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6A9F4620-6EB4-402A-B3B6-3E47CBD7E050}" xr6:coauthVersionLast="47" xr6:coauthVersionMax="47" xr10:uidLastSave="{00000000-0000-0000-0000-000000000000}"/>
  <bookViews>
    <workbookView xWindow="-120" yWindow="-120" windowWidth="29040" windowHeight="15720" tabRatio="889" firstSheet="29" activeTab="42" xr2:uid="{00000000-000D-0000-FFFF-FFFF00000000}"/>
  </bookViews>
  <sheets>
    <sheet name="АКЦ" sheetId="98" r:id="rId1"/>
    <sheet name="УБ" sheetId="99" r:id="rId2"/>
    <sheet name="УФС" sheetId="100" r:id="rId3"/>
    <sheet name="ВИ-ЛИ " sheetId="97" r:id="rId4"/>
    <sheet name="ВИ-ГПЛ" sheetId="101" r:id="rId5"/>
    <sheet name="ИРП" sheetId="102" r:id="rId6"/>
    <sheet name="ФБЕ" sheetId="129" r:id="rId7"/>
    <sheet name="КА1 и КА2" sheetId="130" r:id="rId8"/>
    <sheet name="КА3" sheetId="131" r:id="rId9"/>
    <sheet name="КА4" sheetId="132" r:id="rId10"/>
    <sheet name="КА5" sheetId="133" r:id="rId11"/>
    <sheet name="НПЛ1" sheetId="134" r:id="rId12"/>
    <sheet name="НПЛ2 " sheetId="135" r:id="rId13"/>
    <sheet name="НПЛ3" sheetId="136" r:id="rId14"/>
    <sheet name="НПЛ4" sheetId="137" r:id="rId15"/>
    <sheet name="НПЛ 5" sheetId="150" r:id="rId16"/>
    <sheet name="НПЕ" sheetId="139" r:id="rId17"/>
    <sheet name="ТГ" sheetId="140" r:id="rId18"/>
    <sheet name="БС" sheetId="141" r:id="rId19"/>
    <sheet name="БУ" sheetId="142" r:id="rId20"/>
    <sheet name="ОЦИ" sheetId="143" r:id="rId21"/>
    <sheet name="ОП" sheetId="117" r:id="rId22"/>
    <sheet name="ПОПП" sheetId="118" r:id="rId23"/>
    <sheet name="ПОКГ" sheetId="144" r:id="rId24"/>
    <sheet name="ПНО" sheetId="145" r:id="rId25"/>
    <sheet name="ДЕП" sheetId="119" r:id="rId26"/>
    <sheet name="ЛИК" sheetId="166" r:id="rId27"/>
    <sheet name="ППЛА-1" sheetId="167" r:id="rId28"/>
    <sheet name="ППЛА-2" sheetId="168" r:id="rId29"/>
    <sheet name="ППЛА-3" sheetId="169" r:id="rId30"/>
    <sheet name="ППЛА-4" sheetId="170" r:id="rId31"/>
    <sheet name="УКД" sheetId="121" r:id="rId32"/>
    <sheet name="ДДР" sheetId="122" r:id="rId33"/>
    <sheet name="ДЕВ" sheetId="123" r:id="rId34"/>
    <sheet name="ЛИКПРОЈ" sheetId="124" r:id="rId35"/>
    <sheet name="ЕА" sheetId="125" r:id="rId36"/>
    <sheet name="АК" sheetId="126" r:id="rId37"/>
    <sheet name="КБС" sheetId="149" r:id="rId38"/>
    <sheet name="КБУ" sheetId="147" r:id="rId39"/>
    <sheet name="КОЦИ" sheetId="148" r:id="rId40"/>
    <sheet name="ЛР1" sheetId="179" r:id="rId41"/>
    <sheet name="ЛР2" sheetId="180" r:id="rId42"/>
    <sheet name="ЛР3" sheetId="181" r:id="rId43"/>
    <sheet name="ДТИ" sheetId="151" r:id="rId44"/>
    <sheet name="ДПО" sheetId="152" r:id="rId45"/>
    <sheet name="ФХ 1" sheetId="178" r:id="rId46"/>
    <sheet name="ФХ 2" sheetId="154" r:id="rId47"/>
    <sheet name="ФХ 3" sheetId="164" r:id="rId48"/>
    <sheet name="ЕОСФ" sheetId="171" r:id="rId49"/>
    <sheet name="ЕЗСФ" sheetId="172" r:id="rId50"/>
    <sheet name="НСИФ" sheetId="173" r:id="rId51"/>
    <sheet name="IRRBB 1" sheetId="174" r:id="rId52"/>
    <sheet name="IRRBB 2" sheetId="175" r:id="rId53"/>
    <sheet name="IRRBB 3" sheetId="176" r:id="rId54"/>
    <sheet name="IRRBB 4" sheetId="177" r:id="rId55"/>
  </sheets>
  <externalReferences>
    <externalReference r:id="rId56"/>
    <externalReference r:id="rId57"/>
    <externalReference r:id="rId58"/>
    <externalReference r:id="rId59"/>
    <externalReference r:id="rId60"/>
  </externalReferences>
  <definedNames>
    <definedName name="_xlnm._FilterDatabase" localSheetId="48" hidden="1">ЕОСФ!$A$9:$J$50</definedName>
    <definedName name="_ftnref1_50" localSheetId="18">'[1]Table 39_'!#REF!</definedName>
    <definedName name="_ftnref1_50" localSheetId="19">'[1]Table 39_'!#REF!</definedName>
    <definedName name="_ftnref1_50" localSheetId="7">'[1]Table 39_'!#REF!</definedName>
    <definedName name="_ftnref1_50" localSheetId="8">'[1]Table 39_'!#REF!</definedName>
    <definedName name="_ftnref1_50" localSheetId="9">'[1]Table 39_'!#REF!</definedName>
    <definedName name="_ftnref1_50" localSheetId="10">'[1]Table 39_'!#REF!</definedName>
    <definedName name="_ftnref1_50" localSheetId="37">'[1]Table 39_'!#REF!</definedName>
    <definedName name="_ftnref1_50" localSheetId="38">'[1]Table 39_'!#REF!</definedName>
    <definedName name="_ftnref1_50" localSheetId="39">'[1]Table 39_'!#REF!</definedName>
    <definedName name="_ftnref1_50" localSheetId="16">'[1]Table 39_'!#REF!</definedName>
    <definedName name="_ftnref1_50" localSheetId="15">'[1]Table 39_'!#REF!</definedName>
    <definedName name="_ftnref1_50" localSheetId="11">'[1]Table 39_'!#REF!</definedName>
    <definedName name="_ftnref1_50" localSheetId="12">'[1]Table 39_'!#REF!</definedName>
    <definedName name="_ftnref1_50" localSheetId="13">'[1]Table 39_'!#REF!</definedName>
    <definedName name="_ftnref1_50" localSheetId="14">'[1]Table 39_'!#REF!</definedName>
    <definedName name="_ftnref1_50" localSheetId="20">'[1]Table 39_'!#REF!</definedName>
    <definedName name="_ftnref1_50" localSheetId="24">'[1]Table 39_'!#REF!</definedName>
    <definedName name="_ftnref1_50" localSheetId="23">'[1]Table 39_'!#REF!</definedName>
    <definedName name="_ftnref1_50" localSheetId="27">'[1]Table 39_'!#REF!</definedName>
    <definedName name="_ftnref1_50" localSheetId="28">'[1]Table 39_'!#REF!</definedName>
    <definedName name="_ftnref1_50" localSheetId="29">'[1]Table 39_'!#REF!</definedName>
    <definedName name="_ftnref1_50" localSheetId="30">'[1]Table 39_'!#REF!</definedName>
    <definedName name="_ftnref1_50" localSheetId="17">'[1]Table 39_'!#REF!</definedName>
    <definedName name="_ftnref1_50" localSheetId="6">'[1]Table 39_'!#REF!</definedName>
    <definedName name="_ftnref1_50">'[1]Table 39_'!#REF!</definedName>
    <definedName name="_ftnref1_50_10" localSheetId="10">'[2]Table 39_'!#REF!</definedName>
    <definedName name="_ftnref1_50_10" localSheetId="37">'[2]Table 39_'!#REF!</definedName>
    <definedName name="_ftnref1_50_10" localSheetId="11">'[2]Table 39_'!#REF!</definedName>
    <definedName name="_ftnref1_50_10" localSheetId="27">'[2]Table 39_'!#REF!</definedName>
    <definedName name="_ftnref1_50_10" localSheetId="28">'[2]Table 39_'!#REF!</definedName>
    <definedName name="_ftnref1_50_10" localSheetId="29">'[2]Table 39_'!#REF!</definedName>
    <definedName name="_ftnref1_50_10" localSheetId="30">'[2]Table 39_'!#REF!</definedName>
    <definedName name="_ftnref1_50_10">'[2]Table 39_'!#REF!</definedName>
    <definedName name="_ftnref1_50_15" localSheetId="10">'[2]Table 39_'!#REF!</definedName>
    <definedName name="_ftnref1_50_15" localSheetId="37">'[2]Table 39_'!#REF!</definedName>
    <definedName name="_ftnref1_50_15" localSheetId="11">'[2]Table 39_'!#REF!</definedName>
    <definedName name="_ftnref1_50_15" localSheetId="27">'[2]Table 39_'!#REF!</definedName>
    <definedName name="_ftnref1_50_15" localSheetId="28">'[2]Table 39_'!#REF!</definedName>
    <definedName name="_ftnref1_50_15" localSheetId="29">'[2]Table 39_'!#REF!</definedName>
    <definedName name="_ftnref1_50_15" localSheetId="30">'[2]Table 39_'!#REF!</definedName>
    <definedName name="_ftnref1_50_15">'[2]Table 39_'!#REF!</definedName>
    <definedName name="_ftnref1_50_18" localSheetId="10">'[2]Table 39_'!#REF!</definedName>
    <definedName name="_ftnref1_50_18" localSheetId="37">'[2]Table 39_'!#REF!</definedName>
    <definedName name="_ftnref1_50_18" localSheetId="11">'[2]Table 39_'!#REF!</definedName>
    <definedName name="_ftnref1_50_18" localSheetId="27">'[2]Table 39_'!#REF!</definedName>
    <definedName name="_ftnref1_50_18" localSheetId="28">'[2]Table 39_'!#REF!</definedName>
    <definedName name="_ftnref1_50_18" localSheetId="29">'[2]Table 39_'!#REF!</definedName>
    <definedName name="_ftnref1_50_18" localSheetId="30">'[2]Table 39_'!#REF!</definedName>
    <definedName name="_ftnref1_50_18">'[2]Table 39_'!#REF!</definedName>
    <definedName name="_ftnref1_50_19" localSheetId="10">'[2]Table 39_'!#REF!</definedName>
    <definedName name="_ftnref1_50_19" localSheetId="11">'[2]Table 39_'!#REF!</definedName>
    <definedName name="_ftnref1_50_19" localSheetId="27">'[2]Table 39_'!#REF!</definedName>
    <definedName name="_ftnref1_50_19" localSheetId="28">'[2]Table 39_'!#REF!</definedName>
    <definedName name="_ftnref1_50_19" localSheetId="29">'[2]Table 39_'!#REF!</definedName>
    <definedName name="_ftnref1_50_19" localSheetId="30">'[2]Table 39_'!#REF!</definedName>
    <definedName name="_ftnref1_50_19">'[2]Table 39_'!#REF!</definedName>
    <definedName name="_ftnref1_50_20" localSheetId="10">'[2]Table 39_'!#REF!</definedName>
    <definedName name="_ftnref1_50_20" localSheetId="11">'[2]Table 39_'!#REF!</definedName>
    <definedName name="_ftnref1_50_20">'[2]Table 39_'!#REF!</definedName>
    <definedName name="_ftnref1_50_21" localSheetId="10">'[2]Table 39_'!#REF!</definedName>
    <definedName name="_ftnref1_50_21" localSheetId="11">'[2]Table 39_'!#REF!</definedName>
    <definedName name="_ftnref1_50_21">'[2]Table 39_'!#REF!</definedName>
    <definedName name="_ftnref1_50_23" localSheetId="10">'[2]Table 39_'!#REF!</definedName>
    <definedName name="_ftnref1_50_23" localSheetId="11">'[2]Table 39_'!#REF!</definedName>
    <definedName name="_ftnref1_50_23">'[2]Table 39_'!#REF!</definedName>
    <definedName name="_ftnref1_50_24" localSheetId="10">'[2]Table 39_'!#REF!</definedName>
    <definedName name="_ftnref1_50_24" localSheetId="11">'[2]Table 39_'!#REF!</definedName>
    <definedName name="_ftnref1_50_24">'[2]Table 39_'!#REF!</definedName>
    <definedName name="_ftnref1_50_4" localSheetId="10">'[2]Table 39_'!#REF!</definedName>
    <definedName name="_ftnref1_50_4" localSheetId="11">'[2]Table 39_'!#REF!</definedName>
    <definedName name="_ftnref1_50_4">'[2]Table 39_'!#REF!</definedName>
    <definedName name="_ftnref1_50_5" localSheetId="10">'[2]Table 39_'!#REF!</definedName>
    <definedName name="_ftnref1_50_5" localSheetId="11">'[2]Table 39_'!#REF!</definedName>
    <definedName name="_ftnref1_50_5">'[2]Table 39_'!#REF!</definedName>
    <definedName name="_ftnref1_51" localSheetId="10">'[1]Table 39_'!#REF!</definedName>
    <definedName name="_ftnref1_51" localSheetId="11">'[1]Table 39_'!#REF!</definedName>
    <definedName name="_ftnref1_51">'[1]Table 39_'!#REF!</definedName>
    <definedName name="_ftnref1_51_10" localSheetId="10">'[2]Table 39_'!#REF!</definedName>
    <definedName name="_ftnref1_51_10" localSheetId="11">'[2]Table 39_'!#REF!</definedName>
    <definedName name="_ftnref1_51_10">'[2]Table 39_'!#REF!</definedName>
    <definedName name="_ftnref1_51_15" localSheetId="10">'[2]Table 39_'!#REF!</definedName>
    <definedName name="_ftnref1_51_15" localSheetId="11">'[2]Table 39_'!#REF!</definedName>
    <definedName name="_ftnref1_51_15">'[2]Table 39_'!#REF!</definedName>
    <definedName name="_ftnref1_51_18" localSheetId="10">'[2]Table 39_'!#REF!</definedName>
    <definedName name="_ftnref1_51_18" localSheetId="11">'[2]Table 39_'!#REF!</definedName>
    <definedName name="_ftnref1_51_18">'[2]Table 39_'!#REF!</definedName>
    <definedName name="_ftnref1_51_19" localSheetId="10">'[2]Table 39_'!#REF!</definedName>
    <definedName name="_ftnref1_51_19" localSheetId="11">'[2]Table 39_'!#REF!</definedName>
    <definedName name="_ftnref1_51_19">'[2]Table 39_'!#REF!</definedName>
    <definedName name="_ftnref1_51_20" localSheetId="10">'[2]Table 39_'!#REF!</definedName>
    <definedName name="_ftnref1_51_20" localSheetId="11">'[2]Table 39_'!#REF!</definedName>
    <definedName name="_ftnref1_51_20">'[2]Table 39_'!#REF!</definedName>
    <definedName name="_ftnref1_51_21" localSheetId="10">'[2]Table 39_'!#REF!</definedName>
    <definedName name="_ftnref1_51_21" localSheetId="11">'[2]Table 39_'!#REF!</definedName>
    <definedName name="_ftnref1_51_21">'[2]Table 39_'!#REF!</definedName>
    <definedName name="_ftnref1_51_23" localSheetId="10">'[2]Table 39_'!#REF!</definedName>
    <definedName name="_ftnref1_51_23" localSheetId="11">'[2]Table 39_'!#REF!</definedName>
    <definedName name="_ftnref1_51_23">'[2]Table 39_'!#REF!</definedName>
    <definedName name="_ftnref1_51_24" localSheetId="10">'[2]Table 39_'!#REF!</definedName>
    <definedName name="_ftnref1_51_24" localSheetId="11">'[2]Table 39_'!#REF!</definedName>
    <definedName name="_ftnref1_51_24">'[2]Table 39_'!#REF!</definedName>
    <definedName name="_ftnref1_51_4" localSheetId="10">'[2]Table 39_'!#REF!</definedName>
    <definedName name="_ftnref1_51_4" localSheetId="11">'[2]Table 39_'!#REF!</definedName>
    <definedName name="_ftnref1_51_4">'[2]Table 39_'!#REF!</definedName>
    <definedName name="_ftnref1_51_5" localSheetId="10">'[2]Table 39_'!#REF!</definedName>
    <definedName name="_ftnref1_51_5" localSheetId="11">'[2]Table 39_'!#REF!</definedName>
    <definedName name="_ftnref1_51_5">'[2]Table 39_'!#REF!</definedName>
    <definedName name="_h" localSheetId="10">'[2]Table 39_'!#REF!</definedName>
    <definedName name="_h" localSheetId="11">'[2]Table 39_'!#REF!</definedName>
    <definedName name="_h">'[2]Table 39_'!#REF!</definedName>
    <definedName name="aa" localSheetId="43">#REF!</definedName>
    <definedName name="aa" localSheetId="49">#REF!</definedName>
    <definedName name="aa" localSheetId="48">#REF!</definedName>
    <definedName name="aa" localSheetId="10">#REF!</definedName>
    <definedName name="aa" localSheetId="37">#REF!</definedName>
    <definedName name="aa" localSheetId="26">#REF!</definedName>
    <definedName name="aa" localSheetId="15">#REF!</definedName>
    <definedName name="aa" localSheetId="11">#REF!</definedName>
    <definedName name="aa" localSheetId="50">#REF!</definedName>
    <definedName name="aa" localSheetId="27">#REF!</definedName>
    <definedName name="aa" localSheetId="28">#REF!</definedName>
    <definedName name="aa" localSheetId="29">#REF!</definedName>
    <definedName name="aa" localSheetId="30">#REF!</definedName>
    <definedName name="aa">#REF!</definedName>
    <definedName name="App">[3]Lists!$A$27:$A$29</definedName>
    <definedName name="ASD" localSheetId="49">#REF!</definedName>
    <definedName name="ASD" localSheetId="48">#REF!</definedName>
    <definedName name="ASD" localSheetId="26">#REF!</definedName>
    <definedName name="ASD" localSheetId="50">#REF!</definedName>
    <definedName name="ASD" localSheetId="27">#REF!</definedName>
    <definedName name="ASD" localSheetId="28">#REF!</definedName>
    <definedName name="ASD" localSheetId="29">#REF!</definedName>
    <definedName name="ASD" localSheetId="30">#REF!</definedName>
    <definedName name="ASD">#REF!</definedName>
    <definedName name="BU" localSheetId="49">#REF!</definedName>
    <definedName name="BU" localSheetId="48">#REF!</definedName>
    <definedName name="BU" localSheetId="26">#REF!</definedName>
    <definedName name="BU" localSheetId="50">#REF!</definedName>
    <definedName name="BU" localSheetId="27">#REF!</definedName>
    <definedName name="BU" localSheetId="28">#REF!</definedName>
    <definedName name="BU" localSheetId="29">#REF!</definedName>
    <definedName name="BU" localSheetId="30">#REF!</definedName>
    <definedName name="BU">#REF!</definedName>
    <definedName name="Carlos" localSheetId="18">#REF!</definedName>
    <definedName name="Carlos" localSheetId="19">#REF!</definedName>
    <definedName name="Carlos" localSheetId="49">#REF!</definedName>
    <definedName name="Carlos" localSheetId="48">#REF!</definedName>
    <definedName name="Carlos" localSheetId="7">#REF!</definedName>
    <definedName name="Carlos" localSheetId="8">#REF!</definedName>
    <definedName name="Carlos" localSheetId="9">#REF!</definedName>
    <definedName name="Carlos" localSheetId="10">#REF!</definedName>
    <definedName name="Carlos" localSheetId="37">#REF!</definedName>
    <definedName name="Carlos" localSheetId="38">#REF!</definedName>
    <definedName name="Carlos" localSheetId="39">#REF!</definedName>
    <definedName name="Carlos" localSheetId="26">#REF!</definedName>
    <definedName name="Carlos" localSheetId="16">#REF!</definedName>
    <definedName name="Carlos" localSheetId="15">#REF!</definedName>
    <definedName name="Carlos" localSheetId="11">#REF!</definedName>
    <definedName name="Carlos" localSheetId="12">#REF!</definedName>
    <definedName name="Carlos" localSheetId="13">#REF!</definedName>
    <definedName name="Carlos" localSheetId="14">#REF!</definedName>
    <definedName name="Carlos" localSheetId="50">#REF!</definedName>
    <definedName name="Carlos" localSheetId="20">#REF!</definedName>
    <definedName name="Carlos" localSheetId="24">#REF!</definedName>
    <definedName name="Carlos" localSheetId="23">#REF!</definedName>
    <definedName name="Carlos" localSheetId="27">#REF!</definedName>
    <definedName name="Carlos" localSheetId="28">#REF!</definedName>
    <definedName name="Carlos" localSheetId="29">#REF!</definedName>
    <definedName name="Carlos" localSheetId="30">#REF!</definedName>
    <definedName name="Carlos" localSheetId="17">#REF!</definedName>
    <definedName name="Carlos" localSheetId="6">#REF!</definedName>
    <definedName name="Carlos">#REF!</definedName>
    <definedName name="dsa" localSheetId="18">#REF!</definedName>
    <definedName name="dsa" localSheetId="19">#REF!</definedName>
    <definedName name="dsa" localSheetId="49">#REF!</definedName>
    <definedName name="dsa" localSheetId="48">#REF!</definedName>
    <definedName name="dsa" localSheetId="7">#REF!</definedName>
    <definedName name="dsa" localSheetId="8">#REF!</definedName>
    <definedName name="dsa" localSheetId="9">#REF!</definedName>
    <definedName name="dsa" localSheetId="10">#REF!</definedName>
    <definedName name="dsa" localSheetId="37">#REF!</definedName>
    <definedName name="dsa" localSheetId="38">#REF!</definedName>
    <definedName name="dsa" localSheetId="39">#REF!</definedName>
    <definedName name="dsa" localSheetId="26">#REF!</definedName>
    <definedName name="dsa" localSheetId="16">#REF!</definedName>
    <definedName name="dsa" localSheetId="15">#REF!</definedName>
    <definedName name="dsa" localSheetId="11">#REF!</definedName>
    <definedName name="dsa" localSheetId="12">#REF!</definedName>
    <definedName name="dsa" localSheetId="13">#REF!</definedName>
    <definedName name="dsa" localSheetId="14">#REF!</definedName>
    <definedName name="dsa" localSheetId="50">#REF!</definedName>
    <definedName name="dsa" localSheetId="20">#REF!</definedName>
    <definedName name="dsa" localSheetId="24">#REF!</definedName>
    <definedName name="dsa" localSheetId="23">#REF!</definedName>
    <definedName name="dsa" localSheetId="27">#REF!</definedName>
    <definedName name="dsa" localSheetId="28">#REF!</definedName>
    <definedName name="dsa" localSheetId="29">#REF!</definedName>
    <definedName name="dsa" localSheetId="30">#REF!</definedName>
    <definedName name="dsa" localSheetId="17">#REF!</definedName>
    <definedName name="dsa" localSheetId="6">#REF!</definedName>
    <definedName name="dsa">#REF!</definedName>
    <definedName name="fdsg" localSheetId="18">'[1]Table 39_'!#REF!</definedName>
    <definedName name="fdsg" localSheetId="19">'[1]Table 39_'!#REF!</definedName>
    <definedName name="fdsg" localSheetId="43">'[1]Table 39_'!#REF!</definedName>
    <definedName name="fdsg" localSheetId="7">'[1]Table 39_'!#REF!</definedName>
    <definedName name="fdsg" localSheetId="8">'[1]Table 39_'!#REF!</definedName>
    <definedName name="fdsg" localSheetId="9">'[1]Table 39_'!#REF!</definedName>
    <definedName name="fdsg" localSheetId="10">'[1]Table 39_'!#REF!</definedName>
    <definedName name="fdsg" localSheetId="37">'[1]Table 39_'!#REF!</definedName>
    <definedName name="fdsg" localSheetId="38">'[1]Table 39_'!#REF!</definedName>
    <definedName name="fdsg" localSheetId="39">'[1]Table 39_'!#REF!</definedName>
    <definedName name="fdsg" localSheetId="16">'[1]Table 39_'!#REF!</definedName>
    <definedName name="fdsg" localSheetId="15">'[1]Table 39_'!#REF!</definedName>
    <definedName name="fdsg" localSheetId="11">'[1]Table 39_'!#REF!</definedName>
    <definedName name="fdsg" localSheetId="12">'[1]Table 39_'!#REF!</definedName>
    <definedName name="fdsg" localSheetId="13">'[1]Table 39_'!#REF!</definedName>
    <definedName name="fdsg" localSheetId="14">'[1]Table 39_'!#REF!</definedName>
    <definedName name="fdsg" localSheetId="20">'[1]Table 39_'!#REF!</definedName>
    <definedName name="fdsg" localSheetId="24">'[1]Table 39_'!#REF!</definedName>
    <definedName name="fdsg" localSheetId="23">'[1]Table 39_'!#REF!</definedName>
    <definedName name="fdsg" localSheetId="27">'[1]Table 39_'!#REF!</definedName>
    <definedName name="fdsg" localSheetId="28">'[1]Table 39_'!#REF!</definedName>
    <definedName name="fdsg" localSheetId="29">'[1]Table 39_'!#REF!</definedName>
    <definedName name="fdsg" localSheetId="30">'[1]Table 39_'!#REF!</definedName>
    <definedName name="fdsg" localSheetId="17">'[1]Table 39_'!#REF!</definedName>
    <definedName name="fdsg" localSheetId="6">'[1]Table 39_'!#REF!</definedName>
    <definedName name="fdsg">'[1]Table 39_'!#REF!</definedName>
    <definedName name="Frequency">[3]Lists!$A$21:$A$25</definedName>
    <definedName name="ho" localSheetId="18">#REF!</definedName>
    <definedName name="ho" localSheetId="19">#REF!</definedName>
    <definedName name="ho" localSheetId="43">#REF!</definedName>
    <definedName name="ho" localSheetId="49">#REF!</definedName>
    <definedName name="ho" localSheetId="48">#REF!</definedName>
    <definedName name="ho" localSheetId="7">#REF!</definedName>
    <definedName name="ho" localSheetId="8">#REF!</definedName>
    <definedName name="ho" localSheetId="9">#REF!</definedName>
    <definedName name="ho" localSheetId="10">#REF!</definedName>
    <definedName name="ho" localSheetId="37">#REF!</definedName>
    <definedName name="ho" localSheetId="38">#REF!</definedName>
    <definedName name="ho" localSheetId="39">#REF!</definedName>
    <definedName name="ho" localSheetId="26">#REF!</definedName>
    <definedName name="ho" localSheetId="16">#REF!</definedName>
    <definedName name="ho" localSheetId="15">#REF!</definedName>
    <definedName name="ho" localSheetId="11">#REF!</definedName>
    <definedName name="ho" localSheetId="12">#REF!</definedName>
    <definedName name="ho" localSheetId="13">#REF!</definedName>
    <definedName name="ho" localSheetId="14">#REF!</definedName>
    <definedName name="ho" localSheetId="50">#REF!</definedName>
    <definedName name="ho" localSheetId="20">#REF!</definedName>
    <definedName name="ho" localSheetId="24">#REF!</definedName>
    <definedName name="ho" localSheetId="23">#REF!</definedName>
    <definedName name="ho" localSheetId="27">#REF!</definedName>
    <definedName name="ho" localSheetId="28">#REF!</definedName>
    <definedName name="ho" localSheetId="29">#REF!</definedName>
    <definedName name="ho" localSheetId="30">#REF!</definedName>
    <definedName name="ho" localSheetId="17">#REF!</definedName>
    <definedName name="ho" localSheetId="6">#REF!</definedName>
    <definedName name="ho">#REF!</definedName>
    <definedName name="JedenRadekPodSestavou" localSheetId="18">#REF!</definedName>
    <definedName name="JedenRadekPodSestavou" localSheetId="19">#REF!</definedName>
    <definedName name="JedenRadekPodSestavou" localSheetId="49">#REF!</definedName>
    <definedName name="JedenRadekPodSestavou" localSheetId="48">#REF!</definedName>
    <definedName name="JedenRadekPodSestavou" localSheetId="7">#REF!</definedName>
    <definedName name="JedenRadekPodSestavou" localSheetId="8">#REF!</definedName>
    <definedName name="JedenRadekPodSestavou" localSheetId="9">#REF!</definedName>
    <definedName name="JedenRadekPodSestavou" localSheetId="10">#REF!</definedName>
    <definedName name="JedenRadekPodSestavou" localSheetId="37">#REF!</definedName>
    <definedName name="JedenRadekPodSestavou" localSheetId="38">#REF!</definedName>
    <definedName name="JedenRadekPodSestavou" localSheetId="39">#REF!</definedName>
    <definedName name="JedenRadekPodSestavou" localSheetId="26">#REF!</definedName>
    <definedName name="JedenRadekPodSestavou" localSheetId="16">#REF!</definedName>
    <definedName name="JedenRadekPodSestavou" localSheetId="15">#REF!</definedName>
    <definedName name="JedenRadekPodSestavou" localSheetId="11">#REF!</definedName>
    <definedName name="JedenRadekPodSestavou" localSheetId="12">#REF!</definedName>
    <definedName name="JedenRadekPodSestavou" localSheetId="13">#REF!</definedName>
    <definedName name="JedenRadekPodSestavou" localSheetId="14">#REF!</definedName>
    <definedName name="JedenRadekPodSestavou" localSheetId="50">#REF!</definedName>
    <definedName name="JedenRadekPodSestavou" localSheetId="20">#REF!</definedName>
    <definedName name="JedenRadekPodSestavou" localSheetId="24">#REF!</definedName>
    <definedName name="JedenRadekPodSestavou" localSheetId="23">#REF!</definedName>
    <definedName name="JedenRadekPodSestavou" localSheetId="27">#REF!</definedName>
    <definedName name="JedenRadekPodSestavou" localSheetId="28">#REF!</definedName>
    <definedName name="JedenRadekPodSestavou" localSheetId="29">#REF!</definedName>
    <definedName name="JedenRadekPodSestavou" localSheetId="30">#REF!</definedName>
    <definedName name="JedenRadekPodSestavou" localSheetId="17">#REF!</definedName>
    <definedName name="JedenRadekPodSestavou" localSheetId="6">#REF!</definedName>
    <definedName name="JedenRadekPodSestavou">#REF!</definedName>
    <definedName name="JedenRadekPodSestavou_11" localSheetId="18">#REF!</definedName>
    <definedName name="JedenRadekPodSestavou_11" localSheetId="19">#REF!</definedName>
    <definedName name="JedenRadekPodSestavou_11" localSheetId="49">#REF!</definedName>
    <definedName name="JedenRadekPodSestavou_11" localSheetId="48">#REF!</definedName>
    <definedName name="JedenRadekPodSestavou_11" localSheetId="7">#REF!</definedName>
    <definedName name="JedenRadekPodSestavou_11" localSheetId="8">#REF!</definedName>
    <definedName name="JedenRadekPodSestavou_11" localSheetId="9">#REF!</definedName>
    <definedName name="JedenRadekPodSestavou_11" localSheetId="10">#REF!</definedName>
    <definedName name="JedenRadekPodSestavou_11" localSheetId="37">#REF!</definedName>
    <definedName name="JedenRadekPodSestavou_11" localSheetId="38">#REF!</definedName>
    <definedName name="JedenRadekPodSestavou_11" localSheetId="39">#REF!</definedName>
    <definedName name="JedenRadekPodSestavou_11" localSheetId="26">#REF!</definedName>
    <definedName name="JedenRadekPodSestavou_11" localSheetId="16">#REF!</definedName>
    <definedName name="JedenRadekPodSestavou_11" localSheetId="15">#REF!</definedName>
    <definedName name="JedenRadekPodSestavou_11" localSheetId="11">#REF!</definedName>
    <definedName name="JedenRadekPodSestavou_11" localSheetId="12">#REF!</definedName>
    <definedName name="JedenRadekPodSestavou_11" localSheetId="13">#REF!</definedName>
    <definedName name="JedenRadekPodSestavou_11" localSheetId="14">#REF!</definedName>
    <definedName name="JedenRadekPodSestavou_11" localSheetId="50">#REF!</definedName>
    <definedName name="JedenRadekPodSestavou_11" localSheetId="20">#REF!</definedName>
    <definedName name="JedenRadekPodSestavou_11" localSheetId="24">#REF!</definedName>
    <definedName name="JedenRadekPodSestavou_11" localSheetId="23">#REF!</definedName>
    <definedName name="JedenRadekPodSestavou_11" localSheetId="27">#REF!</definedName>
    <definedName name="JedenRadekPodSestavou_11" localSheetId="28">#REF!</definedName>
    <definedName name="JedenRadekPodSestavou_11" localSheetId="29">#REF!</definedName>
    <definedName name="JedenRadekPodSestavou_11" localSheetId="30">#REF!</definedName>
    <definedName name="JedenRadekPodSestavou_11" localSheetId="17">#REF!</definedName>
    <definedName name="JedenRadekPodSestavou_11" localSheetId="6">#REF!</definedName>
    <definedName name="JedenRadekPodSestavou_11">#REF!</definedName>
    <definedName name="JedenRadekPodSestavou_2" localSheetId="18">#REF!</definedName>
    <definedName name="JedenRadekPodSestavou_2" localSheetId="19">#REF!</definedName>
    <definedName name="JedenRadekPodSestavou_2" localSheetId="49">#REF!</definedName>
    <definedName name="JedenRadekPodSestavou_2" localSheetId="48">#REF!</definedName>
    <definedName name="JedenRadekPodSestavou_2" localSheetId="7">#REF!</definedName>
    <definedName name="JedenRadekPodSestavou_2" localSheetId="8">#REF!</definedName>
    <definedName name="JedenRadekPodSestavou_2" localSheetId="9">#REF!</definedName>
    <definedName name="JedenRadekPodSestavou_2" localSheetId="10">#REF!</definedName>
    <definedName name="JedenRadekPodSestavou_2" localSheetId="37">#REF!</definedName>
    <definedName name="JedenRadekPodSestavou_2" localSheetId="38">#REF!</definedName>
    <definedName name="JedenRadekPodSestavou_2" localSheetId="39">#REF!</definedName>
    <definedName name="JedenRadekPodSestavou_2" localSheetId="26">#REF!</definedName>
    <definedName name="JedenRadekPodSestavou_2" localSheetId="16">#REF!</definedName>
    <definedName name="JedenRadekPodSestavou_2" localSheetId="15">#REF!</definedName>
    <definedName name="JedenRadekPodSestavou_2" localSheetId="11">#REF!</definedName>
    <definedName name="JedenRadekPodSestavou_2" localSheetId="12">#REF!</definedName>
    <definedName name="JedenRadekPodSestavou_2" localSheetId="13">#REF!</definedName>
    <definedName name="JedenRadekPodSestavou_2" localSheetId="14">#REF!</definedName>
    <definedName name="JedenRadekPodSestavou_2" localSheetId="50">#REF!</definedName>
    <definedName name="JedenRadekPodSestavou_2" localSheetId="20">#REF!</definedName>
    <definedName name="JedenRadekPodSestavou_2" localSheetId="24">#REF!</definedName>
    <definedName name="JedenRadekPodSestavou_2" localSheetId="23">#REF!</definedName>
    <definedName name="JedenRadekPodSestavou_2" localSheetId="27">#REF!</definedName>
    <definedName name="JedenRadekPodSestavou_2" localSheetId="28">#REF!</definedName>
    <definedName name="JedenRadekPodSestavou_2" localSheetId="29">#REF!</definedName>
    <definedName name="JedenRadekPodSestavou_2" localSheetId="30">#REF!</definedName>
    <definedName name="JedenRadekPodSestavou_2" localSheetId="17">#REF!</definedName>
    <definedName name="JedenRadekPodSestavou_2" localSheetId="6">#REF!</definedName>
    <definedName name="JedenRadekPodSestavou_2">#REF!</definedName>
    <definedName name="JedenRadekPodSestavou_28" localSheetId="18">#REF!</definedName>
    <definedName name="JedenRadekPodSestavou_28" localSheetId="19">#REF!</definedName>
    <definedName name="JedenRadekPodSestavou_28" localSheetId="49">#REF!</definedName>
    <definedName name="JedenRadekPodSestavou_28" localSheetId="48">#REF!</definedName>
    <definedName name="JedenRadekPodSestavou_28" localSheetId="7">#REF!</definedName>
    <definedName name="JedenRadekPodSestavou_28" localSheetId="8">#REF!</definedName>
    <definedName name="JedenRadekPodSestavou_28" localSheetId="9">#REF!</definedName>
    <definedName name="JedenRadekPodSestavou_28" localSheetId="10">#REF!</definedName>
    <definedName name="JedenRadekPodSestavou_28" localSheetId="37">#REF!</definedName>
    <definedName name="JedenRadekPodSestavou_28" localSheetId="38">#REF!</definedName>
    <definedName name="JedenRadekPodSestavou_28" localSheetId="39">#REF!</definedName>
    <definedName name="JedenRadekPodSestavou_28" localSheetId="26">#REF!</definedName>
    <definedName name="JedenRadekPodSestavou_28" localSheetId="16">#REF!</definedName>
    <definedName name="JedenRadekPodSestavou_28" localSheetId="15">#REF!</definedName>
    <definedName name="JedenRadekPodSestavou_28" localSheetId="11">#REF!</definedName>
    <definedName name="JedenRadekPodSestavou_28" localSheetId="12">#REF!</definedName>
    <definedName name="JedenRadekPodSestavou_28" localSheetId="13">#REF!</definedName>
    <definedName name="JedenRadekPodSestavou_28" localSheetId="14">#REF!</definedName>
    <definedName name="JedenRadekPodSestavou_28" localSheetId="50">#REF!</definedName>
    <definedName name="JedenRadekPodSestavou_28" localSheetId="20">#REF!</definedName>
    <definedName name="JedenRadekPodSestavou_28" localSheetId="24">#REF!</definedName>
    <definedName name="JedenRadekPodSestavou_28" localSheetId="23">#REF!</definedName>
    <definedName name="JedenRadekPodSestavou_28" localSheetId="27">#REF!</definedName>
    <definedName name="JedenRadekPodSestavou_28" localSheetId="28">#REF!</definedName>
    <definedName name="JedenRadekPodSestavou_28" localSheetId="29">#REF!</definedName>
    <definedName name="JedenRadekPodSestavou_28" localSheetId="30">#REF!</definedName>
    <definedName name="JedenRadekPodSestavou_28" localSheetId="17">#REF!</definedName>
    <definedName name="JedenRadekPodSestavou_28" localSheetId="6">#REF!</definedName>
    <definedName name="JedenRadekPodSestavou_28">#REF!</definedName>
    <definedName name="JedenRadekVedleSestavy" localSheetId="18">#REF!</definedName>
    <definedName name="JedenRadekVedleSestavy" localSheetId="19">#REF!</definedName>
    <definedName name="JedenRadekVedleSestavy" localSheetId="49">#REF!</definedName>
    <definedName name="JedenRadekVedleSestavy" localSheetId="48">#REF!</definedName>
    <definedName name="JedenRadekVedleSestavy" localSheetId="7">#REF!</definedName>
    <definedName name="JedenRadekVedleSestavy" localSheetId="8">#REF!</definedName>
    <definedName name="JedenRadekVedleSestavy" localSheetId="9">#REF!</definedName>
    <definedName name="JedenRadekVedleSestavy" localSheetId="10">#REF!</definedName>
    <definedName name="JedenRadekVedleSestavy" localSheetId="37">#REF!</definedName>
    <definedName name="JedenRadekVedleSestavy" localSheetId="38">#REF!</definedName>
    <definedName name="JedenRadekVedleSestavy" localSheetId="39">#REF!</definedName>
    <definedName name="JedenRadekVedleSestavy" localSheetId="26">#REF!</definedName>
    <definedName name="JedenRadekVedleSestavy" localSheetId="16">#REF!</definedName>
    <definedName name="JedenRadekVedleSestavy" localSheetId="15">#REF!</definedName>
    <definedName name="JedenRadekVedleSestavy" localSheetId="11">#REF!</definedName>
    <definedName name="JedenRadekVedleSestavy" localSheetId="12">#REF!</definedName>
    <definedName name="JedenRadekVedleSestavy" localSheetId="13">#REF!</definedName>
    <definedName name="JedenRadekVedleSestavy" localSheetId="14">#REF!</definedName>
    <definedName name="JedenRadekVedleSestavy" localSheetId="50">#REF!</definedName>
    <definedName name="JedenRadekVedleSestavy" localSheetId="20">#REF!</definedName>
    <definedName name="JedenRadekVedleSestavy" localSheetId="24">#REF!</definedName>
    <definedName name="JedenRadekVedleSestavy" localSheetId="23">#REF!</definedName>
    <definedName name="JedenRadekVedleSestavy" localSheetId="27">#REF!</definedName>
    <definedName name="JedenRadekVedleSestavy" localSheetId="28">#REF!</definedName>
    <definedName name="JedenRadekVedleSestavy" localSheetId="29">#REF!</definedName>
    <definedName name="JedenRadekVedleSestavy" localSheetId="30">#REF!</definedName>
    <definedName name="JedenRadekVedleSestavy" localSheetId="17">#REF!</definedName>
    <definedName name="JedenRadekVedleSestavy" localSheetId="6">#REF!</definedName>
    <definedName name="JedenRadekVedleSestavy">#REF!</definedName>
    <definedName name="JedenRadekVedleSestavy_11" localSheetId="18">#REF!</definedName>
    <definedName name="JedenRadekVedleSestavy_11" localSheetId="19">#REF!</definedName>
    <definedName name="JedenRadekVedleSestavy_11" localSheetId="49">#REF!</definedName>
    <definedName name="JedenRadekVedleSestavy_11" localSheetId="48">#REF!</definedName>
    <definedName name="JedenRadekVedleSestavy_11" localSheetId="7">#REF!</definedName>
    <definedName name="JedenRadekVedleSestavy_11" localSheetId="8">#REF!</definedName>
    <definedName name="JedenRadekVedleSestavy_11" localSheetId="9">#REF!</definedName>
    <definedName name="JedenRadekVedleSestavy_11" localSheetId="10">#REF!</definedName>
    <definedName name="JedenRadekVedleSestavy_11" localSheetId="37">#REF!</definedName>
    <definedName name="JedenRadekVedleSestavy_11" localSheetId="38">#REF!</definedName>
    <definedName name="JedenRadekVedleSestavy_11" localSheetId="39">#REF!</definedName>
    <definedName name="JedenRadekVedleSestavy_11" localSheetId="26">#REF!</definedName>
    <definedName name="JedenRadekVedleSestavy_11" localSheetId="16">#REF!</definedName>
    <definedName name="JedenRadekVedleSestavy_11" localSheetId="15">#REF!</definedName>
    <definedName name="JedenRadekVedleSestavy_11" localSheetId="11">#REF!</definedName>
    <definedName name="JedenRadekVedleSestavy_11" localSheetId="12">#REF!</definedName>
    <definedName name="JedenRadekVedleSestavy_11" localSheetId="13">#REF!</definedName>
    <definedName name="JedenRadekVedleSestavy_11" localSheetId="14">#REF!</definedName>
    <definedName name="JedenRadekVedleSestavy_11" localSheetId="50">#REF!</definedName>
    <definedName name="JedenRadekVedleSestavy_11" localSheetId="20">#REF!</definedName>
    <definedName name="JedenRadekVedleSestavy_11" localSheetId="24">#REF!</definedName>
    <definedName name="JedenRadekVedleSestavy_11" localSheetId="23">#REF!</definedName>
    <definedName name="JedenRadekVedleSestavy_11" localSheetId="27">#REF!</definedName>
    <definedName name="JedenRadekVedleSestavy_11" localSheetId="28">#REF!</definedName>
    <definedName name="JedenRadekVedleSestavy_11" localSheetId="29">#REF!</definedName>
    <definedName name="JedenRadekVedleSestavy_11" localSheetId="30">#REF!</definedName>
    <definedName name="JedenRadekVedleSestavy_11" localSheetId="17">#REF!</definedName>
    <definedName name="JedenRadekVedleSestavy_11" localSheetId="6">#REF!</definedName>
    <definedName name="JedenRadekVedleSestavy_11">#REF!</definedName>
    <definedName name="JedenRadekVedleSestavy_2" localSheetId="18">#REF!</definedName>
    <definedName name="JedenRadekVedleSestavy_2" localSheetId="19">#REF!</definedName>
    <definedName name="JedenRadekVedleSestavy_2" localSheetId="49">#REF!</definedName>
    <definedName name="JedenRadekVedleSestavy_2" localSheetId="48">#REF!</definedName>
    <definedName name="JedenRadekVedleSestavy_2" localSheetId="7">#REF!</definedName>
    <definedName name="JedenRadekVedleSestavy_2" localSheetId="8">#REF!</definedName>
    <definedName name="JedenRadekVedleSestavy_2" localSheetId="9">#REF!</definedName>
    <definedName name="JedenRadekVedleSestavy_2" localSheetId="10">#REF!</definedName>
    <definedName name="JedenRadekVedleSestavy_2" localSheetId="37">#REF!</definedName>
    <definedName name="JedenRadekVedleSestavy_2" localSheetId="38">#REF!</definedName>
    <definedName name="JedenRadekVedleSestavy_2" localSheetId="39">#REF!</definedName>
    <definedName name="JedenRadekVedleSestavy_2" localSheetId="26">#REF!</definedName>
    <definedName name="JedenRadekVedleSestavy_2" localSheetId="16">#REF!</definedName>
    <definedName name="JedenRadekVedleSestavy_2" localSheetId="15">#REF!</definedName>
    <definedName name="JedenRadekVedleSestavy_2" localSheetId="11">#REF!</definedName>
    <definedName name="JedenRadekVedleSestavy_2" localSheetId="12">#REF!</definedName>
    <definedName name="JedenRadekVedleSestavy_2" localSheetId="13">#REF!</definedName>
    <definedName name="JedenRadekVedleSestavy_2" localSheetId="14">#REF!</definedName>
    <definedName name="JedenRadekVedleSestavy_2" localSheetId="50">#REF!</definedName>
    <definedName name="JedenRadekVedleSestavy_2" localSheetId="20">#REF!</definedName>
    <definedName name="JedenRadekVedleSestavy_2" localSheetId="24">#REF!</definedName>
    <definedName name="JedenRadekVedleSestavy_2" localSheetId="23">#REF!</definedName>
    <definedName name="JedenRadekVedleSestavy_2" localSheetId="27">#REF!</definedName>
    <definedName name="JedenRadekVedleSestavy_2" localSheetId="28">#REF!</definedName>
    <definedName name="JedenRadekVedleSestavy_2" localSheetId="29">#REF!</definedName>
    <definedName name="JedenRadekVedleSestavy_2" localSheetId="30">#REF!</definedName>
    <definedName name="JedenRadekVedleSestavy_2" localSheetId="17">#REF!</definedName>
    <definedName name="JedenRadekVedleSestavy_2" localSheetId="6">#REF!</definedName>
    <definedName name="JedenRadekVedleSestavy_2">#REF!</definedName>
    <definedName name="JedenRadekVedleSestavy_28" localSheetId="18">#REF!</definedName>
    <definedName name="JedenRadekVedleSestavy_28" localSheetId="19">#REF!</definedName>
    <definedName name="JedenRadekVedleSestavy_28" localSheetId="49">#REF!</definedName>
    <definedName name="JedenRadekVedleSestavy_28" localSheetId="48">#REF!</definedName>
    <definedName name="JedenRadekVedleSestavy_28" localSheetId="7">#REF!</definedName>
    <definedName name="JedenRadekVedleSestavy_28" localSheetId="8">#REF!</definedName>
    <definedName name="JedenRadekVedleSestavy_28" localSheetId="9">#REF!</definedName>
    <definedName name="JedenRadekVedleSestavy_28" localSheetId="10">#REF!</definedName>
    <definedName name="JedenRadekVedleSestavy_28" localSheetId="37">#REF!</definedName>
    <definedName name="JedenRadekVedleSestavy_28" localSheetId="38">#REF!</definedName>
    <definedName name="JedenRadekVedleSestavy_28" localSheetId="39">#REF!</definedName>
    <definedName name="JedenRadekVedleSestavy_28" localSheetId="26">#REF!</definedName>
    <definedName name="JedenRadekVedleSestavy_28" localSheetId="16">#REF!</definedName>
    <definedName name="JedenRadekVedleSestavy_28" localSheetId="15">#REF!</definedName>
    <definedName name="JedenRadekVedleSestavy_28" localSheetId="11">#REF!</definedName>
    <definedName name="JedenRadekVedleSestavy_28" localSheetId="12">#REF!</definedName>
    <definedName name="JedenRadekVedleSestavy_28" localSheetId="13">#REF!</definedName>
    <definedName name="JedenRadekVedleSestavy_28" localSheetId="14">#REF!</definedName>
    <definedName name="JedenRadekVedleSestavy_28" localSheetId="50">#REF!</definedName>
    <definedName name="JedenRadekVedleSestavy_28" localSheetId="20">#REF!</definedName>
    <definedName name="JedenRadekVedleSestavy_28" localSheetId="24">#REF!</definedName>
    <definedName name="JedenRadekVedleSestavy_28" localSheetId="23">#REF!</definedName>
    <definedName name="JedenRadekVedleSestavy_28" localSheetId="27">#REF!</definedName>
    <definedName name="JedenRadekVedleSestavy_28" localSheetId="28">#REF!</definedName>
    <definedName name="JedenRadekVedleSestavy_28" localSheetId="29">#REF!</definedName>
    <definedName name="JedenRadekVedleSestavy_28" localSheetId="30">#REF!</definedName>
    <definedName name="JedenRadekVedleSestavy_28" localSheetId="17">#REF!</definedName>
    <definedName name="JedenRadekVedleSestavy_28" localSheetId="6">#REF!</definedName>
    <definedName name="JedenRadekVedleSestavy_28">#REF!</definedName>
    <definedName name="kk">'[4]List details'!$C$5:$C$8</definedName>
    <definedName name="ll">'[4]List details'!$C$5:$C$8</definedName>
    <definedName name="MaxOblastTabulky" localSheetId="49">#REF!</definedName>
    <definedName name="MaxOblastTabulky" localSheetId="48">#REF!</definedName>
    <definedName name="MaxOblastTabulky" localSheetId="26">#REF!</definedName>
    <definedName name="MaxOblastTabulky" localSheetId="50">#REF!</definedName>
    <definedName name="MaxOblastTabulky" localSheetId="27">#REF!</definedName>
    <definedName name="MaxOblastTabulky" localSheetId="28">#REF!</definedName>
    <definedName name="MaxOblastTabulky" localSheetId="29">#REF!</definedName>
    <definedName name="MaxOblastTabulky" localSheetId="30">#REF!</definedName>
    <definedName name="MaxOblastTabulky">#REF!</definedName>
    <definedName name="MaxOblastTabulky_11" localSheetId="18">#REF!</definedName>
    <definedName name="MaxOblastTabulky_11" localSheetId="19">#REF!</definedName>
    <definedName name="MaxOblastTabulky_11" localSheetId="43">#REF!</definedName>
    <definedName name="MaxOblastTabulky_11" localSheetId="49">#REF!</definedName>
    <definedName name="MaxOblastTabulky_11" localSheetId="48">#REF!</definedName>
    <definedName name="MaxOblastTabulky_11" localSheetId="7">#REF!</definedName>
    <definedName name="MaxOblastTabulky_11" localSheetId="8">#REF!</definedName>
    <definedName name="MaxOblastTabulky_11" localSheetId="9">#REF!</definedName>
    <definedName name="MaxOblastTabulky_11" localSheetId="10">#REF!</definedName>
    <definedName name="MaxOblastTabulky_11" localSheetId="37">#REF!</definedName>
    <definedName name="MaxOblastTabulky_11" localSheetId="38">#REF!</definedName>
    <definedName name="MaxOblastTabulky_11" localSheetId="39">#REF!</definedName>
    <definedName name="MaxOblastTabulky_11" localSheetId="26">#REF!</definedName>
    <definedName name="MaxOblastTabulky_11" localSheetId="16">#REF!</definedName>
    <definedName name="MaxOblastTabulky_11" localSheetId="15">#REF!</definedName>
    <definedName name="MaxOblastTabulky_11" localSheetId="11">#REF!</definedName>
    <definedName name="MaxOblastTabulky_11" localSheetId="12">#REF!</definedName>
    <definedName name="MaxOblastTabulky_11" localSheetId="13">#REF!</definedName>
    <definedName name="MaxOblastTabulky_11" localSheetId="14">#REF!</definedName>
    <definedName name="MaxOblastTabulky_11" localSheetId="50">#REF!</definedName>
    <definedName name="MaxOblastTabulky_11" localSheetId="20">#REF!</definedName>
    <definedName name="MaxOblastTabulky_11" localSheetId="24">#REF!</definedName>
    <definedName name="MaxOblastTabulky_11" localSheetId="23">#REF!</definedName>
    <definedName name="MaxOblastTabulky_11" localSheetId="27">#REF!</definedName>
    <definedName name="MaxOblastTabulky_11" localSheetId="28">#REF!</definedName>
    <definedName name="MaxOblastTabulky_11" localSheetId="29">#REF!</definedName>
    <definedName name="MaxOblastTabulky_11" localSheetId="30">#REF!</definedName>
    <definedName name="MaxOblastTabulky_11" localSheetId="17">#REF!</definedName>
    <definedName name="MaxOblastTabulky_11" localSheetId="6">#REF!</definedName>
    <definedName name="MaxOblastTabulky_11">#REF!</definedName>
    <definedName name="MaxOblastTabulky_2" localSheetId="18">#REF!</definedName>
    <definedName name="MaxOblastTabulky_2" localSheetId="19">#REF!</definedName>
    <definedName name="MaxOblastTabulky_2" localSheetId="49">#REF!</definedName>
    <definedName name="MaxOblastTabulky_2" localSheetId="48">#REF!</definedName>
    <definedName name="MaxOblastTabulky_2" localSheetId="7">#REF!</definedName>
    <definedName name="MaxOblastTabulky_2" localSheetId="8">#REF!</definedName>
    <definedName name="MaxOblastTabulky_2" localSheetId="9">#REF!</definedName>
    <definedName name="MaxOblastTabulky_2" localSheetId="10">#REF!</definedName>
    <definedName name="MaxOblastTabulky_2" localSheetId="37">#REF!</definedName>
    <definedName name="MaxOblastTabulky_2" localSheetId="38">#REF!</definedName>
    <definedName name="MaxOblastTabulky_2" localSheetId="39">#REF!</definedName>
    <definedName name="MaxOblastTabulky_2" localSheetId="26">#REF!</definedName>
    <definedName name="MaxOblastTabulky_2" localSheetId="16">#REF!</definedName>
    <definedName name="MaxOblastTabulky_2" localSheetId="15">#REF!</definedName>
    <definedName name="MaxOblastTabulky_2" localSheetId="11">#REF!</definedName>
    <definedName name="MaxOblastTabulky_2" localSheetId="12">#REF!</definedName>
    <definedName name="MaxOblastTabulky_2" localSheetId="13">#REF!</definedName>
    <definedName name="MaxOblastTabulky_2" localSheetId="14">#REF!</definedName>
    <definedName name="MaxOblastTabulky_2" localSheetId="50">#REF!</definedName>
    <definedName name="MaxOblastTabulky_2" localSheetId="20">#REF!</definedName>
    <definedName name="MaxOblastTabulky_2" localSheetId="24">#REF!</definedName>
    <definedName name="MaxOblastTabulky_2" localSheetId="23">#REF!</definedName>
    <definedName name="MaxOblastTabulky_2" localSheetId="27">#REF!</definedName>
    <definedName name="MaxOblastTabulky_2" localSheetId="28">#REF!</definedName>
    <definedName name="MaxOblastTabulky_2" localSheetId="29">#REF!</definedName>
    <definedName name="MaxOblastTabulky_2" localSheetId="30">#REF!</definedName>
    <definedName name="MaxOblastTabulky_2" localSheetId="17">#REF!</definedName>
    <definedName name="MaxOblastTabulky_2" localSheetId="6">#REF!</definedName>
    <definedName name="MaxOblastTabulky_2">#REF!</definedName>
    <definedName name="MaxOblastTabulky_28" localSheetId="18">#REF!</definedName>
    <definedName name="MaxOblastTabulky_28" localSheetId="19">#REF!</definedName>
    <definedName name="MaxOblastTabulky_28" localSheetId="49">#REF!</definedName>
    <definedName name="MaxOblastTabulky_28" localSheetId="48">#REF!</definedName>
    <definedName name="MaxOblastTabulky_28" localSheetId="7">#REF!</definedName>
    <definedName name="MaxOblastTabulky_28" localSheetId="8">#REF!</definedName>
    <definedName name="MaxOblastTabulky_28" localSheetId="9">#REF!</definedName>
    <definedName name="MaxOblastTabulky_28" localSheetId="10">#REF!</definedName>
    <definedName name="MaxOblastTabulky_28" localSheetId="37">#REF!</definedName>
    <definedName name="MaxOblastTabulky_28" localSheetId="38">#REF!</definedName>
    <definedName name="MaxOblastTabulky_28" localSheetId="39">#REF!</definedName>
    <definedName name="MaxOblastTabulky_28" localSheetId="26">#REF!</definedName>
    <definedName name="MaxOblastTabulky_28" localSheetId="16">#REF!</definedName>
    <definedName name="MaxOblastTabulky_28" localSheetId="15">#REF!</definedName>
    <definedName name="MaxOblastTabulky_28" localSheetId="11">#REF!</definedName>
    <definedName name="MaxOblastTabulky_28" localSheetId="12">#REF!</definedName>
    <definedName name="MaxOblastTabulky_28" localSheetId="13">#REF!</definedName>
    <definedName name="MaxOblastTabulky_28" localSheetId="14">#REF!</definedName>
    <definedName name="MaxOblastTabulky_28" localSheetId="50">#REF!</definedName>
    <definedName name="MaxOblastTabulky_28" localSheetId="20">#REF!</definedName>
    <definedName name="MaxOblastTabulky_28" localSheetId="24">#REF!</definedName>
    <definedName name="MaxOblastTabulky_28" localSheetId="23">#REF!</definedName>
    <definedName name="MaxOblastTabulky_28" localSheetId="27">#REF!</definedName>
    <definedName name="MaxOblastTabulky_28" localSheetId="28">#REF!</definedName>
    <definedName name="MaxOblastTabulky_28" localSheetId="29">#REF!</definedName>
    <definedName name="MaxOblastTabulky_28" localSheetId="30">#REF!</definedName>
    <definedName name="MaxOblastTabulky_28" localSheetId="17">#REF!</definedName>
    <definedName name="MaxOblastTabulky_28" localSheetId="6">#REF!</definedName>
    <definedName name="MaxOblastTabulky_28">#REF!</definedName>
    <definedName name="OblastDat2" localSheetId="18">#REF!</definedName>
    <definedName name="OblastDat2" localSheetId="19">#REF!</definedName>
    <definedName name="OblastDat2" localSheetId="49">#REF!</definedName>
    <definedName name="OblastDat2" localSheetId="48">#REF!</definedName>
    <definedName name="OblastDat2" localSheetId="7">#REF!</definedName>
    <definedName name="OblastDat2" localSheetId="8">#REF!</definedName>
    <definedName name="OblastDat2" localSheetId="9">#REF!</definedName>
    <definedName name="OblastDat2" localSheetId="10">#REF!</definedName>
    <definedName name="OblastDat2" localSheetId="37">#REF!</definedName>
    <definedName name="OblastDat2" localSheetId="38">#REF!</definedName>
    <definedName name="OblastDat2" localSheetId="39">#REF!</definedName>
    <definedName name="OblastDat2" localSheetId="26">#REF!</definedName>
    <definedName name="OblastDat2" localSheetId="16">#REF!</definedName>
    <definedName name="OblastDat2" localSheetId="15">#REF!</definedName>
    <definedName name="OblastDat2" localSheetId="11">#REF!</definedName>
    <definedName name="OblastDat2" localSheetId="12">#REF!</definedName>
    <definedName name="OblastDat2" localSheetId="13">#REF!</definedName>
    <definedName name="OblastDat2" localSheetId="14">#REF!</definedName>
    <definedName name="OblastDat2" localSheetId="50">#REF!</definedName>
    <definedName name="OblastDat2" localSheetId="20">#REF!</definedName>
    <definedName name="OblastDat2" localSheetId="24">#REF!</definedName>
    <definedName name="OblastDat2" localSheetId="23">#REF!</definedName>
    <definedName name="OblastDat2" localSheetId="27">#REF!</definedName>
    <definedName name="OblastDat2" localSheetId="28">#REF!</definedName>
    <definedName name="OblastDat2" localSheetId="29">#REF!</definedName>
    <definedName name="OblastDat2" localSheetId="30">#REF!</definedName>
    <definedName name="OblastDat2" localSheetId="17">#REF!</definedName>
    <definedName name="OblastDat2" localSheetId="6">#REF!</definedName>
    <definedName name="OblastDat2">#REF!</definedName>
    <definedName name="OblastDat2_11" localSheetId="18">#REF!</definedName>
    <definedName name="OblastDat2_11" localSheetId="19">#REF!</definedName>
    <definedName name="OblastDat2_11" localSheetId="49">#REF!</definedName>
    <definedName name="OblastDat2_11" localSheetId="48">#REF!</definedName>
    <definedName name="OblastDat2_11" localSheetId="7">#REF!</definedName>
    <definedName name="OblastDat2_11" localSheetId="8">#REF!</definedName>
    <definedName name="OblastDat2_11" localSheetId="9">#REF!</definedName>
    <definedName name="OblastDat2_11" localSheetId="10">#REF!</definedName>
    <definedName name="OblastDat2_11" localSheetId="37">#REF!</definedName>
    <definedName name="OblastDat2_11" localSheetId="38">#REF!</definedName>
    <definedName name="OblastDat2_11" localSheetId="39">#REF!</definedName>
    <definedName name="OblastDat2_11" localSheetId="26">#REF!</definedName>
    <definedName name="OblastDat2_11" localSheetId="16">#REF!</definedName>
    <definedName name="OblastDat2_11" localSheetId="15">#REF!</definedName>
    <definedName name="OblastDat2_11" localSheetId="11">#REF!</definedName>
    <definedName name="OblastDat2_11" localSheetId="12">#REF!</definedName>
    <definedName name="OblastDat2_11" localSheetId="13">#REF!</definedName>
    <definedName name="OblastDat2_11" localSheetId="14">#REF!</definedName>
    <definedName name="OblastDat2_11" localSheetId="50">#REF!</definedName>
    <definedName name="OblastDat2_11" localSheetId="20">#REF!</definedName>
    <definedName name="OblastDat2_11" localSheetId="24">#REF!</definedName>
    <definedName name="OblastDat2_11" localSheetId="23">#REF!</definedName>
    <definedName name="OblastDat2_11" localSheetId="27">#REF!</definedName>
    <definedName name="OblastDat2_11" localSheetId="28">#REF!</definedName>
    <definedName name="OblastDat2_11" localSheetId="29">#REF!</definedName>
    <definedName name="OblastDat2_11" localSheetId="30">#REF!</definedName>
    <definedName name="OblastDat2_11" localSheetId="17">#REF!</definedName>
    <definedName name="OblastDat2_11" localSheetId="6">#REF!</definedName>
    <definedName name="OblastDat2_11">#REF!</definedName>
    <definedName name="OblastDat2_2" localSheetId="18">#REF!</definedName>
    <definedName name="OblastDat2_2" localSheetId="19">#REF!</definedName>
    <definedName name="OblastDat2_2" localSheetId="49">#REF!</definedName>
    <definedName name="OblastDat2_2" localSheetId="48">#REF!</definedName>
    <definedName name="OblastDat2_2" localSheetId="7">#REF!</definedName>
    <definedName name="OblastDat2_2" localSheetId="8">#REF!</definedName>
    <definedName name="OblastDat2_2" localSheetId="9">#REF!</definedName>
    <definedName name="OblastDat2_2" localSheetId="10">#REF!</definedName>
    <definedName name="OblastDat2_2" localSheetId="37">#REF!</definedName>
    <definedName name="OblastDat2_2" localSheetId="38">#REF!</definedName>
    <definedName name="OblastDat2_2" localSheetId="39">#REF!</definedName>
    <definedName name="OblastDat2_2" localSheetId="26">#REF!</definedName>
    <definedName name="OblastDat2_2" localSheetId="16">#REF!</definedName>
    <definedName name="OblastDat2_2" localSheetId="15">#REF!</definedName>
    <definedName name="OblastDat2_2" localSheetId="11">#REF!</definedName>
    <definedName name="OblastDat2_2" localSheetId="12">#REF!</definedName>
    <definedName name="OblastDat2_2" localSheetId="13">#REF!</definedName>
    <definedName name="OblastDat2_2" localSheetId="14">#REF!</definedName>
    <definedName name="OblastDat2_2" localSheetId="50">#REF!</definedName>
    <definedName name="OblastDat2_2" localSheetId="20">#REF!</definedName>
    <definedName name="OblastDat2_2" localSheetId="24">#REF!</definedName>
    <definedName name="OblastDat2_2" localSheetId="23">#REF!</definedName>
    <definedName name="OblastDat2_2" localSheetId="27">#REF!</definedName>
    <definedName name="OblastDat2_2" localSheetId="28">#REF!</definedName>
    <definedName name="OblastDat2_2" localSheetId="29">#REF!</definedName>
    <definedName name="OblastDat2_2" localSheetId="30">#REF!</definedName>
    <definedName name="OblastDat2_2" localSheetId="17">#REF!</definedName>
    <definedName name="OblastDat2_2" localSheetId="6">#REF!</definedName>
    <definedName name="OblastDat2_2">#REF!</definedName>
    <definedName name="OblastDat2_28" localSheetId="18">#REF!</definedName>
    <definedName name="OblastDat2_28" localSheetId="19">#REF!</definedName>
    <definedName name="OblastDat2_28" localSheetId="49">#REF!</definedName>
    <definedName name="OblastDat2_28" localSheetId="48">#REF!</definedName>
    <definedName name="OblastDat2_28" localSheetId="7">#REF!</definedName>
    <definedName name="OblastDat2_28" localSheetId="8">#REF!</definedName>
    <definedName name="OblastDat2_28" localSheetId="9">#REF!</definedName>
    <definedName name="OblastDat2_28" localSheetId="10">#REF!</definedName>
    <definedName name="OblastDat2_28" localSheetId="37">#REF!</definedName>
    <definedName name="OblastDat2_28" localSheetId="38">#REF!</definedName>
    <definedName name="OblastDat2_28" localSheetId="39">#REF!</definedName>
    <definedName name="OblastDat2_28" localSheetId="26">#REF!</definedName>
    <definedName name="OblastDat2_28" localSheetId="16">#REF!</definedName>
    <definedName name="OblastDat2_28" localSheetId="15">#REF!</definedName>
    <definedName name="OblastDat2_28" localSheetId="11">#REF!</definedName>
    <definedName name="OblastDat2_28" localSheetId="12">#REF!</definedName>
    <definedName name="OblastDat2_28" localSheetId="13">#REF!</definedName>
    <definedName name="OblastDat2_28" localSheetId="14">#REF!</definedName>
    <definedName name="OblastDat2_28" localSheetId="50">#REF!</definedName>
    <definedName name="OblastDat2_28" localSheetId="20">#REF!</definedName>
    <definedName name="OblastDat2_28" localSheetId="24">#REF!</definedName>
    <definedName name="OblastDat2_28" localSheetId="23">#REF!</definedName>
    <definedName name="OblastDat2_28" localSheetId="27">#REF!</definedName>
    <definedName name="OblastDat2_28" localSheetId="28">#REF!</definedName>
    <definedName name="OblastDat2_28" localSheetId="29">#REF!</definedName>
    <definedName name="OblastDat2_28" localSheetId="30">#REF!</definedName>
    <definedName name="OblastDat2_28" localSheetId="17">#REF!</definedName>
    <definedName name="OblastDat2_28" localSheetId="6">#REF!</definedName>
    <definedName name="OblastDat2_28">#REF!</definedName>
    <definedName name="OblastNadpisuRadku" localSheetId="18">#REF!</definedName>
    <definedName name="OblastNadpisuRadku" localSheetId="19">#REF!</definedName>
    <definedName name="OblastNadpisuRadku" localSheetId="49">#REF!</definedName>
    <definedName name="OblastNadpisuRadku" localSheetId="48">#REF!</definedName>
    <definedName name="OblastNadpisuRadku" localSheetId="7">#REF!</definedName>
    <definedName name="OblastNadpisuRadku" localSheetId="8">#REF!</definedName>
    <definedName name="OblastNadpisuRadku" localSheetId="9">#REF!</definedName>
    <definedName name="OblastNadpisuRadku" localSheetId="10">#REF!</definedName>
    <definedName name="OblastNadpisuRadku" localSheetId="37">#REF!</definedName>
    <definedName name="OblastNadpisuRadku" localSheetId="38">#REF!</definedName>
    <definedName name="OblastNadpisuRadku" localSheetId="39">#REF!</definedName>
    <definedName name="OblastNadpisuRadku" localSheetId="26">#REF!</definedName>
    <definedName name="OblastNadpisuRadku" localSheetId="16">#REF!</definedName>
    <definedName name="OblastNadpisuRadku" localSheetId="15">#REF!</definedName>
    <definedName name="OblastNadpisuRadku" localSheetId="11">#REF!</definedName>
    <definedName name="OblastNadpisuRadku" localSheetId="12">#REF!</definedName>
    <definedName name="OblastNadpisuRadku" localSheetId="13">#REF!</definedName>
    <definedName name="OblastNadpisuRadku" localSheetId="14">#REF!</definedName>
    <definedName name="OblastNadpisuRadku" localSheetId="50">#REF!</definedName>
    <definedName name="OblastNadpisuRadku" localSheetId="20">#REF!</definedName>
    <definedName name="OblastNadpisuRadku" localSheetId="24">#REF!</definedName>
    <definedName name="OblastNadpisuRadku" localSheetId="23">#REF!</definedName>
    <definedName name="OblastNadpisuRadku" localSheetId="27">#REF!</definedName>
    <definedName name="OblastNadpisuRadku" localSheetId="28">#REF!</definedName>
    <definedName name="OblastNadpisuRadku" localSheetId="29">#REF!</definedName>
    <definedName name="OblastNadpisuRadku" localSheetId="30">#REF!</definedName>
    <definedName name="OblastNadpisuRadku" localSheetId="17">#REF!</definedName>
    <definedName name="OblastNadpisuRadku" localSheetId="6">#REF!</definedName>
    <definedName name="OblastNadpisuRadku">#REF!</definedName>
    <definedName name="OblastNadpisuRadku_11" localSheetId="18">#REF!</definedName>
    <definedName name="OblastNadpisuRadku_11" localSheetId="19">#REF!</definedName>
    <definedName name="OblastNadpisuRadku_11" localSheetId="49">#REF!</definedName>
    <definedName name="OblastNadpisuRadku_11" localSheetId="48">#REF!</definedName>
    <definedName name="OblastNadpisuRadku_11" localSheetId="7">#REF!</definedName>
    <definedName name="OblastNadpisuRadku_11" localSheetId="8">#REF!</definedName>
    <definedName name="OblastNadpisuRadku_11" localSheetId="9">#REF!</definedName>
    <definedName name="OblastNadpisuRadku_11" localSheetId="10">#REF!</definedName>
    <definedName name="OblastNadpisuRadku_11" localSheetId="37">#REF!</definedName>
    <definedName name="OblastNadpisuRadku_11" localSheetId="38">#REF!</definedName>
    <definedName name="OblastNadpisuRadku_11" localSheetId="39">#REF!</definedName>
    <definedName name="OblastNadpisuRadku_11" localSheetId="26">#REF!</definedName>
    <definedName name="OblastNadpisuRadku_11" localSheetId="16">#REF!</definedName>
    <definedName name="OblastNadpisuRadku_11" localSheetId="15">#REF!</definedName>
    <definedName name="OblastNadpisuRadku_11" localSheetId="11">#REF!</definedName>
    <definedName name="OblastNadpisuRadku_11" localSheetId="12">#REF!</definedName>
    <definedName name="OblastNadpisuRadku_11" localSheetId="13">#REF!</definedName>
    <definedName name="OblastNadpisuRadku_11" localSheetId="14">#REF!</definedName>
    <definedName name="OblastNadpisuRadku_11" localSheetId="50">#REF!</definedName>
    <definedName name="OblastNadpisuRadku_11" localSheetId="20">#REF!</definedName>
    <definedName name="OblastNadpisuRadku_11" localSheetId="24">#REF!</definedName>
    <definedName name="OblastNadpisuRadku_11" localSheetId="23">#REF!</definedName>
    <definedName name="OblastNadpisuRadku_11" localSheetId="27">#REF!</definedName>
    <definedName name="OblastNadpisuRadku_11" localSheetId="28">#REF!</definedName>
    <definedName name="OblastNadpisuRadku_11" localSheetId="29">#REF!</definedName>
    <definedName name="OblastNadpisuRadku_11" localSheetId="30">#REF!</definedName>
    <definedName name="OblastNadpisuRadku_11" localSheetId="17">#REF!</definedName>
    <definedName name="OblastNadpisuRadku_11" localSheetId="6">#REF!</definedName>
    <definedName name="OblastNadpisuRadku_11">#REF!</definedName>
    <definedName name="OblastNadpisuRadku_2" localSheetId="18">#REF!</definedName>
    <definedName name="OblastNadpisuRadku_2" localSheetId="19">#REF!</definedName>
    <definedName name="OblastNadpisuRadku_2" localSheetId="49">#REF!</definedName>
    <definedName name="OblastNadpisuRadku_2" localSheetId="48">#REF!</definedName>
    <definedName name="OblastNadpisuRadku_2" localSheetId="7">#REF!</definedName>
    <definedName name="OblastNadpisuRadku_2" localSheetId="8">#REF!</definedName>
    <definedName name="OblastNadpisuRadku_2" localSheetId="9">#REF!</definedName>
    <definedName name="OblastNadpisuRadku_2" localSheetId="10">#REF!</definedName>
    <definedName name="OblastNadpisuRadku_2" localSheetId="37">#REF!</definedName>
    <definedName name="OblastNadpisuRadku_2" localSheetId="38">#REF!</definedName>
    <definedName name="OblastNadpisuRadku_2" localSheetId="39">#REF!</definedName>
    <definedName name="OblastNadpisuRadku_2" localSheetId="26">#REF!</definedName>
    <definedName name="OblastNadpisuRadku_2" localSheetId="16">#REF!</definedName>
    <definedName name="OblastNadpisuRadku_2" localSheetId="15">#REF!</definedName>
    <definedName name="OblastNadpisuRadku_2" localSheetId="11">#REF!</definedName>
    <definedName name="OblastNadpisuRadku_2" localSheetId="12">#REF!</definedName>
    <definedName name="OblastNadpisuRadku_2" localSheetId="13">#REF!</definedName>
    <definedName name="OblastNadpisuRadku_2" localSheetId="14">#REF!</definedName>
    <definedName name="OblastNadpisuRadku_2" localSheetId="50">#REF!</definedName>
    <definedName name="OblastNadpisuRadku_2" localSheetId="20">#REF!</definedName>
    <definedName name="OblastNadpisuRadku_2" localSheetId="24">#REF!</definedName>
    <definedName name="OblastNadpisuRadku_2" localSheetId="23">#REF!</definedName>
    <definedName name="OblastNadpisuRadku_2" localSheetId="27">#REF!</definedName>
    <definedName name="OblastNadpisuRadku_2" localSheetId="28">#REF!</definedName>
    <definedName name="OblastNadpisuRadku_2" localSheetId="29">#REF!</definedName>
    <definedName name="OblastNadpisuRadku_2" localSheetId="30">#REF!</definedName>
    <definedName name="OblastNadpisuRadku_2" localSheetId="17">#REF!</definedName>
    <definedName name="OblastNadpisuRadku_2" localSheetId="6">#REF!</definedName>
    <definedName name="OblastNadpisuRadku_2">#REF!</definedName>
    <definedName name="OblastNadpisuRadku_28" localSheetId="18">#REF!</definedName>
    <definedName name="OblastNadpisuRadku_28" localSheetId="19">#REF!</definedName>
    <definedName name="OblastNadpisuRadku_28" localSheetId="49">#REF!</definedName>
    <definedName name="OblastNadpisuRadku_28" localSheetId="48">#REF!</definedName>
    <definedName name="OblastNadpisuRadku_28" localSheetId="7">#REF!</definedName>
    <definedName name="OblastNadpisuRadku_28" localSheetId="8">#REF!</definedName>
    <definedName name="OblastNadpisuRadku_28" localSheetId="9">#REF!</definedName>
    <definedName name="OblastNadpisuRadku_28" localSheetId="10">#REF!</definedName>
    <definedName name="OblastNadpisuRadku_28" localSheetId="37">#REF!</definedName>
    <definedName name="OblastNadpisuRadku_28" localSheetId="38">#REF!</definedName>
    <definedName name="OblastNadpisuRadku_28" localSheetId="39">#REF!</definedName>
    <definedName name="OblastNadpisuRadku_28" localSheetId="26">#REF!</definedName>
    <definedName name="OblastNadpisuRadku_28" localSheetId="16">#REF!</definedName>
    <definedName name="OblastNadpisuRadku_28" localSheetId="15">#REF!</definedName>
    <definedName name="OblastNadpisuRadku_28" localSheetId="11">#REF!</definedName>
    <definedName name="OblastNadpisuRadku_28" localSheetId="12">#REF!</definedName>
    <definedName name="OblastNadpisuRadku_28" localSheetId="13">#REF!</definedName>
    <definedName name="OblastNadpisuRadku_28" localSheetId="14">#REF!</definedName>
    <definedName name="OblastNadpisuRadku_28" localSheetId="50">#REF!</definedName>
    <definedName name="OblastNadpisuRadku_28" localSheetId="20">#REF!</definedName>
    <definedName name="OblastNadpisuRadku_28" localSheetId="24">#REF!</definedName>
    <definedName name="OblastNadpisuRadku_28" localSheetId="23">#REF!</definedName>
    <definedName name="OblastNadpisuRadku_28" localSheetId="27">#REF!</definedName>
    <definedName name="OblastNadpisuRadku_28" localSheetId="28">#REF!</definedName>
    <definedName name="OblastNadpisuRadku_28" localSheetId="29">#REF!</definedName>
    <definedName name="OblastNadpisuRadku_28" localSheetId="30">#REF!</definedName>
    <definedName name="OblastNadpisuRadku_28" localSheetId="17">#REF!</definedName>
    <definedName name="OblastNadpisuRadku_28" localSheetId="6">#REF!</definedName>
    <definedName name="OblastNadpisuRadku_28">#REF!</definedName>
    <definedName name="OblastNadpisuSloupcu" localSheetId="18">#REF!</definedName>
    <definedName name="OblastNadpisuSloupcu" localSheetId="19">#REF!</definedName>
    <definedName name="OblastNadpisuSloupcu" localSheetId="49">#REF!</definedName>
    <definedName name="OblastNadpisuSloupcu" localSheetId="48">#REF!</definedName>
    <definedName name="OblastNadpisuSloupcu" localSheetId="7">#REF!</definedName>
    <definedName name="OblastNadpisuSloupcu" localSheetId="8">#REF!</definedName>
    <definedName name="OblastNadpisuSloupcu" localSheetId="9">#REF!</definedName>
    <definedName name="OblastNadpisuSloupcu" localSheetId="10">#REF!</definedName>
    <definedName name="OblastNadpisuSloupcu" localSheetId="37">#REF!</definedName>
    <definedName name="OblastNadpisuSloupcu" localSheetId="38">#REF!</definedName>
    <definedName name="OblastNadpisuSloupcu" localSheetId="39">#REF!</definedName>
    <definedName name="OblastNadpisuSloupcu" localSheetId="26">#REF!</definedName>
    <definedName name="OblastNadpisuSloupcu" localSheetId="16">#REF!</definedName>
    <definedName name="OblastNadpisuSloupcu" localSheetId="15">#REF!</definedName>
    <definedName name="OblastNadpisuSloupcu" localSheetId="11">#REF!</definedName>
    <definedName name="OblastNadpisuSloupcu" localSheetId="12">#REF!</definedName>
    <definedName name="OblastNadpisuSloupcu" localSheetId="13">#REF!</definedName>
    <definedName name="OblastNadpisuSloupcu" localSheetId="14">#REF!</definedName>
    <definedName name="OblastNadpisuSloupcu" localSheetId="50">#REF!</definedName>
    <definedName name="OblastNadpisuSloupcu" localSheetId="20">#REF!</definedName>
    <definedName name="OblastNadpisuSloupcu" localSheetId="24">#REF!</definedName>
    <definedName name="OblastNadpisuSloupcu" localSheetId="23">#REF!</definedName>
    <definedName name="OblastNadpisuSloupcu" localSheetId="27">#REF!</definedName>
    <definedName name="OblastNadpisuSloupcu" localSheetId="28">#REF!</definedName>
    <definedName name="OblastNadpisuSloupcu" localSheetId="29">#REF!</definedName>
    <definedName name="OblastNadpisuSloupcu" localSheetId="30">#REF!</definedName>
    <definedName name="OblastNadpisuSloupcu" localSheetId="17">#REF!</definedName>
    <definedName name="OblastNadpisuSloupcu" localSheetId="6">#REF!</definedName>
    <definedName name="OblastNadpisuSloupcu">#REF!</definedName>
    <definedName name="OblastNadpisuSloupcu_11" localSheetId="18">#REF!</definedName>
    <definedName name="OblastNadpisuSloupcu_11" localSheetId="19">#REF!</definedName>
    <definedName name="OblastNadpisuSloupcu_11" localSheetId="49">#REF!</definedName>
    <definedName name="OblastNadpisuSloupcu_11" localSheetId="48">#REF!</definedName>
    <definedName name="OblastNadpisuSloupcu_11" localSheetId="7">#REF!</definedName>
    <definedName name="OblastNadpisuSloupcu_11" localSheetId="8">#REF!</definedName>
    <definedName name="OblastNadpisuSloupcu_11" localSheetId="9">#REF!</definedName>
    <definedName name="OblastNadpisuSloupcu_11" localSheetId="10">#REF!</definedName>
    <definedName name="OblastNadpisuSloupcu_11" localSheetId="37">#REF!</definedName>
    <definedName name="OblastNadpisuSloupcu_11" localSheetId="38">#REF!</definedName>
    <definedName name="OblastNadpisuSloupcu_11" localSheetId="39">#REF!</definedName>
    <definedName name="OblastNadpisuSloupcu_11" localSheetId="26">#REF!</definedName>
    <definedName name="OblastNadpisuSloupcu_11" localSheetId="16">#REF!</definedName>
    <definedName name="OblastNadpisuSloupcu_11" localSheetId="15">#REF!</definedName>
    <definedName name="OblastNadpisuSloupcu_11" localSheetId="11">#REF!</definedName>
    <definedName name="OblastNadpisuSloupcu_11" localSheetId="12">#REF!</definedName>
    <definedName name="OblastNadpisuSloupcu_11" localSheetId="13">#REF!</definedName>
    <definedName name="OblastNadpisuSloupcu_11" localSheetId="14">#REF!</definedName>
    <definedName name="OblastNadpisuSloupcu_11" localSheetId="50">#REF!</definedName>
    <definedName name="OblastNadpisuSloupcu_11" localSheetId="20">#REF!</definedName>
    <definedName name="OblastNadpisuSloupcu_11" localSheetId="24">#REF!</definedName>
    <definedName name="OblastNadpisuSloupcu_11" localSheetId="23">#REF!</definedName>
    <definedName name="OblastNadpisuSloupcu_11" localSheetId="27">#REF!</definedName>
    <definedName name="OblastNadpisuSloupcu_11" localSheetId="28">#REF!</definedName>
    <definedName name="OblastNadpisuSloupcu_11" localSheetId="29">#REF!</definedName>
    <definedName name="OblastNadpisuSloupcu_11" localSheetId="30">#REF!</definedName>
    <definedName name="OblastNadpisuSloupcu_11" localSheetId="17">#REF!</definedName>
    <definedName name="OblastNadpisuSloupcu_11" localSheetId="6">#REF!</definedName>
    <definedName name="OblastNadpisuSloupcu_11">#REF!</definedName>
    <definedName name="OblastNadpisuSloupcu_2" localSheetId="18">#REF!</definedName>
    <definedName name="OblastNadpisuSloupcu_2" localSheetId="19">#REF!</definedName>
    <definedName name="OblastNadpisuSloupcu_2" localSheetId="49">#REF!</definedName>
    <definedName name="OblastNadpisuSloupcu_2" localSheetId="48">#REF!</definedName>
    <definedName name="OblastNadpisuSloupcu_2" localSheetId="7">#REF!</definedName>
    <definedName name="OblastNadpisuSloupcu_2" localSheetId="8">#REF!</definedName>
    <definedName name="OblastNadpisuSloupcu_2" localSheetId="9">#REF!</definedName>
    <definedName name="OblastNadpisuSloupcu_2" localSheetId="10">#REF!</definedName>
    <definedName name="OblastNadpisuSloupcu_2" localSheetId="37">#REF!</definedName>
    <definedName name="OblastNadpisuSloupcu_2" localSheetId="38">#REF!</definedName>
    <definedName name="OblastNadpisuSloupcu_2" localSheetId="39">#REF!</definedName>
    <definedName name="OblastNadpisuSloupcu_2" localSheetId="26">#REF!</definedName>
    <definedName name="OblastNadpisuSloupcu_2" localSheetId="16">#REF!</definedName>
    <definedName name="OblastNadpisuSloupcu_2" localSheetId="15">#REF!</definedName>
    <definedName name="OblastNadpisuSloupcu_2" localSheetId="11">#REF!</definedName>
    <definedName name="OblastNadpisuSloupcu_2" localSheetId="12">#REF!</definedName>
    <definedName name="OblastNadpisuSloupcu_2" localSheetId="13">#REF!</definedName>
    <definedName name="OblastNadpisuSloupcu_2" localSheetId="14">#REF!</definedName>
    <definedName name="OblastNadpisuSloupcu_2" localSheetId="50">#REF!</definedName>
    <definedName name="OblastNadpisuSloupcu_2" localSheetId="20">#REF!</definedName>
    <definedName name="OblastNadpisuSloupcu_2" localSheetId="24">#REF!</definedName>
    <definedName name="OblastNadpisuSloupcu_2" localSheetId="23">#REF!</definedName>
    <definedName name="OblastNadpisuSloupcu_2" localSheetId="27">#REF!</definedName>
    <definedName name="OblastNadpisuSloupcu_2" localSheetId="28">#REF!</definedName>
    <definedName name="OblastNadpisuSloupcu_2" localSheetId="29">#REF!</definedName>
    <definedName name="OblastNadpisuSloupcu_2" localSheetId="30">#REF!</definedName>
    <definedName name="OblastNadpisuSloupcu_2" localSheetId="17">#REF!</definedName>
    <definedName name="OblastNadpisuSloupcu_2" localSheetId="6">#REF!</definedName>
    <definedName name="OblastNadpisuSloupcu_2">#REF!</definedName>
    <definedName name="OblastNadpisuSloupcu_28" localSheetId="18">#REF!</definedName>
    <definedName name="OblastNadpisuSloupcu_28" localSheetId="19">#REF!</definedName>
    <definedName name="OblastNadpisuSloupcu_28" localSheetId="49">#REF!</definedName>
    <definedName name="OblastNadpisuSloupcu_28" localSheetId="48">#REF!</definedName>
    <definedName name="OblastNadpisuSloupcu_28" localSheetId="7">#REF!</definedName>
    <definedName name="OblastNadpisuSloupcu_28" localSheetId="8">#REF!</definedName>
    <definedName name="OblastNadpisuSloupcu_28" localSheetId="9">#REF!</definedName>
    <definedName name="OblastNadpisuSloupcu_28" localSheetId="10">#REF!</definedName>
    <definedName name="OblastNadpisuSloupcu_28" localSheetId="37">#REF!</definedName>
    <definedName name="OblastNadpisuSloupcu_28" localSheetId="38">#REF!</definedName>
    <definedName name="OblastNadpisuSloupcu_28" localSheetId="39">#REF!</definedName>
    <definedName name="OblastNadpisuSloupcu_28" localSheetId="26">#REF!</definedName>
    <definedName name="OblastNadpisuSloupcu_28" localSheetId="16">#REF!</definedName>
    <definedName name="OblastNadpisuSloupcu_28" localSheetId="15">#REF!</definedName>
    <definedName name="OblastNadpisuSloupcu_28" localSheetId="11">#REF!</definedName>
    <definedName name="OblastNadpisuSloupcu_28" localSheetId="12">#REF!</definedName>
    <definedName name="OblastNadpisuSloupcu_28" localSheetId="13">#REF!</definedName>
    <definedName name="OblastNadpisuSloupcu_28" localSheetId="14">#REF!</definedName>
    <definedName name="OblastNadpisuSloupcu_28" localSheetId="50">#REF!</definedName>
    <definedName name="OblastNadpisuSloupcu_28" localSheetId="20">#REF!</definedName>
    <definedName name="OblastNadpisuSloupcu_28" localSheetId="24">#REF!</definedName>
    <definedName name="OblastNadpisuSloupcu_28" localSheetId="23">#REF!</definedName>
    <definedName name="OblastNadpisuSloupcu_28" localSheetId="27">#REF!</definedName>
    <definedName name="OblastNadpisuSloupcu_28" localSheetId="28">#REF!</definedName>
    <definedName name="OblastNadpisuSloupcu_28" localSheetId="29">#REF!</definedName>
    <definedName name="OblastNadpisuSloupcu_28" localSheetId="30">#REF!</definedName>
    <definedName name="OblastNadpisuSloupcu_28" localSheetId="17">#REF!</definedName>
    <definedName name="OblastNadpisuSloupcu_28" localSheetId="6">#REF!</definedName>
    <definedName name="OblastNadpisuSloupcu_28">#REF!</definedName>
    <definedName name="Prilog2" localSheetId="18">#REF!</definedName>
    <definedName name="Prilog2" localSheetId="19">#REF!</definedName>
    <definedName name="Prilog2" localSheetId="49">#REF!</definedName>
    <definedName name="Prilog2" localSheetId="48">#REF!</definedName>
    <definedName name="Prilog2" localSheetId="7">#REF!</definedName>
    <definedName name="Prilog2" localSheetId="8">#REF!</definedName>
    <definedName name="Prilog2" localSheetId="9">#REF!</definedName>
    <definedName name="Prilog2" localSheetId="10">#REF!</definedName>
    <definedName name="Prilog2" localSheetId="37">#REF!</definedName>
    <definedName name="Prilog2" localSheetId="38">#REF!</definedName>
    <definedName name="Prilog2" localSheetId="39">#REF!</definedName>
    <definedName name="Prilog2" localSheetId="26">#REF!</definedName>
    <definedName name="Prilog2" localSheetId="16">#REF!</definedName>
    <definedName name="Prilog2" localSheetId="15">#REF!</definedName>
    <definedName name="Prilog2" localSheetId="11">#REF!</definedName>
    <definedName name="Prilog2" localSheetId="12">#REF!</definedName>
    <definedName name="Prilog2" localSheetId="13">#REF!</definedName>
    <definedName name="Prilog2" localSheetId="14">#REF!</definedName>
    <definedName name="Prilog2" localSheetId="50">#REF!</definedName>
    <definedName name="Prilog2" localSheetId="20">#REF!</definedName>
    <definedName name="Prilog2" localSheetId="24">#REF!</definedName>
    <definedName name="Prilog2" localSheetId="23">#REF!</definedName>
    <definedName name="Prilog2" localSheetId="27">#REF!</definedName>
    <definedName name="Prilog2" localSheetId="28">#REF!</definedName>
    <definedName name="Prilog2" localSheetId="29">#REF!</definedName>
    <definedName name="Prilog2" localSheetId="30">#REF!</definedName>
    <definedName name="Prilog2" localSheetId="17">#REF!</definedName>
    <definedName name="Prilog2" localSheetId="6">#REF!</definedName>
    <definedName name="Prilog2">#REF!</definedName>
    <definedName name="_xlnm.Print_Area" localSheetId="51">'IRRBB 1'!$A$1:$AB$85</definedName>
    <definedName name="_xlnm.Print_Area" localSheetId="52">'IRRBB 2'!$A$1:$V$37</definedName>
    <definedName name="_xlnm.Print_Area" localSheetId="53">'IRRBB 3'!$A$1:$AE$67</definedName>
    <definedName name="_xlnm.Print_Area" localSheetId="54">'IRRBB 4'!$A$1:$L$41</definedName>
    <definedName name="_xlnm.Print_Area" localSheetId="36">АК!$A$1:$M$17</definedName>
    <definedName name="_xlnm.Print_Area" localSheetId="0">АКЦ!$A$1:$N$39</definedName>
    <definedName name="_xlnm.Print_Area" localSheetId="18">БС!$A$1:$E$59</definedName>
    <definedName name="_xlnm.Print_Area" localSheetId="19">БУ!$A$1:$E$56</definedName>
    <definedName name="_xlnm.Print_Area" localSheetId="4">'ВИ-ГПЛ'!$A$1:$H$26</definedName>
    <definedName name="_xlnm.Print_Area" localSheetId="3">'ВИ-ЛИ '!$A$1:$Z$30</definedName>
    <definedName name="_xlnm.Print_Area" localSheetId="32">ДДР!$A$1:$E$23</definedName>
    <definedName name="_xlnm.Print_Area" localSheetId="33">ДЕВ!$A$1:$K$35</definedName>
    <definedName name="_xlnm.Print_Area" localSheetId="25">ДЕП!$A$1:$I$25</definedName>
    <definedName name="_xlnm.Print_Area" localSheetId="44">ДПО!$A$1:$Q$43</definedName>
    <definedName name="_xlnm.Print_Area" localSheetId="43">ДТИ!$A$1:$AE$78</definedName>
    <definedName name="_xlnm.Print_Area" localSheetId="35">ЕА!$A$1:$G$17</definedName>
    <definedName name="_xlnm.Print_Area" localSheetId="49">ЕЗСФ!$A$2:$AC$133</definedName>
    <definedName name="_xlnm.Print_Area" localSheetId="48">ЕОСФ!$B$2:$X$63</definedName>
    <definedName name="_xlnm.Print_Area" localSheetId="5">ИРП!$A$1:$O$31</definedName>
    <definedName name="_xlnm.Print_Area" localSheetId="8">КА3!$A$1:$BF$113</definedName>
    <definedName name="_xlnm.Print_Area" localSheetId="9">КА4!$A$1:$AA$104</definedName>
    <definedName name="_xlnm.Print_Area" localSheetId="10">КА5!$A$1:$BV$77</definedName>
    <definedName name="_xlnm.Print_Area" localSheetId="37">КБС!$A$1:$E$59</definedName>
    <definedName name="_xlnm.Print_Area" localSheetId="38">КБУ!$A$1:$E$56</definedName>
    <definedName name="_xlnm.Print_Area" localSheetId="39">КОЦИ!$A$1:$E$53</definedName>
    <definedName name="_xlnm.Print_Area" localSheetId="26">ЛИК!$A$1:$C$41</definedName>
    <definedName name="_xlnm.Print_Area" localSheetId="42">ЛР3!$A$1:$H$67</definedName>
    <definedName name="_xlnm.Print_Area" localSheetId="15">'НПЛ 5'!$A$1:$K$36</definedName>
    <definedName name="_xlnm.Print_Area" localSheetId="11">НПЛ1!$A$1:$J$95</definedName>
    <definedName name="_xlnm.Print_Area" localSheetId="12">'НПЛ2 '!$A$1:$AH$98</definedName>
    <definedName name="_xlnm.Print_Area" localSheetId="13">НПЛ3!$A$1:$V$98</definedName>
    <definedName name="_xlnm.Print_Area" localSheetId="14">НПЛ4!$A$1:$AI$97</definedName>
    <definedName name="_xlnm.Print_Area" localSheetId="50">НСИФ!$A$1:$L$49</definedName>
    <definedName name="_xlnm.Print_Area" localSheetId="21">ОП!$A$1:$L$76</definedName>
    <definedName name="_xlnm.Print_Area" localSheetId="20">ОЦИ!$A$1:$E$53</definedName>
    <definedName name="_xlnm.Print_Area" localSheetId="24">ПНО!$A$1:$J$31</definedName>
    <definedName name="_xlnm.Print_Area" localSheetId="23">ПОКГ!$A$1:$P$33</definedName>
    <definedName name="_xlnm.Print_Area" localSheetId="22">ПОПП!$A$1:$O$29</definedName>
    <definedName name="_xlnm.Print_Area" localSheetId="27">'ППЛА-1'!$A$1:$J$80</definedName>
    <definedName name="_xlnm.Print_Area" localSheetId="28">'ППЛА-2'!$A$1:$N$173</definedName>
    <definedName name="_xlnm.Print_Area" localSheetId="29">'ППЛА-3'!$A$1:$X$109</definedName>
    <definedName name="_xlnm.Print_Area" localSheetId="30">'ППЛА-4'!$A$1:$E$66</definedName>
    <definedName name="_xlnm.Print_Area" localSheetId="17">ТГ!$A$1:$E$89</definedName>
    <definedName name="_xlnm.Print_Area" localSheetId="1">УБ!$A$1:$J$27</definedName>
    <definedName name="_xlnm.Print_Area" localSheetId="31">УКД!$A$1:$K$50</definedName>
    <definedName name="_xlnm.Print_Area" localSheetId="2">УФС!$A$1:$H$22</definedName>
    <definedName name="_xlnm.Print_Area" localSheetId="6">ФБЕ!$A$1:$AB$36</definedName>
    <definedName name="_xlnm.Print_Area" localSheetId="45">'ФХ 1'!$A$1:$K$68</definedName>
    <definedName name="_xlnm.Print_Area" localSheetId="46">'ФХ 2'!$A$1:$L$39</definedName>
    <definedName name="_xlnm.Print_Area" localSheetId="47">'ФХ 3'!$A$1:$I$68</definedName>
    <definedName name="Print_Area_MI" localSheetId="18">#REF!</definedName>
    <definedName name="Print_Area_MI" localSheetId="19">#REF!</definedName>
    <definedName name="Print_Area_MI" localSheetId="43">#REF!</definedName>
    <definedName name="Print_Area_MI" localSheetId="49">#REF!</definedName>
    <definedName name="Print_Area_MI" localSheetId="48">#REF!</definedName>
    <definedName name="Print_Area_MI" localSheetId="7">#REF!</definedName>
    <definedName name="Print_Area_MI" localSheetId="8">#REF!</definedName>
    <definedName name="Print_Area_MI" localSheetId="9">#REF!</definedName>
    <definedName name="Print_Area_MI" localSheetId="10">#REF!</definedName>
    <definedName name="Print_Area_MI" localSheetId="37">#REF!</definedName>
    <definedName name="Print_Area_MI" localSheetId="38">#REF!</definedName>
    <definedName name="Print_Area_MI" localSheetId="39">#REF!</definedName>
    <definedName name="Print_Area_MI" localSheetId="26">#REF!</definedName>
    <definedName name="Print_Area_MI" localSheetId="16">#REF!</definedName>
    <definedName name="Print_Area_MI" localSheetId="15">#REF!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50">#REF!</definedName>
    <definedName name="Print_Area_MI" localSheetId="20">#REF!</definedName>
    <definedName name="Print_Area_MI" localSheetId="24">#REF!</definedName>
    <definedName name="Print_Area_MI" localSheetId="23">#REF!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17">#REF!</definedName>
    <definedName name="Print_Area_MI" localSheetId="6">#REF!</definedName>
    <definedName name="Print_Area_MI">#REF!</definedName>
    <definedName name="Print_Area_MI_11" localSheetId="18">#REF!</definedName>
    <definedName name="Print_Area_MI_11" localSheetId="19">#REF!</definedName>
    <definedName name="Print_Area_MI_11" localSheetId="49">#REF!</definedName>
    <definedName name="Print_Area_MI_11" localSheetId="48">#REF!</definedName>
    <definedName name="Print_Area_MI_11" localSheetId="7">#REF!</definedName>
    <definedName name="Print_Area_MI_11" localSheetId="8">#REF!</definedName>
    <definedName name="Print_Area_MI_11" localSheetId="9">#REF!</definedName>
    <definedName name="Print_Area_MI_11" localSheetId="10">#REF!</definedName>
    <definedName name="Print_Area_MI_11" localSheetId="37">#REF!</definedName>
    <definedName name="Print_Area_MI_11" localSheetId="38">#REF!</definedName>
    <definedName name="Print_Area_MI_11" localSheetId="39">#REF!</definedName>
    <definedName name="Print_Area_MI_11" localSheetId="26">#REF!</definedName>
    <definedName name="Print_Area_MI_11" localSheetId="16">#REF!</definedName>
    <definedName name="Print_Area_MI_11" localSheetId="15">#REF!</definedName>
    <definedName name="Print_Area_MI_11" localSheetId="11">#REF!</definedName>
    <definedName name="Print_Area_MI_11" localSheetId="12">#REF!</definedName>
    <definedName name="Print_Area_MI_11" localSheetId="13">#REF!</definedName>
    <definedName name="Print_Area_MI_11" localSheetId="14">#REF!</definedName>
    <definedName name="Print_Area_MI_11" localSheetId="50">#REF!</definedName>
    <definedName name="Print_Area_MI_11" localSheetId="20">#REF!</definedName>
    <definedName name="Print_Area_MI_11" localSheetId="24">#REF!</definedName>
    <definedName name="Print_Area_MI_11" localSheetId="23">#REF!</definedName>
    <definedName name="Print_Area_MI_11" localSheetId="27">#REF!</definedName>
    <definedName name="Print_Area_MI_11" localSheetId="28">#REF!</definedName>
    <definedName name="Print_Area_MI_11" localSheetId="29">#REF!</definedName>
    <definedName name="Print_Area_MI_11" localSheetId="30">#REF!</definedName>
    <definedName name="Print_Area_MI_11" localSheetId="17">#REF!</definedName>
    <definedName name="Print_Area_MI_11" localSheetId="6">#REF!</definedName>
    <definedName name="Print_Area_MI_11">#REF!</definedName>
    <definedName name="Print_Area_MI_2" localSheetId="18">#REF!</definedName>
    <definedName name="Print_Area_MI_2" localSheetId="19">#REF!</definedName>
    <definedName name="Print_Area_MI_2" localSheetId="49">#REF!</definedName>
    <definedName name="Print_Area_MI_2" localSheetId="48">#REF!</definedName>
    <definedName name="Print_Area_MI_2" localSheetId="7">#REF!</definedName>
    <definedName name="Print_Area_MI_2" localSheetId="8">#REF!</definedName>
    <definedName name="Print_Area_MI_2" localSheetId="9">#REF!</definedName>
    <definedName name="Print_Area_MI_2" localSheetId="10">#REF!</definedName>
    <definedName name="Print_Area_MI_2" localSheetId="37">#REF!</definedName>
    <definedName name="Print_Area_MI_2" localSheetId="38">#REF!</definedName>
    <definedName name="Print_Area_MI_2" localSheetId="39">#REF!</definedName>
    <definedName name="Print_Area_MI_2" localSheetId="26">#REF!</definedName>
    <definedName name="Print_Area_MI_2" localSheetId="16">#REF!</definedName>
    <definedName name="Print_Area_MI_2" localSheetId="15">#REF!</definedName>
    <definedName name="Print_Area_MI_2" localSheetId="11">#REF!</definedName>
    <definedName name="Print_Area_MI_2" localSheetId="12">#REF!</definedName>
    <definedName name="Print_Area_MI_2" localSheetId="13">#REF!</definedName>
    <definedName name="Print_Area_MI_2" localSheetId="14">#REF!</definedName>
    <definedName name="Print_Area_MI_2" localSheetId="50">#REF!</definedName>
    <definedName name="Print_Area_MI_2" localSheetId="20">#REF!</definedName>
    <definedName name="Print_Area_MI_2" localSheetId="24">#REF!</definedName>
    <definedName name="Print_Area_MI_2" localSheetId="23">#REF!</definedName>
    <definedName name="Print_Area_MI_2" localSheetId="27">#REF!</definedName>
    <definedName name="Print_Area_MI_2" localSheetId="28">#REF!</definedName>
    <definedName name="Print_Area_MI_2" localSheetId="29">#REF!</definedName>
    <definedName name="Print_Area_MI_2" localSheetId="30">#REF!</definedName>
    <definedName name="Print_Area_MI_2" localSheetId="17">#REF!</definedName>
    <definedName name="Print_Area_MI_2" localSheetId="6">#REF!</definedName>
    <definedName name="Print_Area_MI_2">#REF!</definedName>
    <definedName name="Print_Area_MI_28" localSheetId="18">#REF!</definedName>
    <definedName name="Print_Area_MI_28" localSheetId="19">#REF!</definedName>
    <definedName name="Print_Area_MI_28" localSheetId="49">#REF!</definedName>
    <definedName name="Print_Area_MI_28" localSheetId="48">#REF!</definedName>
    <definedName name="Print_Area_MI_28" localSheetId="7">#REF!</definedName>
    <definedName name="Print_Area_MI_28" localSheetId="8">#REF!</definedName>
    <definedName name="Print_Area_MI_28" localSheetId="9">#REF!</definedName>
    <definedName name="Print_Area_MI_28" localSheetId="10">#REF!</definedName>
    <definedName name="Print_Area_MI_28" localSheetId="37">#REF!</definedName>
    <definedName name="Print_Area_MI_28" localSheetId="38">#REF!</definedName>
    <definedName name="Print_Area_MI_28" localSheetId="39">#REF!</definedName>
    <definedName name="Print_Area_MI_28" localSheetId="26">#REF!</definedName>
    <definedName name="Print_Area_MI_28" localSheetId="16">#REF!</definedName>
    <definedName name="Print_Area_MI_28" localSheetId="15">#REF!</definedName>
    <definedName name="Print_Area_MI_28" localSheetId="11">#REF!</definedName>
    <definedName name="Print_Area_MI_28" localSheetId="12">#REF!</definedName>
    <definedName name="Print_Area_MI_28" localSheetId="13">#REF!</definedName>
    <definedName name="Print_Area_MI_28" localSheetId="14">#REF!</definedName>
    <definedName name="Print_Area_MI_28" localSheetId="50">#REF!</definedName>
    <definedName name="Print_Area_MI_28" localSheetId="20">#REF!</definedName>
    <definedName name="Print_Area_MI_28" localSheetId="24">#REF!</definedName>
    <definedName name="Print_Area_MI_28" localSheetId="23">#REF!</definedName>
    <definedName name="Print_Area_MI_28" localSheetId="27">#REF!</definedName>
    <definedName name="Print_Area_MI_28" localSheetId="28">#REF!</definedName>
    <definedName name="Print_Area_MI_28" localSheetId="29">#REF!</definedName>
    <definedName name="Print_Area_MI_28" localSheetId="30">#REF!</definedName>
    <definedName name="Print_Area_MI_28" localSheetId="17">#REF!</definedName>
    <definedName name="Print_Area_MI_28" localSheetId="6">#REF!</definedName>
    <definedName name="Print_Area_MI_28">#REF!</definedName>
    <definedName name="_xlnm.Print_Titles" localSheetId="49">ЕЗСФ!$B:$C,ЕЗСФ!$8:$14</definedName>
    <definedName name="_xlnm.Print_Titles" localSheetId="48">ЕОСФ!$C:$D</definedName>
    <definedName name="Print_Titles_MI" localSheetId="18">#REF!</definedName>
    <definedName name="Print_Titles_MI" localSheetId="19">#REF!</definedName>
    <definedName name="Print_Titles_MI" localSheetId="49">#REF!</definedName>
    <definedName name="Print_Titles_MI" localSheetId="48">#REF!</definedName>
    <definedName name="Print_Titles_MI" localSheetId="7">#REF!</definedName>
    <definedName name="Print_Titles_MI" localSheetId="8">#REF!</definedName>
    <definedName name="Print_Titles_MI" localSheetId="9">#REF!</definedName>
    <definedName name="Print_Titles_MI" localSheetId="10">#REF!</definedName>
    <definedName name="Print_Titles_MI" localSheetId="37">#REF!</definedName>
    <definedName name="Print_Titles_MI" localSheetId="38">#REF!</definedName>
    <definedName name="Print_Titles_MI" localSheetId="39">#REF!</definedName>
    <definedName name="Print_Titles_MI" localSheetId="26">#REF!</definedName>
    <definedName name="Print_Titles_MI" localSheetId="16">#REF!</definedName>
    <definedName name="Print_Titles_MI" localSheetId="15">#REF!</definedName>
    <definedName name="Print_Titles_MI" localSheetId="11">#REF!</definedName>
    <definedName name="Print_Titles_MI" localSheetId="12">#REF!</definedName>
    <definedName name="Print_Titles_MI" localSheetId="13">#REF!</definedName>
    <definedName name="Print_Titles_MI" localSheetId="14">#REF!</definedName>
    <definedName name="Print_Titles_MI" localSheetId="50">#REF!</definedName>
    <definedName name="Print_Titles_MI" localSheetId="20">#REF!</definedName>
    <definedName name="Print_Titles_MI" localSheetId="24">#REF!</definedName>
    <definedName name="Print_Titles_MI" localSheetId="23">#REF!</definedName>
    <definedName name="Print_Titles_MI" localSheetId="27">#REF!</definedName>
    <definedName name="Print_Titles_MI" localSheetId="28">#REF!</definedName>
    <definedName name="Print_Titles_MI" localSheetId="29">#REF!</definedName>
    <definedName name="Print_Titles_MI" localSheetId="30">#REF!</definedName>
    <definedName name="Print_Titles_MI" localSheetId="17">#REF!</definedName>
    <definedName name="Print_Titles_MI" localSheetId="6">#REF!</definedName>
    <definedName name="Print_Titles_MI">#REF!</definedName>
    <definedName name="Print_Titles_MI_11" localSheetId="18">#REF!</definedName>
    <definedName name="Print_Titles_MI_11" localSheetId="19">#REF!</definedName>
    <definedName name="Print_Titles_MI_11" localSheetId="49">#REF!</definedName>
    <definedName name="Print_Titles_MI_11" localSheetId="48">#REF!</definedName>
    <definedName name="Print_Titles_MI_11" localSheetId="7">#REF!</definedName>
    <definedName name="Print_Titles_MI_11" localSheetId="8">#REF!</definedName>
    <definedName name="Print_Titles_MI_11" localSheetId="9">#REF!</definedName>
    <definedName name="Print_Titles_MI_11" localSheetId="10">#REF!</definedName>
    <definedName name="Print_Titles_MI_11" localSheetId="37">#REF!</definedName>
    <definedName name="Print_Titles_MI_11" localSheetId="38">#REF!</definedName>
    <definedName name="Print_Titles_MI_11" localSheetId="39">#REF!</definedName>
    <definedName name="Print_Titles_MI_11" localSheetId="26">#REF!</definedName>
    <definedName name="Print_Titles_MI_11" localSheetId="16">#REF!</definedName>
    <definedName name="Print_Titles_MI_11" localSheetId="15">#REF!</definedName>
    <definedName name="Print_Titles_MI_11" localSheetId="11">#REF!</definedName>
    <definedName name="Print_Titles_MI_11" localSheetId="12">#REF!</definedName>
    <definedName name="Print_Titles_MI_11" localSheetId="13">#REF!</definedName>
    <definedName name="Print_Titles_MI_11" localSheetId="14">#REF!</definedName>
    <definedName name="Print_Titles_MI_11" localSheetId="50">#REF!</definedName>
    <definedName name="Print_Titles_MI_11" localSheetId="20">#REF!</definedName>
    <definedName name="Print_Titles_MI_11" localSheetId="24">#REF!</definedName>
    <definedName name="Print_Titles_MI_11" localSheetId="23">#REF!</definedName>
    <definedName name="Print_Titles_MI_11" localSheetId="27">#REF!</definedName>
    <definedName name="Print_Titles_MI_11" localSheetId="28">#REF!</definedName>
    <definedName name="Print_Titles_MI_11" localSheetId="29">#REF!</definedName>
    <definedName name="Print_Titles_MI_11" localSheetId="30">#REF!</definedName>
    <definedName name="Print_Titles_MI_11" localSheetId="17">#REF!</definedName>
    <definedName name="Print_Titles_MI_11" localSheetId="6">#REF!</definedName>
    <definedName name="Print_Titles_MI_11">#REF!</definedName>
    <definedName name="Print_Titles_MI_2" localSheetId="18">#REF!</definedName>
    <definedName name="Print_Titles_MI_2" localSheetId="19">#REF!</definedName>
    <definedName name="Print_Titles_MI_2" localSheetId="49">#REF!</definedName>
    <definedName name="Print_Titles_MI_2" localSheetId="48">#REF!</definedName>
    <definedName name="Print_Titles_MI_2" localSheetId="7">#REF!</definedName>
    <definedName name="Print_Titles_MI_2" localSheetId="8">#REF!</definedName>
    <definedName name="Print_Titles_MI_2" localSheetId="9">#REF!</definedName>
    <definedName name="Print_Titles_MI_2" localSheetId="10">#REF!</definedName>
    <definedName name="Print_Titles_MI_2" localSheetId="37">#REF!</definedName>
    <definedName name="Print_Titles_MI_2" localSheetId="38">#REF!</definedName>
    <definedName name="Print_Titles_MI_2" localSheetId="39">#REF!</definedName>
    <definedName name="Print_Titles_MI_2" localSheetId="26">#REF!</definedName>
    <definedName name="Print_Titles_MI_2" localSheetId="16">#REF!</definedName>
    <definedName name="Print_Titles_MI_2" localSheetId="15">#REF!</definedName>
    <definedName name="Print_Titles_MI_2" localSheetId="11">#REF!</definedName>
    <definedName name="Print_Titles_MI_2" localSheetId="12">#REF!</definedName>
    <definedName name="Print_Titles_MI_2" localSheetId="13">#REF!</definedName>
    <definedName name="Print_Titles_MI_2" localSheetId="14">#REF!</definedName>
    <definedName name="Print_Titles_MI_2" localSheetId="50">#REF!</definedName>
    <definedName name="Print_Titles_MI_2" localSheetId="20">#REF!</definedName>
    <definedName name="Print_Titles_MI_2" localSheetId="24">#REF!</definedName>
    <definedName name="Print_Titles_MI_2" localSheetId="23">#REF!</definedName>
    <definedName name="Print_Titles_MI_2" localSheetId="27">#REF!</definedName>
    <definedName name="Print_Titles_MI_2" localSheetId="28">#REF!</definedName>
    <definedName name="Print_Titles_MI_2" localSheetId="29">#REF!</definedName>
    <definedName name="Print_Titles_MI_2" localSheetId="30">#REF!</definedName>
    <definedName name="Print_Titles_MI_2" localSheetId="17">#REF!</definedName>
    <definedName name="Print_Titles_MI_2" localSheetId="6">#REF!</definedName>
    <definedName name="Print_Titles_MI_2">#REF!</definedName>
    <definedName name="Print_Titles_MI_28" localSheetId="18">#REF!</definedName>
    <definedName name="Print_Titles_MI_28" localSheetId="19">#REF!</definedName>
    <definedName name="Print_Titles_MI_28" localSheetId="49">#REF!</definedName>
    <definedName name="Print_Titles_MI_28" localSheetId="48">#REF!</definedName>
    <definedName name="Print_Titles_MI_28" localSheetId="7">#REF!</definedName>
    <definedName name="Print_Titles_MI_28" localSheetId="8">#REF!</definedName>
    <definedName name="Print_Titles_MI_28" localSheetId="9">#REF!</definedName>
    <definedName name="Print_Titles_MI_28" localSheetId="10">#REF!</definedName>
    <definedName name="Print_Titles_MI_28" localSheetId="37">#REF!</definedName>
    <definedName name="Print_Titles_MI_28" localSheetId="38">#REF!</definedName>
    <definedName name="Print_Titles_MI_28" localSheetId="39">#REF!</definedName>
    <definedName name="Print_Titles_MI_28" localSheetId="26">#REF!</definedName>
    <definedName name="Print_Titles_MI_28" localSheetId="16">#REF!</definedName>
    <definedName name="Print_Titles_MI_28" localSheetId="15">#REF!</definedName>
    <definedName name="Print_Titles_MI_28" localSheetId="11">#REF!</definedName>
    <definedName name="Print_Titles_MI_28" localSheetId="12">#REF!</definedName>
    <definedName name="Print_Titles_MI_28" localSheetId="13">#REF!</definedName>
    <definedName name="Print_Titles_MI_28" localSheetId="14">#REF!</definedName>
    <definedName name="Print_Titles_MI_28" localSheetId="50">#REF!</definedName>
    <definedName name="Print_Titles_MI_28" localSheetId="20">#REF!</definedName>
    <definedName name="Print_Titles_MI_28" localSheetId="24">#REF!</definedName>
    <definedName name="Print_Titles_MI_28" localSheetId="23">#REF!</definedName>
    <definedName name="Print_Titles_MI_28" localSheetId="27">#REF!</definedName>
    <definedName name="Print_Titles_MI_28" localSheetId="28">#REF!</definedName>
    <definedName name="Print_Titles_MI_28" localSheetId="29">#REF!</definedName>
    <definedName name="Print_Titles_MI_28" localSheetId="30">#REF!</definedName>
    <definedName name="Print_Titles_MI_28" localSheetId="17">#REF!</definedName>
    <definedName name="Print_Titles_MI_28" localSheetId="6">#REF!</definedName>
    <definedName name="Print_Titles_MI_28">#REF!</definedName>
    <definedName name="rfgf" localSheetId="18">'[1]Table 39_'!#REF!</definedName>
    <definedName name="rfgf" localSheetId="19">'[1]Table 39_'!#REF!</definedName>
    <definedName name="rfgf" localSheetId="43">'[1]Table 39_'!#REF!</definedName>
    <definedName name="rfgf" localSheetId="49">'[1]Table 39_'!#REF!</definedName>
    <definedName name="rfgf" localSheetId="48">'[1]Table 39_'!#REF!</definedName>
    <definedName name="rfgf" localSheetId="7">'[1]Table 39_'!#REF!</definedName>
    <definedName name="rfgf" localSheetId="8">'[1]Table 39_'!#REF!</definedName>
    <definedName name="rfgf" localSheetId="9">'[1]Table 39_'!#REF!</definedName>
    <definedName name="rfgf" localSheetId="10">'[1]Table 39_'!#REF!</definedName>
    <definedName name="rfgf" localSheetId="37">'[1]Table 39_'!#REF!</definedName>
    <definedName name="rfgf" localSheetId="38">'[1]Table 39_'!#REF!</definedName>
    <definedName name="rfgf" localSheetId="39">'[1]Table 39_'!#REF!</definedName>
    <definedName name="rfgf" localSheetId="26">'[1]Table 39_'!#REF!</definedName>
    <definedName name="rfgf" localSheetId="16">'[1]Table 39_'!#REF!</definedName>
    <definedName name="rfgf" localSheetId="15">'[1]Table 39_'!#REF!</definedName>
    <definedName name="rfgf" localSheetId="11">'[1]Table 39_'!#REF!</definedName>
    <definedName name="rfgf" localSheetId="12">'[1]Table 39_'!#REF!</definedName>
    <definedName name="rfgf" localSheetId="13">'[1]Table 39_'!#REF!</definedName>
    <definedName name="rfgf" localSheetId="14">'[1]Table 39_'!#REF!</definedName>
    <definedName name="rfgf" localSheetId="50">'[1]Table 39_'!#REF!</definedName>
    <definedName name="rfgf" localSheetId="20">'[1]Table 39_'!#REF!</definedName>
    <definedName name="rfgf" localSheetId="24">'[1]Table 39_'!#REF!</definedName>
    <definedName name="rfgf" localSheetId="23">'[1]Table 39_'!#REF!</definedName>
    <definedName name="rfgf" localSheetId="27">'[1]Table 39_'!#REF!</definedName>
    <definedName name="rfgf" localSheetId="28">'[1]Table 39_'!#REF!</definedName>
    <definedName name="rfgf" localSheetId="29">'[1]Table 39_'!#REF!</definedName>
    <definedName name="rfgf" localSheetId="30">'[1]Table 39_'!#REF!</definedName>
    <definedName name="rfgf" localSheetId="17">'[1]Table 39_'!#REF!</definedName>
    <definedName name="rfgf" localSheetId="6">'[1]Table 39_'!#REF!</definedName>
    <definedName name="rfgf">'[1]Table 39_'!#REF!</definedName>
    <definedName name="Valid1" localSheetId="18">#REF!</definedName>
    <definedName name="Valid1" localSheetId="19">#REF!</definedName>
    <definedName name="Valid1" localSheetId="43">#REF!</definedName>
    <definedName name="Valid1" localSheetId="49">#REF!</definedName>
    <definedName name="Valid1" localSheetId="48">#REF!</definedName>
    <definedName name="Valid1" localSheetId="7">#REF!</definedName>
    <definedName name="Valid1" localSheetId="8">#REF!</definedName>
    <definedName name="Valid1" localSheetId="9">#REF!</definedName>
    <definedName name="Valid1" localSheetId="10">#REF!</definedName>
    <definedName name="Valid1" localSheetId="37">#REF!</definedName>
    <definedName name="Valid1" localSheetId="38">#REF!</definedName>
    <definedName name="Valid1" localSheetId="39">#REF!</definedName>
    <definedName name="Valid1" localSheetId="26">#REF!</definedName>
    <definedName name="Valid1" localSheetId="16">#REF!</definedName>
    <definedName name="Valid1" localSheetId="15">#REF!</definedName>
    <definedName name="Valid1" localSheetId="11">#REF!</definedName>
    <definedName name="Valid1" localSheetId="12">#REF!</definedName>
    <definedName name="Valid1" localSheetId="13">#REF!</definedName>
    <definedName name="Valid1" localSheetId="14">#REF!</definedName>
    <definedName name="Valid1" localSheetId="50">#REF!</definedName>
    <definedName name="Valid1" localSheetId="20">#REF!</definedName>
    <definedName name="Valid1" localSheetId="24">#REF!</definedName>
    <definedName name="Valid1" localSheetId="23">#REF!</definedName>
    <definedName name="Valid1" localSheetId="27">#REF!</definedName>
    <definedName name="Valid1" localSheetId="28">#REF!</definedName>
    <definedName name="Valid1" localSheetId="29">#REF!</definedName>
    <definedName name="Valid1" localSheetId="30">#REF!</definedName>
    <definedName name="Valid1" localSheetId="17">#REF!</definedName>
    <definedName name="Valid1" localSheetId="6">#REF!</definedName>
    <definedName name="Valid1">#REF!</definedName>
    <definedName name="Valid2" localSheetId="18">#REF!</definedName>
    <definedName name="Valid2" localSheetId="19">#REF!</definedName>
    <definedName name="Valid2" localSheetId="49">#REF!</definedName>
    <definedName name="Valid2" localSheetId="48">#REF!</definedName>
    <definedName name="Valid2" localSheetId="7">#REF!</definedName>
    <definedName name="Valid2" localSheetId="8">#REF!</definedName>
    <definedName name="Valid2" localSheetId="9">#REF!</definedName>
    <definedName name="Valid2" localSheetId="10">#REF!</definedName>
    <definedName name="Valid2" localSheetId="37">#REF!</definedName>
    <definedName name="Valid2" localSheetId="38">#REF!</definedName>
    <definedName name="Valid2" localSheetId="39">#REF!</definedName>
    <definedName name="Valid2" localSheetId="26">#REF!</definedName>
    <definedName name="Valid2" localSheetId="16">#REF!</definedName>
    <definedName name="Valid2" localSheetId="15">#REF!</definedName>
    <definedName name="Valid2" localSheetId="11">#REF!</definedName>
    <definedName name="Valid2" localSheetId="12">#REF!</definedName>
    <definedName name="Valid2" localSheetId="13">#REF!</definedName>
    <definedName name="Valid2" localSheetId="14">#REF!</definedName>
    <definedName name="Valid2" localSheetId="50">#REF!</definedName>
    <definedName name="Valid2" localSheetId="20">#REF!</definedName>
    <definedName name="Valid2" localSheetId="24">#REF!</definedName>
    <definedName name="Valid2" localSheetId="23">#REF!</definedName>
    <definedName name="Valid2" localSheetId="27">#REF!</definedName>
    <definedName name="Valid2" localSheetId="28">#REF!</definedName>
    <definedName name="Valid2" localSheetId="29">#REF!</definedName>
    <definedName name="Valid2" localSheetId="30">#REF!</definedName>
    <definedName name="Valid2" localSheetId="17">#REF!</definedName>
    <definedName name="Valid2" localSheetId="6">#REF!</definedName>
    <definedName name="Valid2">#REF!</definedName>
    <definedName name="Valid3" localSheetId="18">#REF!</definedName>
    <definedName name="Valid3" localSheetId="19">#REF!</definedName>
    <definedName name="Valid3" localSheetId="49">#REF!</definedName>
    <definedName name="Valid3" localSheetId="48">#REF!</definedName>
    <definedName name="Valid3" localSheetId="7">#REF!</definedName>
    <definedName name="Valid3" localSheetId="8">#REF!</definedName>
    <definedName name="Valid3" localSheetId="9">#REF!</definedName>
    <definedName name="Valid3" localSheetId="10">#REF!</definedName>
    <definedName name="Valid3" localSheetId="37">#REF!</definedName>
    <definedName name="Valid3" localSheetId="38">#REF!</definedName>
    <definedName name="Valid3" localSheetId="39">#REF!</definedName>
    <definedName name="Valid3" localSheetId="26">#REF!</definedName>
    <definedName name="Valid3" localSheetId="16">#REF!</definedName>
    <definedName name="Valid3" localSheetId="15">#REF!</definedName>
    <definedName name="Valid3" localSheetId="11">#REF!</definedName>
    <definedName name="Valid3" localSheetId="12">#REF!</definedName>
    <definedName name="Valid3" localSheetId="13">#REF!</definedName>
    <definedName name="Valid3" localSheetId="14">#REF!</definedName>
    <definedName name="Valid3" localSheetId="50">#REF!</definedName>
    <definedName name="Valid3" localSheetId="20">#REF!</definedName>
    <definedName name="Valid3" localSheetId="24">#REF!</definedName>
    <definedName name="Valid3" localSheetId="23">#REF!</definedName>
    <definedName name="Valid3" localSheetId="27">#REF!</definedName>
    <definedName name="Valid3" localSheetId="28">#REF!</definedName>
    <definedName name="Valid3" localSheetId="29">#REF!</definedName>
    <definedName name="Valid3" localSheetId="30">#REF!</definedName>
    <definedName name="Valid3" localSheetId="17">#REF!</definedName>
    <definedName name="Valid3" localSheetId="6">#REF!</definedName>
    <definedName name="Valid3">#REF!</definedName>
    <definedName name="Valid4" localSheetId="18">#REF!</definedName>
    <definedName name="Valid4" localSheetId="19">#REF!</definedName>
    <definedName name="Valid4" localSheetId="49">#REF!</definedName>
    <definedName name="Valid4" localSheetId="48">#REF!</definedName>
    <definedName name="Valid4" localSheetId="7">#REF!</definedName>
    <definedName name="Valid4" localSheetId="8">#REF!</definedName>
    <definedName name="Valid4" localSheetId="9">#REF!</definedName>
    <definedName name="Valid4" localSheetId="10">#REF!</definedName>
    <definedName name="Valid4" localSheetId="37">#REF!</definedName>
    <definedName name="Valid4" localSheetId="38">#REF!</definedName>
    <definedName name="Valid4" localSheetId="39">#REF!</definedName>
    <definedName name="Valid4" localSheetId="26">#REF!</definedName>
    <definedName name="Valid4" localSheetId="16">#REF!</definedName>
    <definedName name="Valid4" localSheetId="15">#REF!</definedName>
    <definedName name="Valid4" localSheetId="11">#REF!</definedName>
    <definedName name="Valid4" localSheetId="12">#REF!</definedName>
    <definedName name="Valid4" localSheetId="13">#REF!</definedName>
    <definedName name="Valid4" localSheetId="14">#REF!</definedName>
    <definedName name="Valid4" localSheetId="50">#REF!</definedName>
    <definedName name="Valid4" localSheetId="20">#REF!</definedName>
    <definedName name="Valid4" localSheetId="24">#REF!</definedName>
    <definedName name="Valid4" localSheetId="23">#REF!</definedName>
    <definedName name="Valid4" localSheetId="27">#REF!</definedName>
    <definedName name="Valid4" localSheetId="28">#REF!</definedName>
    <definedName name="Valid4" localSheetId="29">#REF!</definedName>
    <definedName name="Valid4" localSheetId="30">#REF!</definedName>
    <definedName name="Valid4" localSheetId="17">#REF!</definedName>
    <definedName name="Valid4" localSheetId="6">#REF!</definedName>
    <definedName name="Valid4">#REF!</definedName>
    <definedName name="Valid5" localSheetId="18">#REF!</definedName>
    <definedName name="Valid5" localSheetId="19">#REF!</definedName>
    <definedName name="Valid5" localSheetId="49">#REF!</definedName>
    <definedName name="Valid5" localSheetId="48">#REF!</definedName>
    <definedName name="Valid5" localSheetId="7">#REF!</definedName>
    <definedName name="Valid5" localSheetId="8">#REF!</definedName>
    <definedName name="Valid5" localSheetId="9">#REF!</definedName>
    <definedName name="Valid5" localSheetId="10">#REF!</definedName>
    <definedName name="Valid5" localSheetId="37">#REF!</definedName>
    <definedName name="Valid5" localSheetId="38">#REF!</definedName>
    <definedName name="Valid5" localSheetId="39">#REF!</definedName>
    <definedName name="Valid5" localSheetId="26">#REF!</definedName>
    <definedName name="Valid5" localSheetId="16">#REF!</definedName>
    <definedName name="Valid5" localSheetId="15">#REF!</definedName>
    <definedName name="Valid5" localSheetId="11">#REF!</definedName>
    <definedName name="Valid5" localSheetId="12">#REF!</definedName>
    <definedName name="Valid5" localSheetId="13">#REF!</definedName>
    <definedName name="Valid5" localSheetId="14">#REF!</definedName>
    <definedName name="Valid5" localSheetId="50">#REF!</definedName>
    <definedName name="Valid5" localSheetId="20">#REF!</definedName>
    <definedName name="Valid5" localSheetId="24">#REF!</definedName>
    <definedName name="Valid5" localSheetId="23">#REF!</definedName>
    <definedName name="Valid5" localSheetId="27">#REF!</definedName>
    <definedName name="Valid5" localSheetId="28">#REF!</definedName>
    <definedName name="Valid5" localSheetId="29">#REF!</definedName>
    <definedName name="Valid5" localSheetId="30">#REF!</definedName>
    <definedName name="Valid5" localSheetId="17">#REF!</definedName>
    <definedName name="Valid5" localSheetId="6">#REF!</definedName>
    <definedName name="Valid5">#REF!</definedName>
    <definedName name="XBRL">[3]Lists!$A$17:$A$19</definedName>
    <definedName name="YesNo">[5]Parameters!$C$39:$C$40</definedName>
    <definedName name="zxasdafsds" localSheetId="18">#REF!</definedName>
    <definedName name="zxasdafsds" localSheetId="19">#REF!</definedName>
    <definedName name="zxasdafsds" localSheetId="43">#REF!</definedName>
    <definedName name="zxasdafsds" localSheetId="49">#REF!</definedName>
    <definedName name="zxasdafsds" localSheetId="48">#REF!</definedName>
    <definedName name="zxasdafsds" localSheetId="7">#REF!</definedName>
    <definedName name="zxasdafsds" localSheetId="8">#REF!</definedName>
    <definedName name="zxasdafsds" localSheetId="9">#REF!</definedName>
    <definedName name="zxasdafsds" localSheetId="10">#REF!</definedName>
    <definedName name="zxasdafsds" localSheetId="37">#REF!</definedName>
    <definedName name="zxasdafsds" localSheetId="38">#REF!</definedName>
    <definedName name="zxasdafsds" localSheetId="39">#REF!</definedName>
    <definedName name="zxasdafsds" localSheetId="26">#REF!</definedName>
    <definedName name="zxasdafsds" localSheetId="16">#REF!</definedName>
    <definedName name="zxasdafsds" localSheetId="15">#REF!</definedName>
    <definedName name="zxasdafsds" localSheetId="11">#REF!</definedName>
    <definedName name="zxasdafsds" localSheetId="12">#REF!</definedName>
    <definedName name="zxasdafsds" localSheetId="13">#REF!</definedName>
    <definedName name="zxasdafsds" localSheetId="14">#REF!</definedName>
    <definedName name="zxasdafsds" localSheetId="50">#REF!</definedName>
    <definedName name="zxasdafsds" localSheetId="20">#REF!</definedName>
    <definedName name="zxasdafsds" localSheetId="24">#REF!</definedName>
    <definedName name="zxasdafsds" localSheetId="23">#REF!</definedName>
    <definedName name="zxasdafsds" localSheetId="27">#REF!</definedName>
    <definedName name="zxasdafsds" localSheetId="28">#REF!</definedName>
    <definedName name="zxasdafsds" localSheetId="29">#REF!</definedName>
    <definedName name="zxasdafsds" localSheetId="30">#REF!</definedName>
    <definedName name="zxasdafsds" localSheetId="17">#REF!</definedName>
    <definedName name="zxasdafsds" localSheetId="6">#REF!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80" l="1"/>
  <c r="E15" i="180"/>
  <c r="D41" i="179"/>
  <c r="D43" i="179"/>
  <c r="D11" i="173"/>
  <c r="E11" i="173"/>
  <c r="H11" i="173"/>
  <c r="H10" i="173" s="1"/>
  <c r="I11" i="173"/>
  <c r="D12" i="173"/>
  <c r="E12" i="173"/>
  <c r="H12" i="173"/>
  <c r="I12" i="173"/>
  <c r="D13" i="173"/>
  <c r="E13" i="173"/>
  <c r="H13" i="173"/>
  <c r="I13" i="173"/>
  <c r="D14" i="173"/>
  <c r="E14" i="173"/>
  <c r="H14" i="173"/>
  <c r="I14" i="173"/>
  <c r="D15" i="173"/>
  <c r="E15" i="173"/>
  <c r="H15" i="173"/>
  <c r="I15" i="173"/>
  <c r="D16" i="173"/>
  <c r="E16" i="173"/>
  <c r="H16" i="173"/>
  <c r="I16" i="173"/>
  <c r="D17" i="173"/>
  <c r="E17" i="173"/>
  <c r="H17" i="173"/>
  <c r="I17" i="173"/>
  <c r="D18" i="173"/>
  <c r="E18" i="173"/>
  <c r="H18" i="173"/>
  <c r="I18" i="173"/>
  <c r="D19" i="173"/>
  <c r="E19" i="173"/>
  <c r="H19" i="173"/>
  <c r="I19" i="173"/>
  <c r="D20" i="173"/>
  <c r="E20" i="173"/>
  <c r="H20" i="173"/>
  <c r="I20" i="173"/>
  <c r="D22" i="173"/>
  <c r="F22" i="173"/>
  <c r="H22" i="173"/>
  <c r="J22" i="173"/>
  <c r="D23" i="173"/>
  <c r="F23" i="173"/>
  <c r="H23" i="173"/>
  <c r="J23" i="173"/>
  <c r="D24" i="173"/>
  <c r="F24" i="173"/>
  <c r="H24" i="173"/>
  <c r="J24" i="173"/>
  <c r="J21" i="173" s="1"/>
  <c r="D25" i="173"/>
  <c r="F25" i="173"/>
  <c r="H25" i="173"/>
  <c r="J25" i="173"/>
  <c r="D26" i="173"/>
  <c r="F26" i="173"/>
  <c r="H26" i="173"/>
  <c r="J26" i="173"/>
  <c r="D27" i="173"/>
  <c r="F27" i="173"/>
  <c r="H27" i="173"/>
  <c r="J27" i="173"/>
  <c r="D28" i="173"/>
  <c r="F28" i="173"/>
  <c r="H28" i="173"/>
  <c r="J28" i="173"/>
  <c r="D29" i="173"/>
  <c r="F29" i="173"/>
  <c r="H29" i="173"/>
  <c r="J29" i="173"/>
  <c r="D30" i="173"/>
  <c r="F30" i="173"/>
  <c r="H30" i="173"/>
  <c r="J30" i="173"/>
  <c r="D31" i="173"/>
  <c r="F31" i="173"/>
  <c r="H31" i="173"/>
  <c r="J31" i="173"/>
  <c r="F16" i="172"/>
  <c r="G16" i="172"/>
  <c r="T16" i="172"/>
  <c r="D17" i="172"/>
  <c r="D16" i="172" s="1"/>
  <c r="D15" i="172" s="1"/>
  <c r="E17" i="172"/>
  <c r="E16" i="172" s="1"/>
  <c r="F17" i="172"/>
  <c r="G17" i="172"/>
  <c r="Q17" i="172"/>
  <c r="Q16" i="172" s="1"/>
  <c r="Q15" i="172" s="1"/>
  <c r="R17" i="172"/>
  <c r="R16" i="172" s="1"/>
  <c r="R15" i="172" s="1"/>
  <c r="S17" i="172"/>
  <c r="S16" i="172" s="1"/>
  <c r="S15" i="172" s="1"/>
  <c r="T17" i="172"/>
  <c r="P18" i="172"/>
  <c r="P17" i="172" s="1"/>
  <c r="P16" i="172" s="1"/>
  <c r="AC18" i="172"/>
  <c r="AC17" i="172" s="1"/>
  <c r="AC16" i="172" s="1"/>
  <c r="P19" i="172"/>
  <c r="AC19" i="172"/>
  <c r="P20" i="172"/>
  <c r="AC20" i="172"/>
  <c r="P21" i="172"/>
  <c r="AC21" i="172"/>
  <c r="G23" i="172"/>
  <c r="G22" i="172" s="1"/>
  <c r="P23" i="172"/>
  <c r="T23" i="172"/>
  <c r="T22" i="172" s="1"/>
  <c r="P24" i="172"/>
  <c r="AC24" i="172"/>
  <c r="P25" i="172"/>
  <c r="AC25" i="172"/>
  <c r="AC23" i="172" s="1"/>
  <c r="P26" i="172"/>
  <c r="AC26" i="172"/>
  <c r="G27" i="172"/>
  <c r="T27" i="172"/>
  <c r="P28" i="172"/>
  <c r="P27" i="172" s="1"/>
  <c r="AC28" i="172"/>
  <c r="P29" i="172"/>
  <c r="AC29" i="172"/>
  <c r="P30" i="172"/>
  <c r="AC30" i="172"/>
  <c r="AC27" i="172" s="1"/>
  <c r="G31" i="172"/>
  <c r="P31" i="172"/>
  <c r="T31" i="172"/>
  <c r="P32" i="172"/>
  <c r="AC32" i="172"/>
  <c r="AC31" i="172" s="1"/>
  <c r="P33" i="172"/>
  <c r="AC33" i="172"/>
  <c r="P34" i="172"/>
  <c r="AC34" i="172"/>
  <c r="G35" i="172"/>
  <c r="P35" i="172"/>
  <c r="T35" i="172"/>
  <c r="P36" i="172"/>
  <c r="AC36" i="172"/>
  <c r="P37" i="172"/>
  <c r="AC37" i="172"/>
  <c r="AC35" i="172" s="1"/>
  <c r="P38" i="172"/>
  <c r="AC38" i="172"/>
  <c r="G39" i="172"/>
  <c r="T39" i="172"/>
  <c r="P40" i="172"/>
  <c r="P39" i="172" s="1"/>
  <c r="AC40" i="172"/>
  <c r="P41" i="172"/>
  <c r="AC41" i="172"/>
  <c r="P42" i="172"/>
  <c r="AC42" i="172"/>
  <c r="AC39" i="172" s="1"/>
  <c r="G43" i="172"/>
  <c r="P43" i="172"/>
  <c r="T43" i="172"/>
  <c r="P44" i="172"/>
  <c r="AC44" i="172"/>
  <c r="AC43" i="172" s="1"/>
  <c r="P45" i="172"/>
  <c r="AC45" i="172"/>
  <c r="P46" i="172"/>
  <c r="AC46" i="172"/>
  <c r="G47" i="172"/>
  <c r="P47" i="172"/>
  <c r="T47" i="172"/>
  <c r="P48" i="172"/>
  <c r="AC48" i="172"/>
  <c r="P49" i="172"/>
  <c r="AC49" i="172"/>
  <c r="AC47" i="172" s="1"/>
  <c r="P50" i="172"/>
  <c r="AC50" i="172"/>
  <c r="G51" i="172"/>
  <c r="T51" i="172"/>
  <c r="P52" i="172"/>
  <c r="P51" i="172" s="1"/>
  <c r="AC52" i="172"/>
  <c r="P53" i="172"/>
  <c r="AC53" i="172"/>
  <c r="P54" i="172"/>
  <c r="AC54" i="172"/>
  <c r="AC51" i="172" s="1"/>
  <c r="G55" i="172"/>
  <c r="T55" i="172"/>
  <c r="P56" i="172"/>
  <c r="AC56" i="172"/>
  <c r="AC55" i="172" s="1"/>
  <c r="P57" i="172"/>
  <c r="P55" i="172" s="1"/>
  <c r="AC57" i="172"/>
  <c r="P58" i="172"/>
  <c r="AC58" i="172"/>
  <c r="G59" i="172"/>
  <c r="T59" i="172"/>
  <c r="P60" i="172"/>
  <c r="AC60" i="172"/>
  <c r="P61" i="172"/>
  <c r="AC61" i="172"/>
  <c r="AC59" i="172" s="1"/>
  <c r="P62" i="172"/>
  <c r="P59" i="172" s="1"/>
  <c r="AC62" i="172"/>
  <c r="G63" i="172"/>
  <c r="T63" i="172"/>
  <c r="P64" i="172"/>
  <c r="P63" i="172" s="1"/>
  <c r="AC64" i="172"/>
  <c r="AC63" i="172" s="1"/>
  <c r="P65" i="172"/>
  <c r="AC65" i="172"/>
  <c r="G66" i="172"/>
  <c r="P66" i="172"/>
  <c r="T66" i="172"/>
  <c r="P67" i="172"/>
  <c r="AC67" i="172"/>
  <c r="P68" i="172"/>
  <c r="AC68" i="172"/>
  <c r="AC66" i="172" s="1"/>
  <c r="P69" i="172"/>
  <c r="AC69" i="172"/>
  <c r="Q70" i="172"/>
  <c r="R70" i="172"/>
  <c r="D71" i="172"/>
  <c r="D70" i="172" s="1"/>
  <c r="E71" i="172"/>
  <c r="E70" i="172" s="1"/>
  <c r="F71" i="172"/>
  <c r="F70" i="172" s="1"/>
  <c r="Q71" i="172"/>
  <c r="R71" i="172"/>
  <c r="S71" i="172"/>
  <c r="S70" i="172" s="1"/>
  <c r="P72" i="172"/>
  <c r="P71" i="172" s="1"/>
  <c r="P70" i="172" s="1"/>
  <c r="AC72" i="172"/>
  <c r="AC71" i="172" s="1"/>
  <c r="AC70" i="172" s="1"/>
  <c r="P73" i="172"/>
  <c r="AC73" i="172"/>
  <c r="P74" i="172"/>
  <c r="AC74" i="172"/>
  <c r="P75" i="172"/>
  <c r="AC75" i="172"/>
  <c r="P77" i="172"/>
  <c r="AC77" i="172"/>
  <c r="D78" i="172"/>
  <c r="D76" i="172" s="1"/>
  <c r="S78" i="172"/>
  <c r="S76" i="172" s="1"/>
  <c r="D79" i="172"/>
  <c r="E79" i="172"/>
  <c r="F79" i="172"/>
  <c r="F78" i="172" s="1"/>
  <c r="F76" i="172" s="1"/>
  <c r="Q79" i="172"/>
  <c r="Q78" i="172" s="1"/>
  <c r="Q76" i="172" s="1"/>
  <c r="R79" i="172"/>
  <c r="R78" i="172" s="1"/>
  <c r="R76" i="172" s="1"/>
  <c r="S79" i="172"/>
  <c r="P80" i="172"/>
  <c r="AC80" i="172"/>
  <c r="AC79" i="172" s="1"/>
  <c r="P81" i="172"/>
  <c r="P79" i="172" s="1"/>
  <c r="P78" i="172" s="1"/>
  <c r="P76" i="172" s="1"/>
  <c r="AC81" i="172"/>
  <c r="P82" i="172"/>
  <c r="AC82" i="172"/>
  <c r="D83" i="172"/>
  <c r="E83" i="172"/>
  <c r="E78" i="172" s="1"/>
  <c r="E76" i="172" s="1"/>
  <c r="F83" i="172"/>
  <c r="P83" i="172"/>
  <c r="Q83" i="172"/>
  <c r="R83" i="172"/>
  <c r="S83" i="172"/>
  <c r="P84" i="172"/>
  <c r="AC84" i="172"/>
  <c r="AC83" i="172" s="1"/>
  <c r="P85" i="172"/>
  <c r="AC85" i="172"/>
  <c r="P86" i="172"/>
  <c r="AC86" i="172"/>
  <c r="P87" i="172"/>
  <c r="AC87" i="172"/>
  <c r="P88" i="172"/>
  <c r="AC88" i="172"/>
  <c r="D89" i="172"/>
  <c r="E89" i="172"/>
  <c r="F89" i="172"/>
  <c r="P89" i="172"/>
  <c r="Q89" i="172"/>
  <c r="R89" i="172"/>
  <c r="S89" i="172"/>
  <c r="P91" i="172"/>
  <c r="AC91" i="172"/>
  <c r="AC89" i="172" s="1"/>
  <c r="P92" i="172"/>
  <c r="AC92" i="172"/>
  <c r="P93" i="172"/>
  <c r="AC93" i="172"/>
  <c r="D94" i="172"/>
  <c r="E94" i="172"/>
  <c r="F94" i="172"/>
  <c r="Q94" i="172"/>
  <c r="R94" i="172"/>
  <c r="S94" i="172"/>
  <c r="AC94" i="172"/>
  <c r="P96" i="172"/>
  <c r="AC96" i="172"/>
  <c r="P97" i="172"/>
  <c r="P94" i="172" s="1"/>
  <c r="AC97" i="172"/>
  <c r="P98" i="172"/>
  <c r="AC98" i="172"/>
  <c r="D99" i="172"/>
  <c r="E99" i="172"/>
  <c r="F99" i="172"/>
  <c r="Q99" i="172"/>
  <c r="R99" i="172"/>
  <c r="S99" i="172"/>
  <c r="P100" i="172"/>
  <c r="AC100" i="172"/>
  <c r="AC99" i="172" s="1"/>
  <c r="P101" i="172"/>
  <c r="P99" i="172" s="1"/>
  <c r="AC101" i="172"/>
  <c r="P102" i="172"/>
  <c r="AC102" i="172"/>
  <c r="P103" i="172"/>
  <c r="AC103" i="172"/>
  <c r="P104" i="172"/>
  <c r="AC104" i="172"/>
  <c r="P105" i="172"/>
  <c r="AC105" i="172"/>
  <c r="D106" i="172"/>
  <c r="E106" i="172"/>
  <c r="F106" i="172"/>
  <c r="G106" i="172"/>
  <c r="Q106" i="172"/>
  <c r="R106" i="172"/>
  <c r="S106" i="172"/>
  <c r="T106" i="172"/>
  <c r="P107" i="172"/>
  <c r="P106" i="172" s="1"/>
  <c r="AC107" i="172"/>
  <c r="P108" i="172"/>
  <c r="AC108" i="172"/>
  <c r="AC106" i="172" s="1"/>
  <c r="P109" i="172"/>
  <c r="AC109" i="172"/>
  <c r="P110" i="172"/>
  <c r="AC110" i="172"/>
  <c r="D111" i="172"/>
  <c r="E111" i="172"/>
  <c r="Q111" i="172"/>
  <c r="R111" i="172"/>
  <c r="S111" i="172"/>
  <c r="F112" i="172"/>
  <c r="F111" i="172" s="1"/>
  <c r="P112" i="172"/>
  <c r="P111" i="172" s="1"/>
  <c r="S112" i="172"/>
  <c r="P113" i="172"/>
  <c r="AC113" i="172"/>
  <c r="AC112" i="172" s="1"/>
  <c r="AC111" i="172" s="1"/>
  <c r="P114" i="172"/>
  <c r="AC114" i="172"/>
  <c r="P115" i="172"/>
  <c r="AC115" i="172"/>
  <c r="P116" i="172"/>
  <c r="AC116" i="172"/>
  <c r="P117" i="172"/>
  <c r="AC117" i="172"/>
  <c r="D118" i="172"/>
  <c r="E118" i="172"/>
  <c r="F118" i="172"/>
  <c r="Q118" i="172"/>
  <c r="R118" i="172"/>
  <c r="S118" i="172"/>
  <c r="P119" i="172"/>
  <c r="AC119" i="172"/>
  <c r="AC118" i="172" s="1"/>
  <c r="P120" i="172"/>
  <c r="P118" i="172" s="1"/>
  <c r="AC120" i="172"/>
  <c r="P121" i="172"/>
  <c r="AC121" i="172"/>
  <c r="P122" i="172"/>
  <c r="AC122" i="172"/>
  <c r="P123" i="172"/>
  <c r="AC123" i="172"/>
  <c r="E14" i="171"/>
  <c r="F14" i="171"/>
  <c r="F13" i="171" s="1"/>
  <c r="G14" i="171"/>
  <c r="N14" i="171"/>
  <c r="O14" i="171"/>
  <c r="P14" i="171"/>
  <c r="Q14" i="171"/>
  <c r="N15" i="171"/>
  <c r="X15" i="171"/>
  <c r="X14" i="171" s="1"/>
  <c r="N16" i="171"/>
  <c r="X16" i="171"/>
  <c r="N17" i="171"/>
  <c r="X17" i="171"/>
  <c r="N18" i="171"/>
  <c r="X18" i="171"/>
  <c r="E19" i="171"/>
  <c r="F19" i="171"/>
  <c r="G19" i="171"/>
  <c r="G13" i="171" s="1"/>
  <c r="O19" i="171"/>
  <c r="P19" i="171"/>
  <c r="Q19" i="171"/>
  <c r="N21" i="171"/>
  <c r="N19" i="171" s="1"/>
  <c r="X21" i="171"/>
  <c r="X19" i="171" s="1"/>
  <c r="N23" i="171"/>
  <c r="X23" i="171"/>
  <c r="E25" i="171"/>
  <c r="F25" i="171"/>
  <c r="G25" i="171"/>
  <c r="O25" i="171"/>
  <c r="P25" i="171"/>
  <c r="P13" i="171" s="1"/>
  <c r="Q25" i="171"/>
  <c r="N27" i="171"/>
  <c r="X27" i="171"/>
  <c r="N28" i="171"/>
  <c r="X28" i="171"/>
  <c r="X25" i="171" s="1"/>
  <c r="N29" i="171"/>
  <c r="N25" i="171" s="1"/>
  <c r="X29" i="171"/>
  <c r="N30" i="171"/>
  <c r="X30" i="171"/>
  <c r="N31" i="171"/>
  <c r="X31" i="171"/>
  <c r="N32" i="171"/>
  <c r="X32" i="171"/>
  <c r="N33" i="171"/>
  <c r="X33" i="171"/>
  <c r="N34" i="171"/>
  <c r="X34" i="171"/>
  <c r="G35" i="171"/>
  <c r="P35" i="171"/>
  <c r="N36" i="171"/>
  <c r="X36" i="171"/>
  <c r="E37" i="171"/>
  <c r="E35" i="171" s="1"/>
  <c r="F37" i="171"/>
  <c r="F35" i="171" s="1"/>
  <c r="G37" i="171"/>
  <c r="O37" i="171"/>
  <c r="O35" i="171" s="1"/>
  <c r="P37" i="171"/>
  <c r="Q37" i="171"/>
  <c r="Q35" i="171" s="1"/>
  <c r="N38" i="171"/>
  <c r="N37" i="171" s="1"/>
  <c r="X38" i="171"/>
  <c r="N39" i="171"/>
  <c r="X39" i="171"/>
  <c r="N40" i="171"/>
  <c r="X40" i="171"/>
  <c r="X37" i="171" s="1"/>
  <c r="N41" i="171"/>
  <c r="X41" i="171"/>
  <c r="N42" i="171"/>
  <c r="X42" i="171"/>
  <c r="E43" i="171"/>
  <c r="F43" i="171"/>
  <c r="G43" i="171"/>
  <c r="O43" i="171"/>
  <c r="P43" i="171"/>
  <c r="Q43" i="171"/>
  <c r="N44" i="171"/>
  <c r="N43" i="171" s="1"/>
  <c r="X44" i="171"/>
  <c r="N45" i="171"/>
  <c r="X45" i="171"/>
  <c r="N46" i="171"/>
  <c r="X46" i="171"/>
  <c r="X43" i="171" s="1"/>
  <c r="N47" i="171"/>
  <c r="X47" i="171"/>
  <c r="N48" i="171"/>
  <c r="X48" i="171"/>
  <c r="E49" i="171"/>
  <c r="F49" i="171"/>
  <c r="G49" i="171"/>
  <c r="O49" i="171"/>
  <c r="P49" i="171"/>
  <c r="Q49" i="171"/>
  <c r="N50" i="171"/>
  <c r="X50" i="171"/>
  <c r="N51" i="171"/>
  <c r="N49" i="171" s="1"/>
  <c r="X51" i="171"/>
  <c r="N52" i="171"/>
  <c r="X52" i="171"/>
  <c r="X49" i="171" s="1"/>
  <c r="N53" i="171"/>
  <c r="X53" i="171"/>
  <c r="C21" i="170"/>
  <c r="C28" i="170" s="1"/>
  <c r="D21" i="170"/>
  <c r="C22" i="170"/>
  <c r="D22" i="170"/>
  <c r="C24" i="170"/>
  <c r="D24" i="170"/>
  <c r="C26" i="170"/>
  <c r="D26" i="170"/>
  <c r="C27" i="170"/>
  <c r="D27" i="170"/>
  <c r="D28" i="170"/>
  <c r="C29" i="170"/>
  <c r="D29" i="170"/>
  <c r="C30" i="170"/>
  <c r="D30" i="170"/>
  <c r="C32" i="170"/>
  <c r="D32" i="170"/>
  <c r="D34" i="170" s="1"/>
  <c r="C34" i="170"/>
  <c r="C35" i="170"/>
  <c r="D35" i="170"/>
  <c r="C36" i="170"/>
  <c r="D36" i="170"/>
  <c r="D40" i="170" s="1"/>
  <c r="C38" i="170"/>
  <c r="C40" i="170" s="1"/>
  <c r="D38" i="170"/>
  <c r="C41" i="170"/>
  <c r="D41" i="170"/>
  <c r="C42" i="170"/>
  <c r="C46" i="170" s="1"/>
  <c r="D42" i="170"/>
  <c r="C44" i="170"/>
  <c r="D44" i="170"/>
  <c r="D46" i="170"/>
  <c r="C50" i="170"/>
  <c r="D50" i="170"/>
  <c r="D54" i="170" s="1"/>
  <c r="C51" i="170"/>
  <c r="C53" i="170" s="1"/>
  <c r="C55" i="170" s="1"/>
  <c r="C18" i="170" s="1"/>
  <c r="D51" i="170"/>
  <c r="C52" i="170"/>
  <c r="D52" i="170"/>
  <c r="D53" i="170"/>
  <c r="C54" i="170"/>
  <c r="L20" i="169"/>
  <c r="M20" i="169"/>
  <c r="W20" i="169"/>
  <c r="W19" i="169" s="1"/>
  <c r="X20" i="169"/>
  <c r="X19" i="169" s="1"/>
  <c r="X18" i="169" s="1"/>
  <c r="C21" i="169"/>
  <c r="C19" i="169" s="1"/>
  <c r="D21" i="169"/>
  <c r="D19" i="169" s="1"/>
  <c r="D18" i="169" s="1"/>
  <c r="N21" i="169"/>
  <c r="N19" i="169" s="1"/>
  <c r="N18" i="169" s="1"/>
  <c r="O21" i="169"/>
  <c r="O19" i="169" s="1"/>
  <c r="L22" i="169"/>
  <c r="L21" i="169" s="1"/>
  <c r="M22" i="169"/>
  <c r="M21" i="169" s="1"/>
  <c r="W22" i="169"/>
  <c r="W21" i="169" s="1"/>
  <c r="X22" i="169"/>
  <c r="X21" i="169" s="1"/>
  <c r="L23" i="169"/>
  <c r="M23" i="169"/>
  <c r="W23" i="169"/>
  <c r="X23" i="169"/>
  <c r="L24" i="169"/>
  <c r="M24" i="169"/>
  <c r="W24" i="169"/>
  <c r="X24" i="169"/>
  <c r="L25" i="169"/>
  <c r="M25" i="169"/>
  <c r="W25" i="169"/>
  <c r="X25" i="169"/>
  <c r="C27" i="169"/>
  <c r="C26" i="169" s="1"/>
  <c r="D27" i="169"/>
  <c r="D26" i="169" s="1"/>
  <c r="N27" i="169"/>
  <c r="O27" i="169"/>
  <c r="L28" i="169"/>
  <c r="L27" i="169" s="1"/>
  <c r="M28" i="169"/>
  <c r="M27" i="169" s="1"/>
  <c r="W28" i="169"/>
  <c r="X28" i="169"/>
  <c r="L29" i="169"/>
  <c r="M29" i="169"/>
  <c r="W29" i="169"/>
  <c r="W27" i="169" s="1"/>
  <c r="X29" i="169"/>
  <c r="X27" i="169" s="1"/>
  <c r="X26" i="169" s="1"/>
  <c r="C30" i="169"/>
  <c r="D30" i="169"/>
  <c r="N30" i="169"/>
  <c r="N26" i="169" s="1"/>
  <c r="O30" i="169"/>
  <c r="O26" i="169" s="1"/>
  <c r="L31" i="169"/>
  <c r="L30" i="169" s="1"/>
  <c r="M31" i="169"/>
  <c r="M30" i="169" s="1"/>
  <c r="W31" i="169"/>
  <c r="W30" i="169" s="1"/>
  <c r="X31" i="169"/>
  <c r="X30" i="169" s="1"/>
  <c r="L32" i="169"/>
  <c r="M32" i="169"/>
  <c r="W32" i="169"/>
  <c r="X32" i="169"/>
  <c r="L33" i="169"/>
  <c r="M33" i="169"/>
  <c r="W33" i="169"/>
  <c r="X33" i="169"/>
  <c r="L34" i="169"/>
  <c r="M34" i="169"/>
  <c r="W34" i="169"/>
  <c r="X34" i="169"/>
  <c r="L35" i="169"/>
  <c r="M35" i="169"/>
  <c r="W35" i="169"/>
  <c r="X35" i="169"/>
  <c r="L36" i="169"/>
  <c r="M36" i="169"/>
  <c r="W36" i="169"/>
  <c r="X36" i="169"/>
  <c r="L37" i="169"/>
  <c r="M37" i="169"/>
  <c r="W37" i="169"/>
  <c r="X37" i="169"/>
  <c r="L38" i="169"/>
  <c r="M38" i="169"/>
  <c r="W38" i="169"/>
  <c r="X38" i="169"/>
  <c r="L39" i="169"/>
  <c r="M39" i="169"/>
  <c r="W39" i="169"/>
  <c r="X39" i="169"/>
  <c r="L40" i="169"/>
  <c r="M40" i="169"/>
  <c r="W40" i="169"/>
  <c r="X40" i="169"/>
  <c r="C43" i="169"/>
  <c r="C42" i="169" s="1"/>
  <c r="D43" i="169"/>
  <c r="D42" i="169" s="1"/>
  <c r="E43" i="169"/>
  <c r="F43" i="169"/>
  <c r="N43" i="169"/>
  <c r="N42" i="169" s="1"/>
  <c r="N41" i="169" s="1"/>
  <c r="O43" i="169"/>
  <c r="O42" i="169" s="1"/>
  <c r="P43" i="169"/>
  <c r="Q43" i="169"/>
  <c r="L44" i="169"/>
  <c r="L43" i="169" s="1"/>
  <c r="M44" i="169"/>
  <c r="M43" i="169" s="1"/>
  <c r="M42" i="169" s="1"/>
  <c r="W44" i="169"/>
  <c r="X44" i="169"/>
  <c r="L46" i="169"/>
  <c r="M46" i="169"/>
  <c r="W46" i="169"/>
  <c r="W43" i="169" s="1"/>
  <c r="X46" i="169"/>
  <c r="X43" i="169" s="1"/>
  <c r="X42" i="169" s="1"/>
  <c r="L48" i="169"/>
  <c r="M48" i="169"/>
  <c r="W48" i="169"/>
  <c r="X48" i="169"/>
  <c r="L50" i="169"/>
  <c r="M50" i="169"/>
  <c r="W50" i="169"/>
  <c r="X50" i="169"/>
  <c r="L52" i="169"/>
  <c r="M52" i="169"/>
  <c r="W52" i="169"/>
  <c r="X52" i="169"/>
  <c r="L54" i="169"/>
  <c r="M54" i="169"/>
  <c r="W54" i="169"/>
  <c r="X54" i="169"/>
  <c r="L56" i="169"/>
  <c r="M56" i="169"/>
  <c r="W56" i="169"/>
  <c r="X56" i="169"/>
  <c r="C59" i="169"/>
  <c r="D59" i="169"/>
  <c r="N59" i="169"/>
  <c r="O59" i="169"/>
  <c r="L60" i="169"/>
  <c r="L59" i="169" s="1"/>
  <c r="M60" i="169"/>
  <c r="M59" i="169" s="1"/>
  <c r="W60" i="169"/>
  <c r="X60" i="169"/>
  <c r="L61" i="169"/>
  <c r="M61" i="169"/>
  <c r="W61" i="169"/>
  <c r="W59" i="169" s="1"/>
  <c r="X61" i="169"/>
  <c r="X59" i="169" s="1"/>
  <c r="C63" i="169"/>
  <c r="C62" i="169" s="1"/>
  <c r="D63" i="169"/>
  <c r="D62" i="169" s="1"/>
  <c r="E63" i="169"/>
  <c r="F63" i="169"/>
  <c r="N63" i="169"/>
  <c r="O63" i="169"/>
  <c r="P63" i="169"/>
  <c r="Q63" i="169"/>
  <c r="L64" i="169"/>
  <c r="L63" i="169" s="1"/>
  <c r="M64" i="169"/>
  <c r="M63" i="169" s="1"/>
  <c r="M62" i="169" s="1"/>
  <c r="W64" i="169"/>
  <c r="W63" i="169" s="1"/>
  <c r="W62" i="169" s="1"/>
  <c r="X64" i="169"/>
  <c r="X63" i="169" s="1"/>
  <c r="L66" i="169"/>
  <c r="M66" i="169"/>
  <c r="W66" i="169"/>
  <c r="X66" i="169"/>
  <c r="L68" i="169"/>
  <c r="M68" i="169"/>
  <c r="W68" i="169"/>
  <c r="X68" i="169"/>
  <c r="L70" i="169"/>
  <c r="M70" i="169"/>
  <c r="W70" i="169"/>
  <c r="X70" i="169"/>
  <c r="L72" i="169"/>
  <c r="M72" i="169"/>
  <c r="W72" i="169"/>
  <c r="X72" i="169"/>
  <c r="L74" i="169"/>
  <c r="M74" i="169"/>
  <c r="W74" i="169"/>
  <c r="X74" i="169"/>
  <c r="L76" i="169"/>
  <c r="M76" i="169"/>
  <c r="W76" i="169"/>
  <c r="X76" i="169"/>
  <c r="C79" i="169"/>
  <c r="D79" i="169"/>
  <c r="N79" i="169"/>
  <c r="N62" i="169" s="1"/>
  <c r="O79" i="169"/>
  <c r="O62" i="169" s="1"/>
  <c r="L80" i="169"/>
  <c r="L79" i="169" s="1"/>
  <c r="M80" i="169"/>
  <c r="M79" i="169" s="1"/>
  <c r="W80" i="169"/>
  <c r="W79" i="169" s="1"/>
  <c r="X80" i="169"/>
  <c r="X79" i="169" s="1"/>
  <c r="L81" i="169"/>
  <c r="M81" i="169"/>
  <c r="W81" i="169"/>
  <c r="X81" i="169"/>
  <c r="L82" i="169"/>
  <c r="M82" i="169"/>
  <c r="W82" i="169"/>
  <c r="X82" i="169"/>
  <c r="C87" i="169"/>
  <c r="D87" i="169"/>
  <c r="L87" i="169"/>
  <c r="M87" i="169"/>
  <c r="N87" i="169"/>
  <c r="O87" i="169"/>
  <c r="W87" i="169"/>
  <c r="X87" i="169"/>
  <c r="H17" i="168"/>
  <c r="N17" i="168"/>
  <c r="N16" i="168" s="1"/>
  <c r="C18" i="168"/>
  <c r="C16" i="168" s="1"/>
  <c r="H18" i="168"/>
  <c r="H16" i="168" s="1"/>
  <c r="I18" i="168"/>
  <c r="I16" i="168" s="1"/>
  <c r="H19" i="168"/>
  <c r="N19" i="168"/>
  <c r="N18" i="168" s="1"/>
  <c r="H20" i="168"/>
  <c r="N20" i="168"/>
  <c r="H21" i="168"/>
  <c r="N21" i="168"/>
  <c r="H22" i="168"/>
  <c r="N22" i="168"/>
  <c r="I23" i="168"/>
  <c r="C24" i="168"/>
  <c r="C23" i="168" s="1"/>
  <c r="I24" i="168"/>
  <c r="H25" i="168"/>
  <c r="H24" i="168" s="1"/>
  <c r="H23" i="168" s="1"/>
  <c r="N25" i="168"/>
  <c r="H26" i="168"/>
  <c r="N26" i="168"/>
  <c r="N24" i="168" s="1"/>
  <c r="N23" i="168" s="1"/>
  <c r="H27" i="168"/>
  <c r="N27" i="168"/>
  <c r="H29" i="168"/>
  <c r="N29" i="168"/>
  <c r="C30" i="168"/>
  <c r="C28" i="168" s="1"/>
  <c r="I30" i="168"/>
  <c r="I28" i="168" s="1"/>
  <c r="N30" i="168"/>
  <c r="N28" i="168" s="1"/>
  <c r="H31" i="168"/>
  <c r="H30" i="168" s="1"/>
  <c r="N31" i="168"/>
  <c r="H32" i="168"/>
  <c r="N32" i="168"/>
  <c r="C33" i="168"/>
  <c r="H34" i="168"/>
  <c r="H33" i="168" s="1"/>
  <c r="N34" i="168"/>
  <c r="H35" i="168"/>
  <c r="N35" i="168"/>
  <c r="N33" i="168" s="1"/>
  <c r="C36" i="168"/>
  <c r="H36" i="168"/>
  <c r="I36" i="168"/>
  <c r="I33" i="168" s="1"/>
  <c r="H37" i="168"/>
  <c r="N37" i="168"/>
  <c r="N36" i="168" s="1"/>
  <c r="H38" i="168"/>
  <c r="N38" i="168"/>
  <c r="C39" i="168"/>
  <c r="H40" i="168"/>
  <c r="N40" i="168"/>
  <c r="H41" i="168"/>
  <c r="N41" i="168"/>
  <c r="H42" i="168"/>
  <c r="N42" i="168"/>
  <c r="H43" i="168"/>
  <c r="N43" i="168"/>
  <c r="H44" i="168"/>
  <c r="N44" i="168"/>
  <c r="C45" i="168"/>
  <c r="I45" i="168"/>
  <c r="H46" i="168"/>
  <c r="H45" i="168" s="1"/>
  <c r="N46" i="168"/>
  <c r="H47" i="168"/>
  <c r="N47" i="168"/>
  <c r="N45" i="168" s="1"/>
  <c r="H48" i="168"/>
  <c r="N48" i="168"/>
  <c r="H49" i="168"/>
  <c r="N49" i="168"/>
  <c r="H50" i="168"/>
  <c r="N50" i="168"/>
  <c r="C51" i="168"/>
  <c r="I51" i="168"/>
  <c r="I39" i="168" s="1"/>
  <c r="H52" i="168"/>
  <c r="H51" i="168" s="1"/>
  <c r="N52" i="168"/>
  <c r="N51" i="168" s="1"/>
  <c r="H53" i="168"/>
  <c r="N53" i="168"/>
  <c r="H54" i="168"/>
  <c r="N54" i="168"/>
  <c r="C56" i="168"/>
  <c r="C55" i="168" s="1"/>
  <c r="N56" i="168"/>
  <c r="N55" i="168" s="1"/>
  <c r="G57" i="168"/>
  <c r="M57" i="168"/>
  <c r="G58" i="168"/>
  <c r="M58" i="168"/>
  <c r="G59" i="168"/>
  <c r="M59" i="168"/>
  <c r="G60" i="168"/>
  <c r="M60" i="168"/>
  <c r="G61" i="168"/>
  <c r="M61" i="168"/>
  <c r="G62" i="168"/>
  <c r="M62" i="168"/>
  <c r="C63" i="168"/>
  <c r="H63" i="168"/>
  <c r="H56" i="168" s="1"/>
  <c r="I63" i="168"/>
  <c r="I56" i="168" s="1"/>
  <c r="I55" i="168" s="1"/>
  <c r="N63" i="168"/>
  <c r="G64" i="168"/>
  <c r="M64" i="168"/>
  <c r="G65" i="168"/>
  <c r="M65" i="168"/>
  <c r="C66" i="168"/>
  <c r="I66" i="168"/>
  <c r="N66" i="168"/>
  <c r="G67" i="168"/>
  <c r="M67" i="168"/>
  <c r="G68" i="168"/>
  <c r="M68" i="168"/>
  <c r="C69" i="168"/>
  <c r="H69" i="168"/>
  <c r="H66" i="168" s="1"/>
  <c r="I69" i="168"/>
  <c r="N69" i="168"/>
  <c r="G70" i="168"/>
  <c r="M70" i="168"/>
  <c r="G71" i="168"/>
  <c r="M71" i="168"/>
  <c r="G72" i="168"/>
  <c r="M72" i="168"/>
  <c r="G73" i="168"/>
  <c r="M73" i="168"/>
  <c r="G74" i="168"/>
  <c r="M74" i="168"/>
  <c r="G75" i="168"/>
  <c r="M75" i="168"/>
  <c r="G76" i="168"/>
  <c r="M76" i="168"/>
  <c r="C77" i="168"/>
  <c r="H77" i="168"/>
  <c r="I77" i="168"/>
  <c r="N77" i="168"/>
  <c r="G78" i="168"/>
  <c r="M78" i="168"/>
  <c r="G79" i="168"/>
  <c r="M79" i="168"/>
  <c r="C80" i="168"/>
  <c r="I80" i="168"/>
  <c r="H81" i="168"/>
  <c r="H80" i="168" s="1"/>
  <c r="N81" i="168"/>
  <c r="N80" i="168" s="1"/>
  <c r="H82" i="168"/>
  <c r="N82" i="168"/>
  <c r="H83" i="168"/>
  <c r="N83" i="168"/>
  <c r="H84" i="168"/>
  <c r="N84" i="168"/>
  <c r="H85" i="168"/>
  <c r="N85" i="168"/>
  <c r="H86" i="168"/>
  <c r="N86" i="168"/>
  <c r="H87" i="168"/>
  <c r="N87" i="168"/>
  <c r="H88" i="168"/>
  <c r="N88" i="168"/>
  <c r="C89" i="168"/>
  <c r="I89" i="168"/>
  <c r="H90" i="168"/>
  <c r="N90" i="168"/>
  <c r="H91" i="168"/>
  <c r="N91" i="168"/>
  <c r="C92" i="168"/>
  <c r="I92" i="168"/>
  <c r="H93" i="168"/>
  <c r="H92" i="168" s="1"/>
  <c r="N93" i="168"/>
  <c r="H94" i="168"/>
  <c r="N94" i="168"/>
  <c r="N92" i="168" s="1"/>
  <c r="N89" i="168" s="1"/>
  <c r="H95" i="168"/>
  <c r="N95" i="168"/>
  <c r="H96" i="168"/>
  <c r="N96" i="168"/>
  <c r="H97" i="168"/>
  <c r="N97" i="168"/>
  <c r="H98" i="168"/>
  <c r="N98" i="168"/>
  <c r="C99" i="168"/>
  <c r="C100" i="168"/>
  <c r="D100" i="168"/>
  <c r="H100" i="168"/>
  <c r="H99" i="168" s="1"/>
  <c r="I100" i="168"/>
  <c r="J100" i="168"/>
  <c r="H101" i="168"/>
  <c r="N101" i="168"/>
  <c r="H103" i="168"/>
  <c r="N103" i="168"/>
  <c r="H105" i="168"/>
  <c r="N105" i="168"/>
  <c r="N100" i="168" s="1"/>
  <c r="H107" i="168"/>
  <c r="N107" i="168"/>
  <c r="H109" i="168"/>
  <c r="N109" i="168"/>
  <c r="C110" i="168"/>
  <c r="D110" i="168"/>
  <c r="I110" i="168"/>
  <c r="I99" i="168" s="1"/>
  <c r="J110" i="168"/>
  <c r="H111" i="168"/>
  <c r="H110" i="168" s="1"/>
  <c r="N111" i="168"/>
  <c r="N110" i="168" s="1"/>
  <c r="H113" i="168"/>
  <c r="N113" i="168"/>
  <c r="H115" i="168"/>
  <c r="N115" i="168"/>
  <c r="H117" i="168"/>
  <c r="N117" i="168"/>
  <c r="H119" i="168"/>
  <c r="N119" i="168"/>
  <c r="H121" i="168"/>
  <c r="N121" i="168"/>
  <c r="H123" i="168"/>
  <c r="N123" i="168"/>
  <c r="H125" i="168"/>
  <c r="N125" i="168"/>
  <c r="H126" i="168"/>
  <c r="N126" i="168"/>
  <c r="F16" i="167"/>
  <c r="F17" i="167"/>
  <c r="J17" i="167"/>
  <c r="C18" i="167"/>
  <c r="C16" i="167" s="1"/>
  <c r="C15" i="167" s="1"/>
  <c r="C14" i="167" s="1"/>
  <c r="F18" i="167"/>
  <c r="G18" i="167"/>
  <c r="G16" i="167" s="1"/>
  <c r="G15" i="167" s="1"/>
  <c r="G14" i="167" s="1"/>
  <c r="F19" i="167"/>
  <c r="J19" i="167"/>
  <c r="J18" i="167" s="1"/>
  <c r="F20" i="167"/>
  <c r="J20" i="167"/>
  <c r="F21" i="167"/>
  <c r="J21" i="167"/>
  <c r="F22" i="167"/>
  <c r="J22" i="167"/>
  <c r="F23" i="167"/>
  <c r="J23" i="167"/>
  <c r="F24" i="167"/>
  <c r="J24" i="167"/>
  <c r="F25" i="167"/>
  <c r="J25" i="167"/>
  <c r="F26" i="167"/>
  <c r="J26" i="167"/>
  <c r="F27" i="167"/>
  <c r="J27" i="167"/>
  <c r="F28" i="167"/>
  <c r="J28" i="167"/>
  <c r="F29" i="167"/>
  <c r="J29" i="167"/>
  <c r="F30" i="167"/>
  <c r="J30" i="167"/>
  <c r="F31" i="167"/>
  <c r="J31" i="167"/>
  <c r="F32" i="167"/>
  <c r="J32" i="167"/>
  <c r="F33" i="167"/>
  <c r="J33" i="167"/>
  <c r="F34" i="167"/>
  <c r="J34" i="167"/>
  <c r="F35" i="167"/>
  <c r="J35" i="167"/>
  <c r="F36" i="167"/>
  <c r="J36" i="167"/>
  <c r="F37" i="167"/>
  <c r="J37" i="167"/>
  <c r="F38" i="167"/>
  <c r="J38" i="167"/>
  <c r="F39" i="167"/>
  <c r="J39" i="167"/>
  <c r="F40" i="167"/>
  <c r="J40" i="167"/>
  <c r="F41" i="167"/>
  <c r="J41" i="167"/>
  <c r="C42" i="167"/>
  <c r="G42" i="167"/>
  <c r="F43" i="167"/>
  <c r="F42" i="167" s="1"/>
  <c r="J43" i="167"/>
  <c r="J42" i="167" s="1"/>
  <c r="F44" i="167"/>
  <c r="J44" i="167"/>
  <c r="C45" i="167"/>
  <c r="G45" i="167"/>
  <c r="C46" i="167"/>
  <c r="G46" i="167"/>
  <c r="F47" i="167"/>
  <c r="F46" i="167" s="1"/>
  <c r="J47" i="167"/>
  <c r="J46" i="167" s="1"/>
  <c r="J45" i="167" s="1"/>
  <c r="F48" i="167"/>
  <c r="J48" i="167"/>
  <c r="F49" i="167"/>
  <c r="J49" i="167"/>
  <c r="F50" i="167"/>
  <c r="J50" i="167"/>
  <c r="F51" i="167"/>
  <c r="J51" i="167"/>
  <c r="F52" i="167"/>
  <c r="J52" i="167"/>
  <c r="F53" i="167"/>
  <c r="J53" i="167"/>
  <c r="C54" i="167"/>
  <c r="G54" i="167"/>
  <c r="F55" i="167"/>
  <c r="F54" i="167" s="1"/>
  <c r="J55" i="167"/>
  <c r="J54" i="167" s="1"/>
  <c r="F56" i="167"/>
  <c r="J56" i="167"/>
  <c r="F57" i="167"/>
  <c r="J57" i="167"/>
  <c r="F58" i="167"/>
  <c r="J58" i="167"/>
  <c r="F59" i="167"/>
  <c r="J59" i="167"/>
  <c r="F60" i="167"/>
  <c r="J60" i="167"/>
  <c r="F61" i="167"/>
  <c r="J61" i="167"/>
  <c r="F62" i="167"/>
  <c r="J62" i="167"/>
  <c r="F63" i="167"/>
  <c r="J63" i="167"/>
  <c r="F64" i="167"/>
  <c r="J64" i="167"/>
  <c r="E10" i="173" l="1"/>
  <c r="F21" i="173"/>
  <c r="D21" i="173"/>
  <c r="I10" i="173"/>
  <c r="K35" i="173" s="1"/>
  <c r="H21" i="173"/>
  <c r="D10" i="173"/>
  <c r="G33" i="173"/>
  <c r="G35" i="173"/>
  <c r="G32" i="173"/>
  <c r="AC78" i="172"/>
  <c r="P22" i="172"/>
  <c r="T15" i="172"/>
  <c r="AC22" i="172"/>
  <c r="AC15" i="172" s="1"/>
  <c r="G15" i="172"/>
  <c r="F15" i="172"/>
  <c r="P15" i="172"/>
  <c r="AC76" i="172"/>
  <c r="E15" i="172"/>
  <c r="X35" i="171"/>
  <c r="X13" i="171"/>
  <c r="N35" i="171"/>
  <c r="N13" i="171" s="1"/>
  <c r="Q13" i="171"/>
  <c r="E13" i="171"/>
  <c r="O13" i="171"/>
  <c r="D47" i="170"/>
  <c r="D48" i="170"/>
  <c r="D17" i="170" s="1"/>
  <c r="C47" i="170"/>
  <c r="C48" i="170" s="1"/>
  <c r="C17" i="170" s="1"/>
  <c r="C19" i="170" s="1"/>
  <c r="D55" i="170"/>
  <c r="D18" i="170" s="1"/>
  <c r="M41" i="169"/>
  <c r="M26" i="169"/>
  <c r="L62" i="169"/>
  <c r="W42" i="169"/>
  <c r="W41" i="169" s="1"/>
  <c r="L42" i="169"/>
  <c r="W26" i="169"/>
  <c r="W18" i="169" s="1"/>
  <c r="W17" i="169" s="1"/>
  <c r="L26" i="169"/>
  <c r="C18" i="169"/>
  <c r="C41" i="169"/>
  <c r="X62" i="169"/>
  <c r="X41" i="169" s="1"/>
  <c r="X17" i="169" s="1"/>
  <c r="O41" i="169"/>
  <c r="O18" i="169"/>
  <c r="O17" i="169" s="1"/>
  <c r="M19" i="169"/>
  <c r="M18" i="169" s="1"/>
  <c r="M17" i="169" s="1"/>
  <c r="D41" i="169"/>
  <c r="D17" i="169" s="1"/>
  <c r="N17" i="169"/>
  <c r="L19" i="169"/>
  <c r="H39" i="168"/>
  <c r="C15" i="168"/>
  <c r="C14" i="168" s="1"/>
  <c r="N39" i="168"/>
  <c r="N15" i="168" s="1"/>
  <c r="N14" i="168" s="1"/>
  <c r="H89" i="168"/>
  <c r="H55" i="168"/>
  <c r="N99" i="168"/>
  <c r="H28" i="168"/>
  <c r="H15" i="168" s="1"/>
  <c r="H14" i="168" s="1"/>
  <c r="I15" i="168"/>
  <c r="I14" i="168" s="1"/>
  <c r="F45" i="167"/>
  <c r="J16" i="167"/>
  <c r="J15" i="167" s="1"/>
  <c r="J14" i="167" s="1"/>
  <c r="F15" i="167"/>
  <c r="F14" i="167" s="1"/>
  <c r="K32" i="173" l="1"/>
  <c r="K33" i="173" s="1"/>
  <c r="D19" i="170"/>
  <c r="C17" i="169"/>
  <c r="L18" i="169"/>
  <c r="L17" i="169" s="1"/>
  <c r="L41" i="169"/>
</calcChain>
</file>

<file path=xl/sharedStrings.xml><?xml version="1.0" encoding="utf-8"?>
<sst xmlns="http://schemas.openxmlformats.org/spreadsheetml/2006/main" count="6170" uniqueCount="2631">
  <si>
    <t>Врста лица</t>
  </si>
  <si>
    <t>2.</t>
  </si>
  <si>
    <t>1.</t>
  </si>
  <si>
    <t>...</t>
  </si>
  <si>
    <t>______________________________</t>
  </si>
  <si>
    <t>Образац ВИ-ЛИ</t>
  </si>
  <si>
    <t>са стањем на дан __________ 20__. године</t>
  </si>
  <si>
    <t>Редни број</t>
  </si>
  <si>
    <t>(у хиљадама динара)</t>
  </si>
  <si>
    <t>У ____________, __.__.20__. године</t>
  </si>
  <si>
    <t xml:space="preserve">Извештај сачинио: </t>
  </si>
  <si>
    <t>________________________</t>
  </si>
  <si>
    <t>(име и презиме)</t>
  </si>
  <si>
    <t>Прилог 4</t>
  </si>
  <si>
    <t>УКУПНО:</t>
  </si>
  <si>
    <t>____________________________</t>
  </si>
  <si>
    <r>
      <t xml:space="preserve">  </t>
    </r>
    <r>
      <rPr>
        <b/>
        <sz val="8"/>
        <color indexed="8"/>
        <rFont val="Arial"/>
        <family val="2"/>
      </rPr>
      <t>Образац  ППЛА-1</t>
    </r>
  </si>
  <si>
    <t>ИЗВЕШТАЈ О ЛИКВИДНОЈ АКТИВИ ЗА ПОТРЕБЕ ОБРАЧУНА ПОКАЗАТЕЉА ПОКРИЋА ЛИКВИДНОМ АКТИВОМ</t>
  </si>
  <si>
    <r>
      <rPr>
        <b/>
        <sz val="8"/>
        <rFont val="Arial"/>
        <family val="2"/>
        <charset val="238"/>
      </rPr>
      <t xml:space="preserve">са стањем на дан </t>
    </r>
    <r>
      <rPr>
        <b/>
        <u/>
        <sz val="8"/>
        <rFont val="Arial"/>
        <family val="2"/>
        <charset val="238"/>
      </rPr>
      <t xml:space="preserve">                 </t>
    </r>
    <r>
      <rPr>
        <b/>
        <sz val="8"/>
        <rFont val="Arial"/>
        <family val="2"/>
        <charset val="238"/>
      </rPr>
      <t>године</t>
    </r>
  </si>
  <si>
    <t>Збирно у свим валутама</t>
  </si>
  <si>
    <t>Шифра валуте</t>
  </si>
  <si>
    <t>Прописани корективни фактори</t>
  </si>
  <si>
    <t>Примењени корективни фактори</t>
  </si>
  <si>
    <t>Коригован износ/ тржишна вредност</t>
  </si>
  <si>
    <t>Назив</t>
  </si>
  <si>
    <t>2</t>
  </si>
  <si>
    <t>3</t>
  </si>
  <si>
    <t>4</t>
  </si>
  <si>
    <t>5</t>
  </si>
  <si>
    <t>6</t>
  </si>
  <si>
    <t>7</t>
  </si>
  <si>
    <t>8</t>
  </si>
  <si>
    <t xml:space="preserve">I </t>
  </si>
  <si>
    <t>УКУПНА ЛИКВИДНА АКТИВА</t>
  </si>
  <si>
    <t xml:space="preserve">ЛИКВИДНА АКТИВА ПРВОГ РЕДА </t>
  </si>
  <si>
    <t xml:space="preserve">1.1. </t>
  </si>
  <si>
    <t>ЛИКВИДНА АКТИВА ПРВОГ РЕДА ОСИМ ПОКРИВЕНИХ ОБВЕЗНИЦА ИЗРАЗИТО ВИСОКОГ КВАЛИТЕТА</t>
  </si>
  <si>
    <t>1.1.1.</t>
  </si>
  <si>
    <t>1.1.2.</t>
  </si>
  <si>
    <t>1.1.2.1.</t>
  </si>
  <si>
    <t>1.1.2.2.</t>
  </si>
  <si>
    <t>1.1.2.3.</t>
  </si>
  <si>
    <t>Од тога износ депозита вишкова ликвидних средстава код Народне банке Србије</t>
  </si>
  <si>
    <t>1.1.3.</t>
  </si>
  <si>
    <t>1.1.3.1.</t>
  </si>
  <si>
    <t>1.1.4.</t>
  </si>
  <si>
    <t>1.1.4.1.</t>
  </si>
  <si>
    <t>1.1.5.</t>
  </si>
  <si>
    <t>1.1.5.1.</t>
  </si>
  <si>
    <t>1.1.6.</t>
  </si>
  <si>
    <t>1.1.7.</t>
  </si>
  <si>
    <t>1.1.7.1.</t>
  </si>
  <si>
    <t>1.1.8.</t>
  </si>
  <si>
    <t>1.1.8.1.</t>
  </si>
  <si>
    <t>1.1.9.</t>
  </si>
  <si>
    <t>1.1.10.</t>
  </si>
  <si>
    <t>1.1.11.</t>
  </si>
  <si>
    <t>1.1.12.</t>
  </si>
  <si>
    <t>1.1.13.</t>
  </si>
  <si>
    <t>1.1.14.</t>
  </si>
  <si>
    <t xml:space="preserve">1.2. </t>
  </si>
  <si>
    <t>ЛИКВИДНА АКТИВА ПРВОГ РЕДА У ВИДУ ПОКРИВЕНИХ ОБВЕЗНИЦА ИЗРАЗИТО ВИСОКОГ КВАЛИТЕТА</t>
  </si>
  <si>
    <t>1.2.1.</t>
  </si>
  <si>
    <t>Изложености по основу покривених обвезница изразито високог квалитета</t>
  </si>
  <si>
    <t>1.2.2.</t>
  </si>
  <si>
    <t>ЛИКВИДНА АКТИВА ДРУГОГ РЕДА</t>
  </si>
  <si>
    <t>2.1.</t>
  </si>
  <si>
    <t xml:space="preserve">Ликвидна актива другог А реда </t>
  </si>
  <si>
    <t>2.1.1.</t>
  </si>
  <si>
    <t>2.1.2.</t>
  </si>
  <si>
    <t>2.1.3.</t>
  </si>
  <si>
    <t>2.1.4.</t>
  </si>
  <si>
    <t xml:space="preserve">Изложености у виду покривених обвезница високог квалитета издатих од стране банака основаних у Републици Србији </t>
  </si>
  <si>
    <t>Изложености у виду покривених обвезница високог квалитета издатих од стране банака основаних у државама чланицама Европске уније</t>
  </si>
  <si>
    <t xml:space="preserve">Изложености у виду покривених обвезница издатих од стране банака основаних у  државама које нису чланице Европске уније </t>
  </si>
  <si>
    <t>Дужничке хартије од вредности привредних друштава</t>
  </si>
  <si>
    <t>2.2.</t>
  </si>
  <si>
    <t>Ликвидна актива другог Б реда</t>
  </si>
  <si>
    <t>2.2.1.</t>
  </si>
  <si>
    <t>2.2.2.</t>
  </si>
  <si>
    <t xml:space="preserve">Изложености по основу хартија од вредности обезбеђених имовином – ауто кредити и уговори о лизингу аутомобила </t>
  </si>
  <si>
    <t>2.2.3.</t>
  </si>
  <si>
    <t xml:space="preserve">Изложености у виду покривених обвезница високог квалитета  </t>
  </si>
  <si>
    <t>2.2.4.</t>
  </si>
  <si>
    <t>2.2.5.</t>
  </si>
  <si>
    <t>2.2.6.</t>
  </si>
  <si>
    <t>Акције</t>
  </si>
  <si>
    <t>2.2.7.</t>
  </si>
  <si>
    <t xml:space="preserve">2.2.8. </t>
  </si>
  <si>
    <t>2.2.9.</t>
  </si>
  <si>
    <t>2.2.10.</t>
  </si>
  <si>
    <t>3 а)</t>
  </si>
  <si>
    <t xml:space="preserve">Прилагођавање ликвидне активе за нето одливе у случају превременог затварања позиције заштите </t>
  </si>
  <si>
    <t>3 б)</t>
  </si>
  <si>
    <t xml:space="preserve">Прилагођавање ликвидне активе за нето приливе у случају превременог затварања позиције заштите </t>
  </si>
  <si>
    <t>3 в)</t>
  </si>
  <si>
    <t>Ликвидна актива која није подобна због валутне неусклађености</t>
  </si>
  <si>
    <t>3 г)</t>
  </si>
  <si>
    <t>Ликвидна актива која није подобна због других оперативних услова</t>
  </si>
  <si>
    <t>3 д)</t>
  </si>
  <si>
    <t>Средства на рачунима у другим банкама</t>
  </si>
  <si>
    <t>3 ђ)</t>
  </si>
  <si>
    <t>ИЗВЕШТАЈ О ОДЛИВИМА ЛИКВИДНИХ СРЕДСТАВА ЗА ПОТРЕБЕ ОБРАЧУНА ПОКАЗАТЕЉА ПОКРИЋА ЛИКВИДНОМ АКТИВОМ</t>
  </si>
  <si>
    <t>Износ</t>
  </si>
  <si>
    <t>Тржишна вредност датог колатерала</t>
  </si>
  <si>
    <t>Тржишна вредност датог колатерала помножена са (1-корективни фактор)</t>
  </si>
  <si>
    <t>Прописане стопе одлива</t>
  </si>
  <si>
    <t>Примењене стопе одлива</t>
  </si>
  <si>
    <t>Одлив</t>
  </si>
  <si>
    <t>1</t>
  </si>
  <si>
    <t>9</t>
  </si>
  <si>
    <t>10</t>
  </si>
  <si>
    <t>11</t>
  </si>
  <si>
    <t>12</t>
  </si>
  <si>
    <t>ОДЛИВИ ЛИКВИДНИХ СРЕДСТАВА</t>
  </si>
  <si>
    <t>1.1.</t>
  </si>
  <si>
    <t>Депозити физичких лица</t>
  </si>
  <si>
    <t>1.1.1.1.</t>
  </si>
  <si>
    <t>1.1.1.2.</t>
  </si>
  <si>
    <t>Депозити код којих се очекује већи одлив</t>
  </si>
  <si>
    <t>1.1.1.2.1.</t>
  </si>
  <si>
    <t>Категорија 1</t>
  </si>
  <si>
    <t>1.1.1.2.2.</t>
  </si>
  <si>
    <t>Категорија 2</t>
  </si>
  <si>
    <t>1.1.1.3.</t>
  </si>
  <si>
    <t xml:space="preserve">Стабилни депозити </t>
  </si>
  <si>
    <t>1.1.1.4.</t>
  </si>
  <si>
    <t>Остали депозити физичких лица</t>
  </si>
  <si>
    <t xml:space="preserve">1.1.2. </t>
  </si>
  <si>
    <t>Оперативни депозити</t>
  </si>
  <si>
    <t xml:space="preserve">Депозити који се држе за потребе коришћења услуга клиринга, кастоди услуга, услуга управљања готовином или других сличних услуга </t>
  </si>
  <si>
    <t>1.1.2.1.1.</t>
  </si>
  <si>
    <t>1.1.2.1.2.</t>
  </si>
  <si>
    <t xml:space="preserve">Неоперативни депозити </t>
  </si>
  <si>
    <t>1.1.3.2.</t>
  </si>
  <si>
    <t>Депозити клијената у финансијском сектору</t>
  </si>
  <si>
    <t>Депозити осталих клијената</t>
  </si>
  <si>
    <t>Додатни одливи ликвидних средства</t>
  </si>
  <si>
    <t xml:space="preserve">Средства обезбеђења дата по основу уговора о финансијским дериватима и кредитним дериватима, осим ликвидне активе првог реда </t>
  </si>
  <si>
    <t>Средства обезбеђења у виду покривених обвезница изразито високог квалитета које је банка дала по основу уговора о финансијским дериватима и кредитним дериватима</t>
  </si>
  <si>
    <t>1.1.4.3.</t>
  </si>
  <si>
    <t>Одливи услед погоршања кредитне способности банке</t>
  </si>
  <si>
    <t>Додатни одливи у условима стреса на тржишту</t>
  </si>
  <si>
    <t>Одливи по основу деривата</t>
  </si>
  <si>
    <t xml:space="preserve">Кратке позиције </t>
  </si>
  <si>
    <t>Вишак средства обезбеђења који може бити повучен</t>
  </si>
  <si>
    <t>Средства обезбеђења у виду ликвидне активе која могу бити замењена средствима обезбеђења која нису ликвидна актива</t>
  </si>
  <si>
    <t>Губитак по основу финансирања трансакција секјуритизације</t>
  </si>
  <si>
    <t>Губитак по основу финансирања хартија од вредности обезбеђених имовином,  покривених обвезница и других сличних инструмената који доспевају у наредних 30 календарских  дана</t>
  </si>
  <si>
    <t>Губитак по основу финансирања комерцијалних записа обезбеђених имовином, програмa комерцијалних записа обезбеђених имовином, скупова имовине за финансирање улагања у хартије од вредности и сличних линија финансирања</t>
  </si>
  <si>
    <t>Позајмљена актива без пружања средстава обезбеђења</t>
  </si>
  <si>
    <t>Кредитне линије</t>
  </si>
  <si>
    <t>Кредитне линије одобрене физичким лицима или малим и средњим предузећима</t>
  </si>
  <si>
    <t>Кредитне линије одобрене клијентима који нису лица у финансијском сектору осим физичким лицима и малим или средњим предузећима</t>
  </si>
  <si>
    <t>Кредитне линије одобрене банкама</t>
  </si>
  <si>
    <t>Кредитне линије на које се примењују ниже стопе одлива</t>
  </si>
  <si>
    <t>1.1.5.2.</t>
  </si>
  <si>
    <t>Линије за ликвидност</t>
  </si>
  <si>
    <t>Линије за ликвидност одобрене физичким лицима или малим и средњим предузећима</t>
  </si>
  <si>
    <t>Линије за ликвидност одобрене клијентима који нису лица у финансијском сектору осим физичким лицима и малим или средњим предузећима</t>
  </si>
  <si>
    <t>Линије за ликвидност одобрене друштвима за секјуритизацију</t>
  </si>
  <si>
    <t>Од тога за потребе куповине активе, осим хартија од вредности од клијената који нису лица у финансијском сектору</t>
  </si>
  <si>
    <t>Линије за ликвидност одобрене банкама</t>
  </si>
  <si>
    <t>Линије за ликвидност на које се примењују ниже стопе одлива</t>
  </si>
  <si>
    <t>Остали производи и услуге</t>
  </si>
  <si>
    <t>1.1.6.1.</t>
  </si>
  <si>
    <t>Гаранције и други облици јемстава</t>
  </si>
  <si>
    <t>1.1.6.2.</t>
  </si>
  <si>
    <t>Неискоришћени износ одобрених оквирних кредита које банка може безусловно и без претходне најаве отказати</t>
  </si>
  <si>
    <t xml:space="preserve">Кредитне картице </t>
  </si>
  <si>
    <t>Минуси по текућим рачунима</t>
  </si>
  <si>
    <t>Планирани одливи по основу пласирања нових кредита или обнављања постојећих кредита физичким лицима и великим правним лицима</t>
  </si>
  <si>
    <t>Планирана плаћања по основу деривата</t>
  </si>
  <si>
    <t xml:space="preserve">Остале обавезе </t>
  </si>
  <si>
    <t>Обавезе по основу оперативних трошкова банке</t>
  </si>
  <si>
    <t>1.1.7.2.</t>
  </si>
  <si>
    <t>Обавезе по основу дужничких инструмената</t>
  </si>
  <si>
    <t>1.1.7.3.</t>
  </si>
  <si>
    <t>1.2.</t>
  </si>
  <si>
    <t>Друга уговорна страна је централна банка</t>
  </si>
  <si>
    <t>1.2.1.1.</t>
  </si>
  <si>
    <t>Средство обезбеђења је ликвидна актива првог реда осим покривених обвезница изразито високог квалитета</t>
  </si>
  <si>
    <t>1.2.1.2.</t>
  </si>
  <si>
    <t>Средство обезбеђења је ликвидна актива првог реда у виду покривених обвезница изразито високог квалитета</t>
  </si>
  <si>
    <t>1.2.1.3.</t>
  </si>
  <si>
    <t xml:space="preserve">Средство обезбеђења је ликвидна актива другог А реда </t>
  </si>
  <si>
    <t>1.2.1.4.</t>
  </si>
  <si>
    <t xml:space="preserve">Средство обезбеђења је ликвидна актива другог Б реда  </t>
  </si>
  <si>
    <t xml:space="preserve">1.2.1.5. </t>
  </si>
  <si>
    <t>Средство обезбеђења није ликвидна актива</t>
  </si>
  <si>
    <t>Друга уговорна страна није централна банка</t>
  </si>
  <si>
    <t>1.2.2.1.</t>
  </si>
  <si>
    <t>1.2.2.2.</t>
  </si>
  <si>
    <t>1.2.2.3.</t>
  </si>
  <si>
    <t>1.2.2.4.</t>
  </si>
  <si>
    <t>1.2.2.5.</t>
  </si>
  <si>
    <t>Средство обезбеђења је ликвидна актива другог Б реда  у виду покривених обвезница високог квалитета</t>
  </si>
  <si>
    <t>1.2.2.6.</t>
  </si>
  <si>
    <t>1.2.2.7.</t>
  </si>
  <si>
    <t>Средство обезбеђења је остала ликвидна актива другог Б реда</t>
  </si>
  <si>
    <t>1.2.2.8.</t>
  </si>
  <si>
    <t>1.3.</t>
  </si>
  <si>
    <t>Депозити физичких лица који се могу искључити из обрачуна одлива ликвидних средстава</t>
  </si>
  <si>
    <t>Депозити физичких лица за које није спроведена или довршена процена</t>
  </si>
  <si>
    <t xml:space="preserve">Оперативни депозити који се држе за потребе коришћења услуга клиринга, кастоди услуга, услуга управљања готовином или других сличних услуга </t>
  </si>
  <si>
    <t>6.1.</t>
  </si>
  <si>
    <t>Оперативни депозити банака</t>
  </si>
  <si>
    <t>6.2.</t>
  </si>
  <si>
    <t>Оперативни депозити других клијената у финансијском сектору</t>
  </si>
  <si>
    <t>Оперативни депозити централних банака, држава, територијалних аутономија, јединица локалне самоуправе, јавних административних тела и међународних развојних банака</t>
  </si>
  <si>
    <t>6.4.</t>
  </si>
  <si>
    <t xml:space="preserve">Оперативни депозити осталих клијената </t>
  </si>
  <si>
    <t>7.</t>
  </si>
  <si>
    <t>Неоперативни депозити клијената у финансијском сектору и осталих клијената</t>
  </si>
  <si>
    <t>7.1.</t>
  </si>
  <si>
    <t>Неоперативни депозити банака</t>
  </si>
  <si>
    <t>7.2.</t>
  </si>
  <si>
    <t>Неоперативни депозити других клијената у финансијском сектору</t>
  </si>
  <si>
    <t>7.3.</t>
  </si>
  <si>
    <t>Неоперативни депозити централних банака, држава, територијалних аутономија, јединица локалне самоуправе, јавних административних тела и међународних развојних банака</t>
  </si>
  <si>
    <t>7.4.</t>
  </si>
  <si>
    <t xml:space="preserve">Неоперативни депозити осталих клијената </t>
  </si>
  <si>
    <t>8.</t>
  </si>
  <si>
    <t>9.</t>
  </si>
  <si>
    <t>10.</t>
  </si>
  <si>
    <t>Одливи ликвидних средстава унутар групе којој банка припада</t>
  </si>
  <si>
    <t>10.1.</t>
  </si>
  <si>
    <t>10.2.</t>
  </si>
  <si>
    <t>10.3.</t>
  </si>
  <si>
    <t>10.4.</t>
  </si>
  <si>
    <t>10.5.</t>
  </si>
  <si>
    <t>11.</t>
  </si>
  <si>
    <t>Одливи ликвидних средстава у државама у којима постоје препреке у погледу слободног преноса ликвидних средстава или одливи ликвидних средстава у неконвертибилној валути</t>
  </si>
  <si>
    <r>
      <t xml:space="preserve">  </t>
    </r>
    <r>
      <rPr>
        <b/>
        <sz val="8"/>
        <color indexed="8"/>
        <rFont val="Arial"/>
        <family val="2"/>
      </rPr>
      <t>Образац  ППЛА-3</t>
    </r>
  </si>
  <si>
    <t>ИЗВЕШТАЈ О ПРИЛИВИМА ЛИКВИДНИХ СРЕДСТАВА ЗА ПОТРЕБЕ ОБРАЧУНА ПОКАЗАТЕЉА ПОКРИЋА ЛИКВИДНОМ АКТИВОМ</t>
  </si>
  <si>
    <t>Тржишна вредност примљеног колатерала</t>
  </si>
  <si>
    <t>Тржишна вредност примљеног колатерала помножена са (1-корективни фактор)</t>
  </si>
  <si>
    <t>Приливи</t>
  </si>
  <si>
    <t>13</t>
  </si>
  <si>
    <t>14</t>
  </si>
  <si>
    <t>15</t>
  </si>
  <si>
    <t>16</t>
  </si>
  <si>
    <t>17</t>
  </si>
  <si>
    <t>18</t>
  </si>
  <si>
    <t>УКУПНИ ПРИЛИВИ</t>
  </si>
  <si>
    <t>1.1.1.1</t>
  </si>
  <si>
    <t>1.1.1.2</t>
  </si>
  <si>
    <t>1.1.1.2.1</t>
  </si>
  <si>
    <t>1.1.1.2.2</t>
  </si>
  <si>
    <t>1.1.1.2.3</t>
  </si>
  <si>
    <t>1.1.1.2.4</t>
  </si>
  <si>
    <t>Потраживања од лица у финансијском сектору и централних банака</t>
  </si>
  <si>
    <t>1.1.2.1</t>
  </si>
  <si>
    <t>Потраживања од лица у финансијском сектору и централних банака која се третирају као оперативни депозити</t>
  </si>
  <si>
    <t>1.1.2.1.1</t>
  </si>
  <si>
    <t>Потраживања од лица у финансијском сектору и централних банака која се третирају као оперативни депозити, када банка може да утврди стопу одлива коју примењује друга уговорна страна</t>
  </si>
  <si>
    <t>1.1.2.1.2</t>
  </si>
  <si>
    <t>Потраживања од лица у финансијском сектору и централних банака која се третирају као оперативни депозити, када банка не може да утврди стопу одлива коју примењује друга уговорна страна</t>
  </si>
  <si>
    <t>1.1.2.2</t>
  </si>
  <si>
    <t>1.1.2.2.1</t>
  </si>
  <si>
    <t>1.1.2.2.2</t>
  </si>
  <si>
    <t>Потраживања по основу трансакција финансирања трговине</t>
  </si>
  <si>
    <t>Потраживања по основу хартија од вредности којe доспевају у наредних 30 календарских дана</t>
  </si>
  <si>
    <t xml:space="preserve">Потраживања по основу позиције у берзанским индексима власничких инструмената под условом да не дође до двоструког рачунања у приливима ликвидних средстава и заштитном слоју ликвидности </t>
  </si>
  <si>
    <t>Приливи по основу деривата</t>
  </si>
  <si>
    <t>Остали приливи</t>
  </si>
  <si>
    <t>Средство обезбеђења задовољава услове за укључивање у заштитни слој ликвидности</t>
  </si>
  <si>
    <t>Средство обезбеђења служи за покриће кратке позиције</t>
  </si>
  <si>
    <t>1.2.3.</t>
  </si>
  <si>
    <t>Средство обезбеђења не задовољава услове за укључивање у ликвидну активу</t>
  </si>
  <si>
    <t>Средство обезбеђења је инструмент капитала који не задовољава услове за укључивање у заштитни слој ликвидности</t>
  </si>
  <si>
    <t>Остала средства обезбеђења која не задовољавају услове за укључивање у заштитни слој ликвидности</t>
  </si>
  <si>
    <t>1.4.</t>
  </si>
  <si>
    <t>Разлика између прилива и одлива насталих по основу трансакција у државама у којима постоје препреке у погледу слободног преноса ликвидних средстава или између прилива и одлива ликвидних средстава у неконвертибилној валути</t>
  </si>
  <si>
    <t xml:space="preserve">2. </t>
  </si>
  <si>
    <t xml:space="preserve">3. </t>
  </si>
  <si>
    <t>Приливи ликвидних средстава унутар групе којој банка припада, код којих је друга уговорна страна њено матично друштво, њено подређено друштво или подређено друштво њеног матичног друштва</t>
  </si>
  <si>
    <t>3.1.</t>
  </si>
  <si>
    <t>Од чега: Потраживања од клијената који нису лица у финансијском сектору</t>
  </si>
  <si>
    <t>3.2.</t>
  </si>
  <si>
    <t>Од чега: Потраживања од лица у финансијском сектору</t>
  </si>
  <si>
    <t>3.3.</t>
  </si>
  <si>
    <t>3.4.</t>
  </si>
  <si>
    <t>Од чега: Потраживања по основу хартија од вредности којe доспевају у наредних 30 календарских дана</t>
  </si>
  <si>
    <t xml:space="preserve">3.5. </t>
  </si>
  <si>
    <t>Од чега: Други приливи ликвидних средстава</t>
  </si>
  <si>
    <t xml:space="preserve">3.6. </t>
  </si>
  <si>
    <t>ИЗВЕШТАЈ О ОБРАЧУНУ ПОКАЗАТЕЉА ПОКРИЋА ЛИКВИДНОМ АКТИВОМ</t>
  </si>
  <si>
    <t>Вредност/ Проценат</t>
  </si>
  <si>
    <t>Број</t>
  </si>
  <si>
    <t>ОБРАЧУН ПОКАЗАТЕЉА</t>
  </si>
  <si>
    <t>Заштитни слој ликвидности</t>
  </si>
  <si>
    <t>Нето одливи ликвидних средстава</t>
  </si>
  <si>
    <t>Показатељ покрића ликвидном активом (%)</t>
  </si>
  <si>
    <t>Неприлагођен износ ликвидне активе првог реда, без покривених обвезница изразито високог квалитета</t>
  </si>
  <si>
    <t>Одливи ликвидних средстава у наредних 30 календарских дана у виду средстава обезбеђења у облику ликвидне активе првог реда без покривених обвезница изразито високог квалитета</t>
  </si>
  <si>
    <t>1.2.4.</t>
  </si>
  <si>
    <t>Приливи ликвидних средстава у наредних 30 календарских дана у виду средстава обезбеђења у облику ликвидне активе првог реда без покривених обвезница изразито високог квалитета</t>
  </si>
  <si>
    <t>1.2.5.</t>
  </si>
  <si>
    <t>1.2.6.</t>
  </si>
  <si>
    <t xml:space="preserve">Одливи готовине у обезбеђеним трансакцијама у наредних 30 календарских дана </t>
  </si>
  <si>
    <t>1.2.7.</t>
  </si>
  <si>
    <t xml:space="preserve">Приливи готовине у обезбеђеним трансакцијама у наредних 30 календарских дана </t>
  </si>
  <si>
    <t>1.2.8.</t>
  </si>
  <si>
    <t>1.2.9.</t>
  </si>
  <si>
    <t>Неприлагођен износ ликвидне активе првог реда у виду покривених обвезница изразито високог квалитета</t>
  </si>
  <si>
    <t>1.2.10.</t>
  </si>
  <si>
    <t xml:space="preserve">Одливи ликвидних средстава у наредних 30 календарских дана у виду средстава обезбеђења у облику покривених обвезница изразито високог квалитета које задовољавају услове за укључивање у ликвидну активу првог реда </t>
  </si>
  <si>
    <t>1.2.11.</t>
  </si>
  <si>
    <t>1.2.12.</t>
  </si>
  <si>
    <t xml:space="preserve">Приливи ликвидних средстава у наредних 30 календарских дана у виду средстава обезбеђења у облику покривених обвезница изразито високог квалитета које задовољавају услове за укључивање у ликвидну активу првог реда </t>
  </si>
  <si>
    <t>1.2.13.</t>
  </si>
  <si>
    <t>1.2.15.</t>
  </si>
  <si>
    <t>1.2.16.</t>
  </si>
  <si>
    <t>1.2.17.</t>
  </si>
  <si>
    <t xml:space="preserve">Неприлагођен износ ликвидне активе другог А реда </t>
  </si>
  <si>
    <t>1.2.18.</t>
  </si>
  <si>
    <t>Одливи ликвидних средстава у наредних 30 календарских дана у виду средстава обезбеђења у облику ликвидне активе другог А реда</t>
  </si>
  <si>
    <t>1.2.19.</t>
  </si>
  <si>
    <t>1.2.20.</t>
  </si>
  <si>
    <t>Приливи ликвидних средстава у наредних 30 календарских дана у виду средстава обезбеђења у облику ликвидне активе другог А реда</t>
  </si>
  <si>
    <t>1.2.21.</t>
  </si>
  <si>
    <t>1.2.22.</t>
  </si>
  <si>
    <t>1.2.23.</t>
  </si>
  <si>
    <t>1.2.24.</t>
  </si>
  <si>
    <t>1.2.25.</t>
  </si>
  <si>
    <t xml:space="preserve">Неприлагођен износ ликвидне активе другог Б реда </t>
  </si>
  <si>
    <t>1.2.26.</t>
  </si>
  <si>
    <t xml:space="preserve">Одливи ликвидних средстава у наредних 30 календарских дана у виду средстава обезбеђења у облику ликвидне активе другог Б реда  </t>
  </si>
  <si>
    <t>1.2.27.</t>
  </si>
  <si>
    <t>1.2.28.</t>
  </si>
  <si>
    <t>Приливи ликвидних средстава у наредних 30 календарских дана у виду средстава обезбеђења у облику ликвидне активе другог Б реда</t>
  </si>
  <si>
    <t>Вишак ликвидне активе</t>
  </si>
  <si>
    <t>ЗАШТИТНИ СЛОЈ ЛИКВИДНОСТИ</t>
  </si>
  <si>
    <t>Укупни одливи ликвидних средстава</t>
  </si>
  <si>
    <t>Приливи ликвидних средстава изузети при обрачуну ограничења</t>
  </si>
  <si>
    <t>Приливи ликвидних средстава на које се примењује ограничење од 75%</t>
  </si>
  <si>
    <t>Приливи изузети при обрачуну ограничења, који се укључују у обрачун нето одлива ликвидних средстава</t>
  </si>
  <si>
    <t>Приливи на које се примењује ограничење од 75%, који се укључују у обрачун нето одлива ликвидних средстава</t>
  </si>
  <si>
    <t>НЕТО ОДЛИВИ ЛИКВИДНИХ СРЕДСТАВА</t>
  </si>
  <si>
    <t>Прилог 24</t>
  </si>
  <si>
    <t>Образац ЛР1</t>
  </si>
  <si>
    <t>_____________________________</t>
  </si>
  <si>
    <t>(пословно име и седиште банке)</t>
  </si>
  <si>
    <t>са стањем на дан __________________20__. године</t>
  </si>
  <si>
    <t>Врсте изложености</t>
  </si>
  <si>
    <t>Износ изложености</t>
  </si>
  <si>
    <t>3.</t>
  </si>
  <si>
    <t xml:space="preserve">Увећање за изложеност ризику друге уговорне стране по основу репо и reverse репо трансакција, трансакција кредитирања трговине хартијама од вредности, уговора о узимању и давању у зајам хартија од вредности или робе и трансакција са дугим роком измирења, када се за обрачун увећања користи једноставни метод за финансијска средства обезбеђења у складу са одлуком којом се уређује адекватност капитала банке </t>
  </si>
  <si>
    <t>4.</t>
  </si>
  <si>
    <t>5.</t>
  </si>
  <si>
    <t>6.</t>
  </si>
  <si>
    <t>(-) Примљена варијабилна маргина у готовини од друге уговорне стране која се може користити за смањење  текуће изложености по основу деривата</t>
  </si>
  <si>
    <t>12.</t>
  </si>
  <si>
    <t>13.</t>
  </si>
  <si>
    <t>14.</t>
  </si>
  <si>
    <t xml:space="preserve">(-) Хипотетичка вредност купљених кредитних деривата која се може нетирати са хипотетичком вредношћу продатих кредитних деривата </t>
  </si>
  <si>
    <t>15.</t>
  </si>
  <si>
    <t>16.</t>
  </si>
  <si>
    <t>Ванбилансне изложености распоређене у категорију умереног ризика (са фактором конверзије од 20%)</t>
  </si>
  <si>
    <t>17.</t>
  </si>
  <si>
    <t>Ванбилансне изложености распоређене у категорију средњег ризика  (са фактором конверзије од 50%)</t>
  </si>
  <si>
    <t xml:space="preserve">18. </t>
  </si>
  <si>
    <t>Ванбилансне изложености распоређене у категорију високог ризика (са фактором конверзије од 100%)</t>
  </si>
  <si>
    <t>19.</t>
  </si>
  <si>
    <t xml:space="preserve">Остале изложености </t>
  </si>
  <si>
    <t>20.</t>
  </si>
  <si>
    <t>Вредност пружених средстава обезбеђења за коју је умањен износ изложености по основу деривата</t>
  </si>
  <si>
    <t>21.</t>
  </si>
  <si>
    <t>(-) Износ потраживања за варијабилну маргину која је у готовини дата другој уговорној страни у трансакцији са дериватима</t>
  </si>
  <si>
    <t>22.</t>
  </si>
  <si>
    <t>23.</t>
  </si>
  <si>
    <t xml:space="preserve">Вредност хартија од вредности које су позајмљене у репо трансакцијама, трансакцијама кредитирања трговине хартијама од вредности, по основу уговора о давању у зајам хартија од вредности или трансакцијама са дугим роком измирења које су престале да се признају у билансу јер се трансакција води као продаја </t>
  </si>
  <si>
    <t>24.</t>
  </si>
  <si>
    <t>(-) Изложености према лицима унутар групе којој банка припада</t>
  </si>
  <si>
    <t>25.</t>
  </si>
  <si>
    <t>(-) Изложености према јавним административним телима у складу са одлуком којом се уређује адекватност капитала банке</t>
  </si>
  <si>
    <t>26.</t>
  </si>
  <si>
    <t>(-) Изложености које представљају одбитну ставку од основног акцијског капитала или додатног основног капитала у складу са одлуком којом се уређује адекватност капитала банке</t>
  </si>
  <si>
    <t>27.</t>
  </si>
  <si>
    <t>28.</t>
  </si>
  <si>
    <t>Основни капитал у складу са одлуком којом се уређује адекватност капитала банке</t>
  </si>
  <si>
    <t>29.</t>
  </si>
  <si>
    <t>Напомена:</t>
  </si>
  <si>
    <t xml:space="preserve">Прилог 24 </t>
  </si>
  <si>
    <t>Образац ЛР2</t>
  </si>
  <si>
    <t>Износ изложености по основу билансне активе и ванбилансних ставки (IRB приступ)</t>
  </si>
  <si>
    <t>Износ изложености по основу ванбилансних ставки пре примене фактора конверзије</t>
  </si>
  <si>
    <t>Укупан износ изложености по основу билансне активе и ванбилансних ставки из банкарске књиге, као и изложености из књиге трговања по основу ризика друге уговорне стране (преглед изложености по пондерима ризика):</t>
  </si>
  <si>
    <t>=0%</t>
  </si>
  <si>
    <t>&gt; 0 и ≤ 12%</t>
  </si>
  <si>
    <t>&gt;12 и ≤ 20%</t>
  </si>
  <si>
    <t>&gt;20 и ≤ 50%</t>
  </si>
  <si>
    <t>1.5.</t>
  </si>
  <si>
    <t>&gt;50 и ≤ 75%</t>
  </si>
  <si>
    <t>1.6.</t>
  </si>
  <si>
    <t>&gt;75 и ≤ 100%</t>
  </si>
  <si>
    <t>1.7.</t>
  </si>
  <si>
    <t>&gt; 100 и ≤ 425%</t>
  </si>
  <si>
    <t>1.8.</t>
  </si>
  <si>
    <t>&gt; 425 и ≤ 1250%</t>
  </si>
  <si>
    <t>1.9.</t>
  </si>
  <si>
    <t>Изложености у статусу неизмирења обавеза</t>
  </si>
  <si>
    <t>Износ изложености за ванбилансне ставке распоређене у категорију ниског ризика (фактор конверзије од 0%)</t>
  </si>
  <si>
    <t>Образац ЛР3</t>
  </si>
  <si>
    <t>Врста ванбилансне изложености</t>
  </si>
  <si>
    <t>Износ ризиком пондерисане активе</t>
  </si>
  <si>
    <t>Ванбилансне ставке</t>
  </si>
  <si>
    <t>Финансирање трговине</t>
  </si>
  <si>
    <t xml:space="preserve">  У оквиру званичног аранжмана за осигурање кредитирања извоза </t>
  </si>
  <si>
    <t>Деривати који нису предмет уговора о нетирању између различитих категорија производа</t>
  </si>
  <si>
    <t>Износ изложености настао као резултат додатног обрачуна за кредитне деривате (позиција 13. образац ЛР1 - позиција 14. образац ЛР1)</t>
  </si>
  <si>
    <t>Остале изложености из књиге трговања</t>
  </si>
  <si>
    <t>Остале изложености из банкарске књиге</t>
  </si>
  <si>
    <t xml:space="preserve">Стандардизовани приступ </t>
  </si>
  <si>
    <t>IRB приступ</t>
  </si>
  <si>
    <t>Изложености по основу покривених обвезница</t>
  </si>
  <si>
    <t xml:space="preserve"> Изложености према државама и централним банкамa</t>
  </si>
  <si>
    <t xml:space="preserve"> Изложености према територијалним аутономијама и јединицама локалне самоуправе</t>
  </si>
  <si>
    <t>2.3.</t>
  </si>
  <si>
    <t xml:space="preserve"> Изложености према јавним административним телима</t>
  </si>
  <si>
    <t>2.4.</t>
  </si>
  <si>
    <t xml:space="preserve"> Изложености према међународним развојним банкама</t>
  </si>
  <si>
    <t>2.5.</t>
  </si>
  <si>
    <t xml:space="preserve"> Изложености према међународним организацијама</t>
  </si>
  <si>
    <t>Изложености према територијаним аутономијама, јединицама локалне самоуправе, међународним развојним банкама, међународним организацијама и јавним административним телима које немају третман као изложености према државама</t>
  </si>
  <si>
    <t>Изложености према банкама</t>
  </si>
  <si>
    <t>Изложености обезбеђене хипотекама на непокретностима</t>
  </si>
  <si>
    <t>5.1.</t>
  </si>
  <si>
    <t xml:space="preserve"> Изложености обезбеђене хипотекама на стамбеним непокретностима</t>
  </si>
  <si>
    <t>Изложености према физичким лицима</t>
  </si>
  <si>
    <t xml:space="preserve"> Изложености према малим и средњим предузећима из класе изложености према физичким лицима</t>
  </si>
  <si>
    <t>Изложености према привредним друштвима</t>
  </si>
  <si>
    <t xml:space="preserve"> Изложености према лицима у финансијском сектору из класе изложености према привредним друштвима</t>
  </si>
  <si>
    <t xml:space="preserve"> Изложености према лицима која нису лица у финансијском сектору из класе изложености према привредним друштвиma</t>
  </si>
  <si>
    <t>7.2.1.</t>
  </si>
  <si>
    <t xml:space="preserve">     Изложеност према малим и средњим предузећима</t>
  </si>
  <si>
    <t>7.2.2.</t>
  </si>
  <si>
    <t xml:space="preserve">     Изложеност према осталим привредним друштвима</t>
  </si>
  <si>
    <t>Остале изложености</t>
  </si>
  <si>
    <t>9.1.</t>
  </si>
  <si>
    <t>Изложености по основу финансирања трговине</t>
  </si>
  <si>
    <t xml:space="preserve"> У оквиру званичног аранжмана за осигурање кредитирања извоза </t>
  </si>
  <si>
    <t>Ванбилансне изложености распоређене у категорију ниског ризика (са фактором конверзије од 10%)</t>
  </si>
  <si>
    <r>
      <t xml:space="preserve">са стањем на дан </t>
    </r>
    <r>
      <rPr>
        <u/>
        <sz val="8"/>
        <rFont val="Arial"/>
        <family val="2"/>
        <charset val="238"/>
      </rPr>
      <t xml:space="preserve">                 </t>
    </r>
    <r>
      <rPr>
        <sz val="8"/>
        <rFont val="Arial"/>
        <family val="2"/>
        <charset val="238"/>
      </rPr>
      <t>године</t>
    </r>
  </si>
  <si>
    <r>
      <t>(</t>
    </r>
    <r>
      <rPr>
        <i/>
        <sz val="8"/>
        <rFont val="Arial"/>
        <family val="2"/>
        <charset val="238"/>
      </rPr>
      <t>пословно име и седиште банке</t>
    </r>
    <r>
      <rPr>
        <sz val="8"/>
        <rFont val="Arial"/>
        <family val="2"/>
      </rPr>
      <t>)</t>
    </r>
  </si>
  <si>
    <r>
      <t xml:space="preserve">  </t>
    </r>
    <r>
      <rPr>
        <b/>
        <sz val="8"/>
        <color indexed="8"/>
        <rFont val="Arial"/>
        <family val="2"/>
      </rPr>
      <t>Образац  ППЛА-2</t>
    </r>
  </si>
  <si>
    <t>Средства обезбеђења која се морају вратити у наредних 30 дана</t>
  </si>
  <si>
    <t>Уговорени кредити обезбеђени хипотекама на непокретностима који још нису повучени</t>
  </si>
  <si>
    <r>
      <t xml:space="preserve">  </t>
    </r>
    <r>
      <rPr>
        <b/>
        <sz val="8"/>
        <color indexed="8"/>
        <rFont val="Arial"/>
        <family val="2"/>
      </rPr>
      <t>Образац  ППЛА-4</t>
    </r>
  </si>
  <si>
    <t xml:space="preserve">  (пословно име и седиште банке)</t>
  </si>
  <si>
    <t>ИЗВЕШТАЈ О ВЕЛИКИМ ИЗЛОЖЕНОСТИМА БАНКЕ</t>
  </si>
  <si>
    <t>(износ у хиљадама динара)</t>
  </si>
  <si>
    <t>Р.бр.</t>
  </si>
  <si>
    <t>ИДЕНТИФИКОВАЊЕ ДУЖНИКА</t>
  </si>
  <si>
    <t xml:space="preserve">ИЗЛОЖЕНОСТ ПРЕ ПРИМЕНЕ ТЕХНИКА УБЛАЖАВАЊА КРЕДИТНОГ РИЗИКА </t>
  </si>
  <si>
    <t>ИНСТРУМЕНТИ КРЕДИТНЕ ЗАШТИТЕ</t>
  </si>
  <si>
    <t>ИЗЛОЖЕНОСТ НАКОН ПРИМЕНЕ ТЕХНИКА УБЛАЖАВАЊА КРЕДИТНОГ РИЗИКА И УМАЊЕЊА</t>
  </si>
  <si>
    <t xml:space="preserve">Назив/име дужника (МБ/ЈМБГ)  </t>
  </si>
  <si>
    <t>Ознака дужника</t>
  </si>
  <si>
    <t>Ознака повезаности</t>
  </si>
  <si>
    <t xml:space="preserve">Повезаност с банком </t>
  </si>
  <si>
    <t>Бруто изложеност</t>
  </si>
  <si>
    <t xml:space="preserve">Специфична прилагођавања за кредитни ризик, додатна прилагођавања вредности и потребна резерва за процењене губитке   </t>
  </si>
  <si>
    <t>Нето изложеност*</t>
  </si>
  <si>
    <t>Учешће у капиталу пре техника ублажавања кредитног ризика (у %)</t>
  </si>
  <si>
    <t>Учешће у капиталу пре техника ублажавања кредитног ризика – за банкарску књигу (у %)</t>
  </si>
  <si>
    <t>Инструменти нематеријалне кредитне заштите</t>
  </si>
  <si>
    <t>Инструменти материјалне кредитне заштите</t>
  </si>
  <si>
    <t>Умањење по основу изложености обезбеђених  хипотекама на непокретностима</t>
  </si>
  <si>
    <t xml:space="preserve">Нето изложеност након примене техника ублажавања кредитног ризика </t>
  </si>
  <si>
    <t>Изузећа од лимита изложености</t>
  </si>
  <si>
    <t>Изложеност након примене умањења</t>
  </si>
  <si>
    <t xml:space="preserve">Учешће изложености у капиталу (%)  </t>
  </si>
  <si>
    <t>Учешће изложености у капиталу – за банкарску књигу (%)</t>
  </si>
  <si>
    <t>од чега: билансне позиције</t>
  </si>
  <si>
    <t>од чега: финансијски деривати</t>
  </si>
  <si>
    <t>од чега: ванбилансне ставке</t>
  </si>
  <si>
    <t>од чега: индиректна изложеност</t>
  </si>
  <si>
    <t xml:space="preserve">Ознака дужника </t>
  </si>
  <si>
    <t xml:space="preserve">од чега: у банкарској књизи </t>
  </si>
  <si>
    <t>од чега: у банкарској књизи</t>
  </si>
  <si>
    <t>*Банка која примењује IRB приступ за израчунавање активе пондерисане кредитним ризиком а која нема великих изложености или их има мање од 20 – у колони 12, на консолидованој основи, доставља податке о својих 20 највећих изложености (нето изложеност пре примене техника ублажавања кредитног ризика).</t>
  </si>
  <si>
    <t>У __________________, 20__ године</t>
  </si>
  <si>
    <t xml:space="preserve">     Извештај сачинио-ла</t>
  </si>
  <si>
    <t xml:space="preserve"> ________________________________</t>
  </si>
  <si>
    <t>_______________________</t>
  </si>
  <si>
    <t xml:space="preserve">               Телефон за контакте:</t>
  </si>
  <si>
    <t xml:space="preserve"> (потпис)</t>
  </si>
  <si>
    <t xml:space="preserve">                  Имејл адреса:                                                                                                                                                                                                                                                                                                                                                      </t>
  </si>
  <si>
    <t xml:space="preserve">Улагања у отворене инвестиционе фондове – новчанице и ковани новац и актива која представља изложеност према централним банкама </t>
  </si>
  <si>
    <t xml:space="preserve">Улагања у отворене инвестиционе фондове – остала ликвидна актива првог реда, осим покривених обвезница изразито високог квалитета </t>
  </si>
  <si>
    <t xml:space="preserve">Улагања у отворене инвестиционе фондове – покривене обвезнице изразито високог квалитета </t>
  </si>
  <si>
    <t>Улагања у отворене инвестиционе фондове – ликвидна актива другог А реда</t>
  </si>
  <si>
    <t xml:space="preserve">Улагања у отворене инвестиционе фондове – секјуритизоване позиције обезбеђене активом у виду стамбених кредита, ауто-кредита и уговора о лизингу аутомобила </t>
  </si>
  <si>
    <t>Улагања у отворене инвестиционе фондове – покривене обвезнице високог квалитета које задовољавају услове за укључивање у ликвидну активу другог Б реда</t>
  </si>
  <si>
    <t>Улагања у отворене инвестиционе фондове – секјуритизоване позиције обезбеђене активом у виду комерцијалних кредита, уговора о лизингу и кредитних линија одобрених привредним друштвима, као и кредита и кредитних линија одобрених физичким лицима</t>
  </si>
  <si>
    <t>1.1.9.1.</t>
  </si>
  <si>
    <t xml:space="preserve">2.1.5. </t>
  </si>
  <si>
    <t>2.1.6.</t>
  </si>
  <si>
    <t xml:space="preserve">2.1.7. </t>
  </si>
  <si>
    <t>Прилог 1</t>
  </si>
  <si>
    <t>Образац АКЦ</t>
  </si>
  <si>
    <t>ПРЕГЛЕД НАЈВЕЋИХ АКЦИОНАРА БАНКЕ</t>
  </si>
  <si>
    <t>Врста лица акционара</t>
  </si>
  <si>
    <t>Матични број и назив акционара</t>
  </si>
  <si>
    <t>Износ у хиљадама динара</t>
  </si>
  <si>
    <t>Проценат учешћа (%)</t>
  </si>
  <si>
    <t>Нето дужник</t>
  </si>
  <si>
    <t>Обичне акције</t>
  </si>
  <si>
    <t>Приоритетне кумулативне акције</t>
  </si>
  <si>
    <t>Остале приоритетне акције</t>
  </si>
  <si>
    <t>УКУПНО</t>
  </si>
  <si>
    <t>ДА</t>
  </si>
  <si>
    <t>НЕ</t>
  </si>
  <si>
    <t>8= 5 + 6 + 7</t>
  </si>
  <si>
    <t>Остали (збирно):</t>
  </si>
  <si>
    <t>Напомене: 1. У преглед се уноси 15 највећих акционара банке према висини учешћа у управљачким акцијама банке.</t>
  </si>
  <si>
    <t>2. У колону "Ознака повезаности" уписује се ознака међусобне повезаности акционара банке</t>
  </si>
  <si>
    <r>
      <t xml:space="preserve">3. У колону ''Врста лица акционара'' уписује се шифра "1" ако је акционар банке домаће правно лице, шифра "2" ако је акционар банке страно лице,  шифра "3" ако је акционар банке домаће физичко лице и шифра "9" у </t>
    </r>
    <r>
      <rPr>
        <b/>
        <sz val="8"/>
        <rFont val="Arial"/>
        <family val="2"/>
        <charset val="238"/>
      </rPr>
      <t>осталим случајевима</t>
    </r>
    <r>
      <rPr>
        <b/>
        <sz val="8"/>
        <rFont val="Arial"/>
        <family val="2"/>
      </rPr>
      <t>.</t>
    </r>
  </si>
  <si>
    <t xml:space="preserve">  У _____________________________,______20__. године                                                                                                 Извештај сачинио-ла                               </t>
  </si>
  <si>
    <t xml:space="preserve">    _________________________________                                                                                                        ______________________________________                            </t>
  </si>
  <si>
    <t xml:space="preserve">                   Телефон за контакте:                                                                                                                                                       (потпис)</t>
  </si>
  <si>
    <t>Прилог 2</t>
  </si>
  <si>
    <t>Образац УБ</t>
  </si>
  <si>
    <t xml:space="preserve">(пословно име и седиште банке)                                                                                                                                                             </t>
  </si>
  <si>
    <t xml:space="preserve">ПРЕГЛЕД УЛАГАЊА БАНКЕ У ЛИЦА КОЈА НИСУ ЛИЦА У ФИНАНСИЈСКОМ СЕКТОРУ </t>
  </si>
  <si>
    <t>И У ОСНОВНА СРЕДСТВА БАНКЕ</t>
  </si>
  <si>
    <t>Матични број и назив лица</t>
  </si>
  <si>
    <t>Износ улагања у хиљадама динара</t>
  </si>
  <si>
    <t xml:space="preserve">
% учешћа банке у капиталу правног лица
</t>
  </si>
  <si>
    <t>% улагања у капиталу банке</t>
  </si>
  <si>
    <t>Бруто књиговодствена вредност</t>
  </si>
  <si>
    <t>Исправка вредности</t>
  </si>
  <si>
    <t>Нето књиговодствена вредност</t>
  </si>
  <si>
    <t>6 = 4 - 5</t>
  </si>
  <si>
    <t>8 = 6  / капитал банкe *100</t>
  </si>
  <si>
    <t>Укупна улагања банке у лица која нису лица у финансијском сектору:</t>
  </si>
  <si>
    <t>Укупна улагања банке у основна средства:</t>
  </si>
  <si>
    <t>Укупна улагања банке у лица која нису лица у финансијском сектору и у основна средства банке:</t>
  </si>
  <si>
    <t>Напомене:</t>
  </si>
  <si>
    <r>
      <t xml:space="preserve">1. Под појмом </t>
    </r>
    <r>
      <rPr>
        <b/>
        <i/>
        <sz val="8"/>
        <rFont val="Arial"/>
        <family val="2"/>
      </rPr>
      <t xml:space="preserve">укупнa улагања банке у основна средства </t>
    </r>
    <r>
      <rPr>
        <b/>
        <sz val="8"/>
        <rFont val="Arial"/>
        <family val="2"/>
      </rPr>
      <t>подразумевају се основна средства банке из биланса стања банке.</t>
    </r>
  </si>
  <si>
    <t>2. У колону ''Врста лица'' уписује се шифра "1" ако је лице ван финансијског сектора домаће правно лице и шифра "2" ако је лице ван финансијског сектора страно правно лице.</t>
  </si>
  <si>
    <t xml:space="preserve">У __________________, ______20__. године                                                                                                                                                  Извештај сачинио-ла </t>
  </si>
  <si>
    <t xml:space="preserve"> ______________________________________                                                                                                                                          ________________________</t>
  </si>
  <si>
    <t xml:space="preserve">                  Телефон за контакте:                                                                                                                                                                                 (потпис)                                                                                                                                                                                               </t>
  </si>
  <si>
    <t>Прилог 3</t>
  </si>
  <si>
    <t>Образац УФС</t>
  </si>
  <si>
    <t>ПРЕГЛЕД УЛАГАЊА БАНКЕ У ЛИЦА У ФИНАНСИЈСКОМ СЕКТОРУ</t>
  </si>
  <si>
    <t>Нето 
књиговодствена вредност</t>
  </si>
  <si>
    <t>Укупна улагања банке у лица у финансијском сектору:</t>
  </si>
  <si>
    <t>У колону ''Врста лица'' уписује се шифра "1" ако је лице у финансијском сектору домаће правно лице и шифра "2" ако је лице у финансијском сектору страно правно лице.</t>
  </si>
  <si>
    <t xml:space="preserve">У __________________, ______20__. године                                                                                                                                                       Извештај сачинио-ла </t>
  </si>
  <si>
    <t xml:space="preserve"> ______________________________________                                                                                                                                               ________________________</t>
  </si>
  <si>
    <t xml:space="preserve">                  Телефон за контакте:                                                                                                                                                                                      (потпис)                                                                                                                                                                                               </t>
  </si>
  <si>
    <t>Прилог 5</t>
  </si>
  <si>
    <t>Образац ВИ-ГПЛ</t>
  </si>
  <si>
    <t xml:space="preserve">            ВЕЛИКА ИЗЛОЖЕНОСТ ПРЕМА ГРУПИ ПОВЕЗАНИХ ЛИЦА</t>
  </si>
  <si>
    <t>Назив/име дужника (МБ/ЈМБГ)</t>
  </si>
  <si>
    <t>Повезаност с банком</t>
  </si>
  <si>
    <t xml:space="preserve">Изложеност пре примене техника ублажавања кредитног ризика </t>
  </si>
  <si>
    <t xml:space="preserve">У __________________, 20__ године </t>
  </si>
  <si>
    <t>Извештај сачинио-ла</t>
  </si>
  <si>
    <t>(потпис)</t>
  </si>
  <si>
    <t>Прилог 6</t>
  </si>
  <si>
    <r>
      <t xml:space="preserve">  </t>
    </r>
    <r>
      <rPr>
        <b/>
        <sz val="8"/>
        <color indexed="8"/>
        <rFont val="Arial"/>
        <family val="2"/>
        <charset val="238"/>
      </rPr>
      <t>Образац  ИРП</t>
    </r>
  </si>
  <si>
    <t>ИЗВЕШТАЈ О РЕСТРУКТУРИРАНИМ ПОТРАЖИВАЊИМА</t>
  </si>
  <si>
    <r>
      <t xml:space="preserve">са стањем на дан </t>
    </r>
    <r>
      <rPr>
        <u/>
        <sz val="8"/>
        <rFont val="Arial"/>
        <family val="2"/>
        <charset val="238"/>
      </rPr>
      <t xml:space="preserve">             20    . </t>
    </r>
    <r>
      <rPr>
        <sz val="8"/>
        <rFont val="Arial"/>
        <family val="2"/>
        <charset val="238"/>
      </rPr>
      <t>године</t>
    </r>
  </si>
  <si>
    <t>Р. бр.</t>
  </si>
  <si>
    <t>Назив / име дужника 
(матични број / ЈМБГ)</t>
  </si>
  <si>
    <t>Реструктурир. потраживање</t>
  </si>
  <si>
    <t>Бруто 
књигов. вредност</t>
  </si>
  <si>
    <t>Категорија класификације</t>
  </si>
  <si>
    <t>Обрачуната резерва за процењене губитке</t>
  </si>
  <si>
    <t>Потребна резерва за процењене губитке</t>
  </si>
  <si>
    <t>Датум реструкту- рирања</t>
  </si>
  <si>
    <t>Начин реструктурирања*</t>
  </si>
  <si>
    <t>Максималан број дана доцње у последњих 12 месеци</t>
  </si>
  <si>
    <t>Учешће у билансној активи која се класификује (%)</t>
  </si>
  <si>
    <t>Продужен рок отплате главнице и/или камате</t>
  </si>
  <si>
    <t>Промењена висина каматне стопе</t>
  </si>
  <si>
    <t xml:space="preserve"> Отписан део износа реструктур. потраживања</t>
  </si>
  <si>
    <t>Остало</t>
  </si>
  <si>
    <t>Покривено првокл. сред.
обезбеђења</t>
  </si>
  <si>
    <t>Покривено адекв. сред.
обезбеђења</t>
  </si>
  <si>
    <t>Непокривено</t>
  </si>
  <si>
    <t>Укупно</t>
  </si>
  <si>
    <t>1. У извештај унети највише првих 100 реструктурираних дужника према бруто износу реструктурираног потраживања, а све остале дужнике приказати збирно.</t>
  </si>
  <si>
    <t>2. Ако је исправка вредности на нивоу дужника у колони 4 већа од обрачунате резерве за процењене губитке у колони 3 – у колону 5 уписује се нула.</t>
  </si>
  <si>
    <t xml:space="preserve">3. У колонe oд 7 до 10 уписује се "ДА" за сваки начин реструктурирања који банка примењује. </t>
  </si>
  <si>
    <t xml:space="preserve">  У _____________________________,______20__. године                                                                                                                                                        Извештај сачинио                                                                                                                                                                                                   </t>
  </si>
  <si>
    <t xml:space="preserve">     __________________________________                     </t>
  </si>
  <si>
    <t xml:space="preserve">                 Телефон за контакте:                                                                                                                                                                                                                              (потпис)</t>
  </si>
  <si>
    <t>Прилог 6a</t>
  </si>
  <si>
    <r>
      <t xml:space="preserve">  </t>
    </r>
    <r>
      <rPr>
        <b/>
        <sz val="8"/>
        <color indexed="8"/>
        <rFont val="Arial"/>
        <family val="2"/>
      </rPr>
      <t>Образац  ФБЕ</t>
    </r>
  </si>
  <si>
    <t>ИЗВЕШТАЈ О СТРУКТУРИ РЕСТРУКТУРИРАНИХ ПОТРАЖИВАЊА</t>
  </si>
  <si>
    <r>
      <t xml:space="preserve">са стањем на дан </t>
    </r>
    <r>
      <rPr>
        <u/>
        <sz val="8"/>
        <rFont val="Arial"/>
        <family val="2"/>
      </rPr>
      <t xml:space="preserve">                 </t>
    </r>
    <r>
      <rPr>
        <sz val="8"/>
        <rFont val="Arial"/>
        <family val="2"/>
        <charset val="238"/>
      </rPr>
      <t xml:space="preserve">. </t>
    </r>
    <r>
      <rPr>
        <sz val="8"/>
        <rFont val="Arial"/>
        <family val="2"/>
      </rPr>
      <t>године</t>
    </r>
  </si>
  <si>
    <t>Врста потраживања</t>
  </si>
  <si>
    <t>Бруто књиговодствена вредност реструктурираних потраживања</t>
  </si>
  <si>
    <t>Износ исправке вредности билансне активе и резервисања за губитке по ванбилансним ставкама</t>
  </si>
  <si>
    <t>Вредност средстава обезбеђења</t>
  </si>
  <si>
    <t>Реструктурирана потраживања која се не сматрају проблематичним</t>
  </si>
  <si>
    <t>Проблематична реструктурирана потраживања</t>
  </si>
  <si>
    <t>реструктурираних потраживања која се не сматрају проблематичним</t>
  </si>
  <si>
    <t>проблематичних реструктурираних потраживања</t>
  </si>
  <si>
    <t xml:space="preserve">Промена уговорених услова отплате </t>
  </si>
  <si>
    <t xml:space="preserve">Рефинансирање </t>
  </si>
  <si>
    <t>од чега реструктурирана потраживања која су прешла из статуса проблематичних реструктурираних потраживања</t>
  </si>
  <si>
    <t>од чега потраживања код којих је наступио статус неизмирења обавеза</t>
  </si>
  <si>
    <t>од чега потраживања  код којих постоји објективан доказ о обезвређењу на индивидуалној или на групној основи</t>
  </si>
  <si>
    <t>од чега реструктурирана проблематична потраживања</t>
  </si>
  <si>
    <t>Рефинансирање</t>
  </si>
  <si>
    <t>Вредност средстава обезбеђења реструктурираних потраживања која се не сматрају проблематичним</t>
  </si>
  <si>
    <t xml:space="preserve">Вредност средстава обезбеђења проблематичних реструктурираних потраживања </t>
  </si>
  <si>
    <t>од чега првокласна средства обезбеђења</t>
  </si>
  <si>
    <t>од чега адекватна средства обезбеђења – хипотековане непокретности</t>
  </si>
  <si>
    <t>од чега адекватна средства обезбеђења – осим хипотекованих непокретности</t>
  </si>
  <si>
    <t>1=2+6</t>
  </si>
  <si>
    <t>2=3+4</t>
  </si>
  <si>
    <t>6=7+8</t>
  </si>
  <si>
    <t>12=13+14</t>
  </si>
  <si>
    <t>14=15+16</t>
  </si>
  <si>
    <t>17=18+19+20</t>
  </si>
  <si>
    <t>21=22+23+24</t>
  </si>
  <si>
    <t>Секторска структура</t>
  </si>
  <si>
    <t>ДУЖНИЧКИ ИНСТРУМЕНТИ У БИЛАНСУ СТАЊА</t>
  </si>
  <si>
    <t>Доспели и недоспели краткорочни кредити</t>
  </si>
  <si>
    <t>Доспели и недоспели дугорочни кредити</t>
  </si>
  <si>
    <t xml:space="preserve">Депозити код банака </t>
  </si>
  <si>
    <t>Потраживања за камату</t>
  </si>
  <si>
    <r>
      <t>Потраживања за накн</t>
    </r>
    <r>
      <rPr>
        <sz val="8"/>
        <rFont val="Arial"/>
        <family val="2"/>
        <charset val="238"/>
      </rPr>
      <t>a</t>
    </r>
    <r>
      <rPr>
        <sz val="8"/>
        <rFont val="Arial"/>
        <family val="2"/>
      </rPr>
      <t>ду</t>
    </r>
  </si>
  <si>
    <t>Потраживања по основу плаћања по гаранцијама</t>
  </si>
  <si>
    <t>1.10.</t>
  </si>
  <si>
    <t>Остали дужнички инструменти који се евидентирају у билансу стања</t>
  </si>
  <si>
    <t>ВАНБИЛАНСНЕ ИЗЛОЖЕНОСТИ</t>
  </si>
  <si>
    <t>Неискоришћене преузете обавезе</t>
  </si>
  <si>
    <r>
      <t xml:space="preserve">1. Банка извештај попуњава по свим материјално значајним валутама према интерној методологији, док се преостале валуте збирно приказују под шифром </t>
    </r>
    <r>
      <rPr>
        <i/>
        <sz val="8"/>
        <rFont val="Arial"/>
        <family val="2"/>
        <charset val="238"/>
      </rPr>
      <t>Остало</t>
    </r>
    <r>
      <rPr>
        <sz val="8"/>
        <rFont val="Arial"/>
        <family val="2"/>
      </rPr>
      <t xml:space="preserve">. Под </t>
    </r>
    <r>
      <rPr>
        <i/>
        <sz val="8"/>
        <rFont val="Arial"/>
        <family val="2"/>
        <charset val="238"/>
      </rPr>
      <t>потраживањима у одређеној валути</t>
    </r>
    <r>
      <rPr>
        <sz val="8"/>
        <rFont val="Arial"/>
        <family val="2"/>
      </rPr>
      <t xml:space="preserve"> подразумевају се (поред потраживања исказаних у одређеној валути) и потраживања у динарима индексирана у тој валути.</t>
    </r>
  </si>
  <si>
    <t>2. Секторска структура се приказује према шифарнику из тачке 1. Прилога 3. Oдлукe о прикупљању, обради и достављању података о стању и структури рачуна из Контног оквира (4. и 5. цифра).</t>
  </si>
  <si>
    <t xml:space="preserve">3. За потребе овог обрасца под првокласним средствима обезбеђења подразумевају се средства обезбеђења дефинисана тачком 28. ст. 1. и 2. Одлуке о класификацији билансне активе и ванбилансних ставки ако испуњавају услов из става 3, алинеја прва, те тачке. Адекватним хипотекованим непокретностима сматрају се непокретности које испуњавају услове дефинисане тачком 29.  став 1. одредба под 1), алинеје од прве до шесте, и став 2. Одлуке о класификацији билансне активе и ванбилансних ставки. Под адекватним средствима обезбеђења – осим хипотекованих непокретности, подразумевају се залоге на робним записима, односно домаћим животињама ако испуњавају услове дефинисане тачком 29.  став 1. одредба под 2), алинеје прва и трећа, Одлуке о класификацији билансне активе и ванбилансних ставки, односно услове из одредбе под 3), алинеје прва, друга и четврта, тог става. </t>
  </si>
  <si>
    <t>4. Вредност првокласног средства обезбеђења из напомене 3. јесте износ на који гласи ово средство обезбеђења, односно ако је реч о дужничкој хартији од вредности – тржишна вредност тог средства обезбеђења, која није већа од износа бруто књиговодствене вредности потраживања обезбеђеног тим средством обезбеђења.         
Вредност адекватног средства обезбеђења из напомене 3. јесте тржишна вредност тог средства обезбеђења умањена за износ потраживања вишег реда првенства наплате, која није већа од износа бруто књиговодствене вредности потраживања обезбеђеног тим средством обезбеђења.                    
Ако jе више потраживања (од којих су нека проблематична) обезбеђено једним средством обезбеђења, при чему та потраживања имају исти ред првенства наплате из тог средства, вредност средства обезбеђења прво се распоређује на проблематична потраживања a  потом на потраживања која се не сматрају проблематичним, сразмерно њиховој бруто вредности. Ако је једно потраживање обезбеђено са више средстава обезбеђења, прво се приказује вредност првокласних средстава обезбеђења, затим вредност адекватних хипотекованих непокретности и на крају вредност адекватних средстава обезбеђења осим хипотеке (дефинисано у напомени 3), с тим да збир вредности свих средстава обезбеђења којима је обезбеђено једно потраживање не може бити већи од бруто књиговодствене вредности тог потраживања.</t>
  </si>
  <si>
    <t xml:space="preserve">__________________________________________________                                                                                                                                                                                  </t>
  </si>
  <si>
    <t xml:space="preserve">  Извештај сачинио-ла</t>
  </si>
  <si>
    <t xml:space="preserve">                       Телефон за контакте:                                                                                                                                                                                                     </t>
  </si>
  <si>
    <t>_____________________</t>
  </si>
  <si>
    <t xml:space="preserve">             (потпис)</t>
  </si>
  <si>
    <t>Прилог 7</t>
  </si>
  <si>
    <t>Образац  KA 1</t>
  </si>
  <si>
    <t>ИЗВЕШТАЈ О КЛАСИФИКАЦИЈИ БИЛАНСНЕ АКТИВЕ БАНКЕ</t>
  </si>
  <si>
    <t xml:space="preserve"> са стањем на дан ________ 20__. године</t>
  </si>
  <si>
    <t>Потраживања</t>
  </si>
  <si>
    <t>А</t>
  </si>
  <si>
    <t>Б</t>
  </si>
  <si>
    <t>В</t>
  </si>
  <si>
    <t>Г</t>
  </si>
  <si>
    <t>Д</t>
  </si>
  <si>
    <t>од тога потраживања која се не сматрају проблематичним</t>
  </si>
  <si>
    <t xml:space="preserve">од тога проблематична потраживања </t>
  </si>
  <si>
    <t>од тога реструктурирана потраживања која се не сматрају проблематичним</t>
  </si>
  <si>
    <t>од тога проблематична реструктурирана потраживања</t>
  </si>
  <si>
    <t>Краткорочни кредити</t>
  </si>
  <si>
    <t>Дугорочни кредити</t>
  </si>
  <si>
    <t xml:space="preserve">Доспела потраживања </t>
  </si>
  <si>
    <t>Депозити код банака</t>
  </si>
  <si>
    <t>Камате и накнаде</t>
  </si>
  <si>
    <t>Краткорочне хартије од вредности које се држе до доспећа, као и хартије од вредности које су расположиве за продају а не укључују се у књигу трговања</t>
  </si>
  <si>
    <t>Дугорочне хартије од вредности које се држе до доспећа, као и хартије од вредности које су расположиве за продају а не укључују се у књигу трговања</t>
  </si>
  <si>
    <t>Учешћа банке у капиталу других правних лица, осим учешћа која представљају одбитну ставку од капитала у складу са одлуком којом се уређује адекватност капитала банке</t>
  </si>
  <si>
    <t>Непокретности стечене наплатом потраживања *</t>
  </si>
  <si>
    <t>Остала средства стечена наплатом потраживања **</t>
  </si>
  <si>
    <t>Билансна актива која се укључује у књигу трговања а за коју банка не рачуна капитални захтев за тржишне ризике у смислу одлуке којом се уређује адекватност капитала банке</t>
  </si>
  <si>
    <t>Остала билансна актива која се класификује</t>
  </si>
  <si>
    <t>I.</t>
  </si>
  <si>
    <t>БИЛАНСНА АКТИВА КОЈА СЕ КЛАСИФИКУЈЕ: ОСНОВИЦА ЗА ОБРАЧУН РЕЗЕРВЕ ЗА ПРОЦЕЊЕНЕ ГУБИТКЕ (збир позиција од 1 до 12)</t>
  </si>
  <si>
    <t>Процент који се примењује на основицу</t>
  </si>
  <si>
    <t>II.</t>
  </si>
  <si>
    <t>ОБРАЧУНАТА РЕЗЕРВА ЗА ПРОЦЕЊЕНЕ ГУБИТКЕ</t>
  </si>
  <si>
    <t>III.</t>
  </si>
  <si>
    <t>ИСПРАВКА ВРЕДНОСТИ БИЛАНСНЕ АКТИВЕ</t>
  </si>
  <si>
    <t>IV.</t>
  </si>
  <si>
    <t xml:space="preserve">ПОТРЕБНА РЕЗЕРВА ЗА ПРОЦЕЊЕНЕ ГУБИТКЕ </t>
  </si>
  <si>
    <t>V.</t>
  </si>
  <si>
    <t>БИЛАНСНА АКТИВА КОЈА СЕ НЕ КЛАСИФИКУЈЕ (бруто књиг. вредност) и није обухваћена дефиницијама проблематичних и реструктурираних потраживања</t>
  </si>
  <si>
    <t>VI.</t>
  </si>
  <si>
    <t>БИЛАНСНА АКТИВА КОЈА СЕ НЕ КЛАСИФИКУЈЕ (бруто књиг. вредност) а обухваћена је дефиницијама проблематичних и реструктурираних потраживања</t>
  </si>
  <si>
    <t>VII.</t>
  </si>
  <si>
    <t>УКУПНА БИЛАНСНА АКТИВА (бруто књиг. вредност)</t>
  </si>
  <si>
    <t xml:space="preserve">* у складу с тачком 21а. ст. 1, 2, 4. и 5. Одлуке о класификацији билансне активе и ванбилансних ставки банке </t>
  </si>
  <si>
    <t>** у складу с тачком 21а. ст. 3, 4. и 5. Одлуке о класификацији билансне активе и ванбилансних ставки банке</t>
  </si>
  <si>
    <t xml:space="preserve">  У _____________________________,______20__. године                                                                                                                                               Извештај сачинио-ла</t>
  </si>
  <si>
    <t xml:space="preserve">     __________________________________                                                                                                                                                           ________________________________</t>
  </si>
  <si>
    <t xml:space="preserve">                 Телефон за контакте:                                                                                                                                                                                             (потпис)</t>
  </si>
  <si>
    <t>Образац  KA 2</t>
  </si>
  <si>
    <t>ИЗВЕШТАЈ О КЛАСИФИКАЦИЈИ ВАНБИЛАНСНИХ СТАВКИ БАНКЕ</t>
  </si>
  <si>
    <t>Плативе гаранције</t>
  </si>
  <si>
    <t>Чинидбене гаранције</t>
  </si>
  <si>
    <t>Авали и акцепти меница</t>
  </si>
  <si>
    <t>Други облици јемства</t>
  </si>
  <si>
    <t>Непокривени акредитиви</t>
  </si>
  <si>
    <t>Остале ванбилансне ставке које се класификују</t>
  </si>
  <si>
    <t>ВАНБИЛАНСНЕ СТАВКЕ КОЈЕ СЕ КЛАСИФИКУЈУ (збир позиција од 1 до 7)</t>
  </si>
  <si>
    <t>I.1.</t>
  </si>
  <si>
    <t>Неискоришћен износ оквирних кредита и осталих пласмана које банка може безусловно и без претходне најаве отказати или за које је уговорено право банке да једнострано раскине уговор под условима прописаним одлуком којом се уређује класификација билансне активе и ванбилансних ставки банке</t>
  </si>
  <si>
    <t>I.2.</t>
  </si>
  <si>
    <t xml:space="preserve">80% неискоришћеног износа оквирних кредита и осталих пласмана са ефективним роком доспећа до годину дана </t>
  </si>
  <si>
    <t>I.3.</t>
  </si>
  <si>
    <t xml:space="preserve">50% неискоришћеног износа оквирних кредита и осталих пласмана са ефективним роком доспећа дужим од годину дана </t>
  </si>
  <si>
    <t>I.4.</t>
  </si>
  <si>
    <t>50% вредности лицитационих и тендерских гаранција, гаранција за добро извршење посла, царинских гаранција и гаранција за измирење пореских обавеза, као и чинидбених гаранција</t>
  </si>
  <si>
    <t>ОСНОВИЦА ЗА ОБРАЧУН РЕЗЕРВЕ ЗА ПРОЦЕЊЕНЕ ГУБИТКЕ (I - I.1. - I.2. - I.3. - I.4)</t>
  </si>
  <si>
    <t xml:space="preserve">ОБРАЧУНАТА РЕЗЕРВА ЗА ПРОЦЕЊЕНЕ ГУБИТКЕ </t>
  </si>
  <si>
    <t>РЕЗЕРВИСАЊА ЗА ГУБИТКЕ ПО ВАНБИЛАНСНИМ СТАВКАМА</t>
  </si>
  <si>
    <t>ПОТРЕБНА РЕЗЕРВА ЗА ПРОЦЕЊЕНЕ ГУБИТКЕ</t>
  </si>
  <si>
    <t>ВАНБИЛАНСНЕ СТАВКЕ КОЈЕ СЕ НЕ КЛАСИФИКУЈУ (књиг. вредност пре умањења за резервисања) и нису обухваћене дефиницијом проблематичних потраживања</t>
  </si>
  <si>
    <t>ВАНБИЛАНСНЕ СТАВКЕ КОЈЕ СЕ НЕ КЛАСИФИКУЈУ (књиг. вредност пре умањења за резервисања) а обухваћене су дефиницијом проблематичних  потраживања</t>
  </si>
  <si>
    <t>VIII.</t>
  </si>
  <si>
    <t>УКУПНЕ ВАНБИЛАНСНЕ СТАВКЕ (књиг. вредност пре умањења за резервисања)</t>
  </si>
  <si>
    <t>УКУПНА ПОТРЕБНА РЕЗЕРВА ЗА ПРОЦЕЊЕНЕ ГУБИТКЕ</t>
  </si>
  <si>
    <r>
      <rPr>
        <b/>
        <sz val="8"/>
        <color indexed="8"/>
        <rFont val="Arial"/>
        <family val="2"/>
      </rPr>
      <t>Напомена:</t>
    </r>
    <r>
      <rPr>
        <sz val="8"/>
        <color indexed="8"/>
        <rFont val="Arial"/>
        <family val="2"/>
      </rPr>
      <t xml:space="preserve"> Поља означена сивом бојом се не попуњавају.</t>
    </r>
  </si>
  <si>
    <t xml:space="preserve">  У _____________________________,______20__. године                                                                                                                                                    Извештај сачинио-ла</t>
  </si>
  <si>
    <t xml:space="preserve">     __________________________________                                                                                                                                                             ________________________________</t>
  </si>
  <si>
    <t xml:space="preserve">                 Телефон за контакте:                                                                                                                                                                                                (потпис)</t>
  </si>
  <si>
    <r>
      <t xml:space="preserve">  </t>
    </r>
    <r>
      <rPr>
        <b/>
        <sz val="8"/>
        <rFont val="Arial"/>
        <family val="2"/>
      </rPr>
      <t>Образац  KA 3</t>
    </r>
  </si>
  <si>
    <r>
      <t>(</t>
    </r>
    <r>
      <rPr>
        <i/>
        <sz val="8"/>
        <rFont val="Arial"/>
        <family val="2"/>
      </rPr>
      <t>пословно име и седиште банке</t>
    </r>
    <r>
      <rPr>
        <sz val="8"/>
        <rFont val="Arial"/>
        <family val="2"/>
      </rPr>
      <t>)</t>
    </r>
  </si>
  <si>
    <t>ПРЕГЛЕД СРЕДСТАВА ОБЕЗБЕЂЕЊА БИЛАНСНЕ АКТИВЕ И ВАНБИЛАНСНИХ СТАВКИ БАНКЕ</t>
  </si>
  <si>
    <t>Редни
 број</t>
  </si>
  <si>
    <t>КЛАСИФИКОВАНА
ПОТРАЖИВАЊА/СРЕДСТВА ОБЕЗБЕЂЕЊА</t>
  </si>
  <si>
    <t xml:space="preserve"> СРЕДСТВА ОБЕЗБЕЂЕЊА ПОТРАЖИВАЊА</t>
  </si>
  <si>
    <t>шифра</t>
  </si>
  <si>
    <t>износ</t>
  </si>
  <si>
    <t>УКУПНО СРЕДСТВА ОБЕЗБЕЂЕЊА:</t>
  </si>
  <si>
    <t>Доспела потраживања</t>
  </si>
  <si>
    <t xml:space="preserve">                          </t>
  </si>
  <si>
    <t xml:space="preserve">                                  </t>
  </si>
  <si>
    <t xml:space="preserve">                                      </t>
  </si>
  <si>
    <t>Билансна актива која се не класификује и није обухваћена дефиницијама проблематичних и реструктурираних потраживања</t>
  </si>
  <si>
    <t>Билансна актива која се не класификује а обухваћена је дефиницијама проблематичних и реструктурираних потраживања</t>
  </si>
  <si>
    <t xml:space="preserve">УКУПНО СРЕДСТВА ОБЕЗБЕЂЕЊА БИЛАНСНЕ АКТИВЕ: </t>
  </si>
  <si>
    <t>18.</t>
  </si>
  <si>
    <t>Ванбилансне ставке које се не класификују и нису обухваћене дефиницијама проблематичних и реструктурираних потраживања</t>
  </si>
  <si>
    <t>Ванбилансне ставке које се не класификују а обухваћене су дефиницијама проблематичних и реструктурираних потраживања</t>
  </si>
  <si>
    <t>УКУПНО СРЕДСТВА ОБЕЗБЕЂЕЊА ВАНБИЛАНСНИХ СТАВКИ:</t>
  </si>
  <si>
    <t>* у складу с тачком 21а. ст. 1, 2, 4. и 5. Одлуке о класификацији билансне активе и ванбилансних ставки банке</t>
  </si>
  <si>
    <t>ШИФАРНИК СРЕДСТАВА ОБЕЗБЕЂЕЊА</t>
  </si>
  <si>
    <t>Шифра</t>
  </si>
  <si>
    <t>А. ПРВОКЛАСНА СРЕДСТВА ОБЕЗБЕЂЕЊА</t>
  </si>
  <si>
    <t>А01</t>
  </si>
  <si>
    <t xml:space="preserve">Готовински депозит код банке – под условом да је уговорено да служи као обезбеђење за одређена потраживања банке, да рок његовог доспећа одговара року доспећа потраживања и да једино банка може њиме располагати </t>
  </si>
  <si>
    <t>А02</t>
  </si>
  <si>
    <t xml:space="preserve">Дужничке хартије од вредности, као и гаранције, други облици јемства, контрагаранције и други слични инструменти нематеријалне кредитне заштите чији су издаваоци државе и централне банке којима се, у складу са одлуком којом се уређује адекватност капитала банке, додељује пондер кредитног ризика 0% </t>
  </si>
  <si>
    <t>А03</t>
  </si>
  <si>
    <t>Дужничке хартије од вредности, као и гаранције, други облици јемства, контрагаранције и други слични инструменти нематеријалне кредитне заштите чији су издаваоци територијалне аутономије и јединице локалне самопуправе којима се, у складу са одлуком којом се уређује адекватност капитала банке, додељује пондер кредитног ризика 0%</t>
  </si>
  <si>
    <t>А04</t>
  </si>
  <si>
    <t>Дужничке хартије од вредности, као и гаранције, други облици јемства, контрагаранције и други слични инструменти нематеријалне кредитне заштите чији су издаваоци јавна административна тела којима се, у складу са одлуком којом се уређује адекватност капитала банке, додељује пондер кредитног ризика 0%</t>
  </si>
  <si>
    <t>А05</t>
  </si>
  <si>
    <t>Дужничке хартије од вредности, као и гаранције, други облици јемства, контрагаранције и други слични инструменти нематеријалне кредитне заштите чији су издаваоци међународне развојне банке или међународне организације којима се, у складу са одлуком којом се уређује адекватност капитала банке, додељује пондер кредитног ризика 0%</t>
  </si>
  <si>
    <t>А06</t>
  </si>
  <si>
    <t>Дужничке хартије од вредности, као и гаранције, други облици јемства, контрагаранције и други слични инструменти нематеријалне кредитне заштите чији су издаваоци банке којима, у складу са одлуком којом се уређује адекватност капитала банке, одговара ниво кредитног квалитета 3 или бољи</t>
  </si>
  <si>
    <t>А07</t>
  </si>
  <si>
    <t>Залога на злату</t>
  </si>
  <si>
    <t>Б. АДЕКВАТНА СРЕДСТВА ОБЕЗБЕЂЕЊА</t>
  </si>
  <si>
    <t>B01</t>
  </si>
  <si>
    <t>Хипотека на стамбеним непокретностима</t>
  </si>
  <si>
    <t>B02</t>
  </si>
  <si>
    <t>Хипотека на осталим непокретностима</t>
  </si>
  <si>
    <t>B03</t>
  </si>
  <si>
    <t>Залога на робним записима</t>
  </si>
  <si>
    <t>B04</t>
  </si>
  <si>
    <t xml:space="preserve">Залога на домаћим животињама </t>
  </si>
  <si>
    <r>
      <rPr>
        <b/>
        <sz val="8"/>
        <rFont val="Arial"/>
        <family val="2"/>
      </rPr>
      <t>Напоменe:</t>
    </r>
    <r>
      <rPr>
        <sz val="8"/>
        <rFont val="Arial"/>
        <family val="2"/>
      </rPr>
      <t xml:space="preserve"> </t>
    </r>
  </si>
  <si>
    <t>1. У колонама "износ" приказује се вредност одговарајућег средства обезбеђења.</t>
  </si>
  <si>
    <t>2. Поља означена сивом бојом се не попуњавају.</t>
  </si>
  <si>
    <t xml:space="preserve">У _____________________________,______20__. године     </t>
  </si>
  <si>
    <r>
      <t>(</t>
    </r>
    <r>
      <rPr>
        <i/>
        <sz val="8"/>
        <color indexed="8"/>
        <rFont val="Arial"/>
        <family val="2"/>
        <charset val="238"/>
      </rPr>
      <t>пословно име и седиште банке</t>
    </r>
    <r>
      <rPr>
        <sz val="8"/>
        <color indexed="8"/>
        <rFont val="Arial"/>
        <family val="2"/>
      </rPr>
      <t>)</t>
    </r>
  </si>
  <si>
    <t>Образац  КА 4</t>
  </si>
  <si>
    <t xml:space="preserve">ИЗВЕШТАЈ О КЛАСИФИКАЦИЈИ БИЛАНСНЕ АКТИВЕ И ВАНБИЛАНСНИХ СТАВКИ БАНКЕ ПО ДУЖНИЦИМА </t>
  </si>
  <si>
    <t>са стањем на дан __.__.20__. године</t>
  </si>
  <si>
    <t>А.  Потраживања којима се у складу са одлуком којом се уређује адекватност капитала банке додељује пондер кредитног ризика 0% и потраживања од лица из сектора финансија и осигурања*</t>
  </si>
  <si>
    <t>Назив/име дужника (Матични број/ЈМБГ)</t>
  </si>
  <si>
    <t>Билансна актива</t>
  </si>
  <si>
    <t>Укупан износ билансне активе и ванбилансних ставки</t>
  </si>
  <si>
    <t>Непокретности стечене наплатом потраживања **</t>
  </si>
  <si>
    <t>Остала средства стечена наплатом потраживања ***</t>
  </si>
  <si>
    <t>Билансна актива која се класификује: основица за обрачун резерве за процењене губитке (збир износа у колонама од 2 до 13)</t>
  </si>
  <si>
    <t>Покривена првокласним средством обезбеђења</t>
  </si>
  <si>
    <t>Покривена адекватним средством обезбеђења</t>
  </si>
  <si>
    <t>Непокривена првокласним или адекватним средствима обезбеђења</t>
  </si>
  <si>
    <t>Сумњива и спорна потраживања</t>
  </si>
  <si>
    <t>Проблематично потраживање (шифра)</t>
  </si>
  <si>
    <t>Реструктурирано потраживање (шифра)</t>
  </si>
  <si>
    <t xml:space="preserve">Потраживања која се не сматрају проблематичним </t>
  </si>
  <si>
    <t>Проблематична потраживања</t>
  </si>
  <si>
    <t>Исправка вредности билансне активе</t>
  </si>
  <si>
    <t>Резервисања за губитке по ванбилансним ставкама</t>
  </si>
  <si>
    <t>Потребна резерва за процењене губитке (позитивна разлика колоне 33 и збира колона 34 и 35)</t>
  </si>
  <si>
    <t xml:space="preserve">Плативе гаранције </t>
  </si>
  <si>
    <t>Ванбилансне ставке које се класификују (збир износа у колонама од 15 до 21)</t>
  </si>
  <si>
    <t>Одбитне ставке</t>
  </si>
  <si>
    <t>Основица за обрачун резерве за процењене губитке (разлика колона 22 и 23)</t>
  </si>
  <si>
    <t>Укупна основица за обрачун резерве за процењене губитке (збир колона 14 и 24)</t>
  </si>
  <si>
    <t xml:space="preserve">Потраживања која нису реструктурирана </t>
  </si>
  <si>
    <t>Реструктурирана потраживања</t>
  </si>
  <si>
    <t>Б.  Учешћа банке у капиталу других правних лица која су предмет класификације и средства стечена наплатом потраживања која су предмет класификације</t>
  </si>
  <si>
    <t>Укупна основица за обрачун резерве за процењене губитке (збир колона 14 и  24)</t>
  </si>
  <si>
    <t>В.  Остала потраживања која се класификују</t>
  </si>
  <si>
    <t>*Сектор финансија и осигурања обухвата шифре секторске структуре 1 (осим 10 и 17), 70 и 74.</t>
  </si>
  <si>
    <t>** у складу с тачком 21а. ст. 1, 2, 4. и 5. Одлуке о класификацији билансне активе и ванбилансних ставки банке</t>
  </si>
  <si>
    <t>***у складу с тачком 21а. ст. 3, 4. и 5. Одлуке о класификацији билансне активе и ванбилансних ставки банке</t>
  </si>
  <si>
    <t>ШИФАРНИК КАТЕГОРИЈА КЛАСИФИКАЦИЈЕ ЗА ПОТРЕБЕ ДОДАТНОГ ПРАЋЕЊА КВАЛИТЕТА АКТИВЕ</t>
  </si>
  <si>
    <t>А. ПРОБЛЕМАТИЧНО ПОТРАЖИВАЊЕ****</t>
  </si>
  <si>
    <t>Б. РЕСТРУКТУРИРАНО ПОТРАЖИВАЊЕ*****</t>
  </si>
  <si>
    <t>****Ако код физичких лица најмање једно потраживање има статус проблематичног, стативити шифру за ДА.</t>
  </si>
  <si>
    <t>*****Ако најмање једно потраживање има статус реструктурираног, ставити шифру за ДА.</t>
  </si>
  <si>
    <r>
      <t xml:space="preserve">Напомена: </t>
    </r>
    <r>
      <rPr>
        <sz val="8"/>
        <rFont val="Arial"/>
        <family val="2"/>
      </rPr>
      <t>У сваком сегменту извештаја се појединачно приказују или сви дужници банке који заједно чине 90% укупне билансне активе и ванбилансних ставки банке које се класификују или 2.000 највећих дужника (у зависности од тога који број дужника је мањи), док се сви преостали дужници банке приказују збирно у једном реду.</t>
    </r>
  </si>
  <si>
    <r>
      <t xml:space="preserve">  </t>
    </r>
    <r>
      <rPr>
        <b/>
        <sz val="8"/>
        <rFont val="Arial"/>
        <family val="2"/>
      </rPr>
      <t>Образац  KA 5</t>
    </r>
    <r>
      <rPr>
        <sz val="10"/>
        <rFont val="Arial"/>
        <family val="2"/>
      </rPr>
      <t/>
    </r>
  </si>
  <si>
    <t>ИЗВЕШТАЈ О СЕКТОРСКОЈ СТРУКТУРИ БИЛАНСНЕ АКТИВЕ
И ВАНБИЛАНСНИХ СТАВКИ БАНКЕ</t>
  </si>
  <si>
    <t xml:space="preserve"> (у хиљадама динара)</t>
  </si>
  <si>
    <t>СЕКТОР</t>
  </si>
  <si>
    <t>БИЛАНСНА АКТИВА
(бруто књиговодствена вредност)</t>
  </si>
  <si>
    <t>ВАНБИЛАНСНЕ СТАВКЕ
(бруто књиговодствена вредност)</t>
  </si>
  <si>
    <t>Укупно билансна актива</t>
  </si>
  <si>
    <t xml:space="preserve">Укупно ванбилансне ставке </t>
  </si>
  <si>
    <t>32=1+6+11+16+21+26+27</t>
  </si>
  <si>
    <t>68=37+42+47+52+57+62+63</t>
  </si>
  <si>
    <t>СЕКТОР ФИНАНСИЈА И ОСИГУРАЊА</t>
  </si>
  <si>
    <t xml:space="preserve">Централна банка </t>
  </si>
  <si>
    <t>Друштва за осигурање</t>
  </si>
  <si>
    <t>Финансијски лизинг</t>
  </si>
  <si>
    <t xml:space="preserve">Делатност холдинг компанија </t>
  </si>
  <si>
    <t>Пољопривреда, шумарство, рибарство</t>
  </si>
  <si>
    <t>Рударство, прерађивачка индустрија, снабдевање водом, управљање отпадним водама, контролисање процеса уклањања отпада и сличне активности</t>
  </si>
  <si>
    <t>Снабдевање електричном енергијом, гасом и паром и климатизација</t>
  </si>
  <si>
    <t>Грађевинарство</t>
  </si>
  <si>
    <t>Трговина на велико и трговина на мало, поправка моторних возила и мотоцикала</t>
  </si>
  <si>
    <t>2.6.</t>
  </si>
  <si>
    <t>Саобраћај и складиштење, услуге смештаја и исхране, информисање и комуникације</t>
  </si>
  <si>
    <t>2.7.</t>
  </si>
  <si>
    <t>СЕКТОР ПРИВРЕДНИХ ДРУШТАВА</t>
  </si>
  <si>
    <t>Рударство и прерађивачка индустрија, снабдевање водом, управљање отпадним водама, контролисање процеса уклањања отпада и сличне активности</t>
  </si>
  <si>
    <t>3.5.</t>
  </si>
  <si>
    <t>3.6.</t>
  </si>
  <si>
    <t>3.7.</t>
  </si>
  <si>
    <t>СЕКТОР ПРЕДУЗЕТНИКА</t>
  </si>
  <si>
    <t>Републички органи и организације</t>
  </si>
  <si>
    <t>5.2.</t>
  </si>
  <si>
    <t>Фондови обавезног социјалног осигурања</t>
  </si>
  <si>
    <t>5.3.</t>
  </si>
  <si>
    <t>Аутономна покрајина – покрајински органи и јавне службе</t>
  </si>
  <si>
    <t>5.4.</t>
  </si>
  <si>
    <t>Јединице локалне самоуправе – органи и јавне службе јединица локалне самоуправе</t>
  </si>
  <si>
    <t>5.5.</t>
  </si>
  <si>
    <t>Правна лица из области друштвених делатности која се финансирају из републичког буџета</t>
  </si>
  <si>
    <t>5.6.</t>
  </si>
  <si>
    <t>Правна лица из области друштвених делатности која се финансирају из покрајинског буџета</t>
  </si>
  <si>
    <t>5.7.</t>
  </si>
  <si>
    <t>Правна лица из области друштвених делатности која се финансирају из буџета локалне самоуправе</t>
  </si>
  <si>
    <t>СЕКТОР СТАНОВНИШТВА</t>
  </si>
  <si>
    <t>Домаћа физичка лица</t>
  </si>
  <si>
    <t>Страна физичка лица – резиденти</t>
  </si>
  <si>
    <t>СЕКТОР СТРАНИХ ЛИЦА</t>
  </si>
  <si>
    <t>Стране банке</t>
  </si>
  <si>
    <t>Страна правна лица (осим банака)</t>
  </si>
  <si>
    <t>Страна физичка лица</t>
  </si>
  <si>
    <t>Домаћа физичка лица – нерезиденти</t>
  </si>
  <si>
    <t>7.5.</t>
  </si>
  <si>
    <t>Екстериторијалне организације и тела</t>
  </si>
  <si>
    <t>ПРИВАТНА ДОМАЋИНСТВА СА ЗАПОСЛЕНИМ ЛИЦИМА И РЕГИСТРОВАНИ ПОЉОПРИВРЕДНИ ПРОИЗВОЂАЧИ</t>
  </si>
  <si>
    <t>8.1.</t>
  </si>
  <si>
    <t>Приватна домаћинства са запосленим лицима</t>
  </si>
  <si>
    <t>8.2.</t>
  </si>
  <si>
    <t>Регистровани пољопривредни произвођачи</t>
  </si>
  <si>
    <t>9.2.</t>
  </si>
  <si>
    <t>9.3.</t>
  </si>
  <si>
    <t>Банке у стечају</t>
  </si>
  <si>
    <t>9.4.</t>
  </si>
  <si>
    <t>9.5.</t>
  </si>
  <si>
    <t>Предузетници у стечају</t>
  </si>
  <si>
    <t>9.6.</t>
  </si>
  <si>
    <t>Остале финансијске организације у стечају</t>
  </si>
  <si>
    <t>У _____________________________,______20__. године                                                                                                                      Извештај сачинио-ла</t>
  </si>
  <si>
    <t>__________________________________________________                                                                                                                ______________________</t>
  </si>
  <si>
    <t xml:space="preserve">                       Телефон за контакте:                                                                                                                                                                      (потпис)</t>
  </si>
  <si>
    <t>Прилог 8</t>
  </si>
  <si>
    <r>
      <t xml:space="preserve">  </t>
    </r>
    <r>
      <rPr>
        <b/>
        <sz val="8"/>
        <color indexed="8"/>
        <rFont val="Arial"/>
        <family val="2"/>
      </rPr>
      <t>Образац  НПЛ 1</t>
    </r>
  </si>
  <si>
    <t xml:space="preserve">ИЗВЕШТАЈ О СТРУКТУРИ ПРОБЛЕМАТИЧНИХ КРЕДИТА БАНКЕ </t>
  </si>
  <si>
    <r>
      <t xml:space="preserve">са стањем на дан </t>
    </r>
    <r>
      <rPr>
        <u/>
        <sz val="8"/>
        <rFont val="Arial"/>
        <family val="2"/>
      </rPr>
      <t xml:space="preserve">                 </t>
    </r>
    <r>
      <rPr>
        <sz val="8"/>
        <rFont val="Arial"/>
        <family val="2"/>
      </rPr>
      <t>године</t>
    </r>
  </si>
  <si>
    <t>А.  С е к т о р с к а   с т р у к т у р а</t>
  </si>
  <si>
    <t>Укупни кредити
(бруто књигов. вредност)</t>
  </si>
  <si>
    <t>Исправка вредности која се односи на
бруто кредите</t>
  </si>
  <si>
    <t>Проблем. кредити (бруто књигов. вредност)</t>
  </si>
  <si>
    <t>Исправка вредности која се односи на
проблем. кредите</t>
  </si>
  <si>
    <t>Укупан број кредита</t>
  </si>
  <si>
    <t>Број проблем. кредита</t>
  </si>
  <si>
    <t>Укупан број клијената</t>
  </si>
  <si>
    <t xml:space="preserve">Број клијената с проблем. кредитима </t>
  </si>
  <si>
    <t>Делатност холдинг компанија</t>
  </si>
  <si>
    <t xml:space="preserve">Пољопривреда, шумарство, рибарство </t>
  </si>
  <si>
    <t xml:space="preserve">Б.   С т р у к т у р а   п л а с м а н а   ф и з и ч к и м   л и ц и м а </t>
  </si>
  <si>
    <t>Редни 
број</t>
  </si>
  <si>
    <t>Назив позиције</t>
  </si>
  <si>
    <t>Готовински кредити</t>
  </si>
  <si>
    <t>Кредитне картице</t>
  </si>
  <si>
    <t>Минусни салдо по текућим рачунима</t>
  </si>
  <si>
    <t>Потрошачки кредити</t>
  </si>
  <si>
    <t>Пољопривредна делатност</t>
  </si>
  <si>
    <t>Обављање других делатности</t>
  </si>
  <si>
    <t>Стамбена изградња</t>
  </si>
  <si>
    <t>Кредити за куповину аутомобила</t>
  </si>
  <si>
    <r>
      <t xml:space="preserve">1. Под појмом </t>
    </r>
    <r>
      <rPr>
        <i/>
        <sz val="8"/>
        <rFont val="Arial"/>
        <family val="2"/>
      </rPr>
      <t>укупни кредити</t>
    </r>
    <r>
      <rPr>
        <sz val="8"/>
        <rFont val="Arial"/>
        <family val="2"/>
      </rPr>
      <t>подразумевају се кредити, доспела потраживања по основу кредита и камате и накнаде по основу кредита, исказани у билансу стања.</t>
    </r>
  </si>
  <si>
    <r>
      <t xml:space="preserve">3. Под </t>
    </r>
    <r>
      <rPr>
        <sz val="8"/>
        <rFont val="Arial"/>
        <family val="2"/>
        <charset val="238"/>
      </rPr>
      <t>физичким лицима</t>
    </r>
    <r>
      <rPr>
        <i/>
        <sz val="8"/>
        <rFont val="Arial"/>
        <family val="2"/>
        <charset val="238"/>
      </rPr>
      <t xml:space="preserve"> </t>
    </r>
    <r>
      <rPr>
        <sz val="8"/>
        <rFont val="Arial"/>
        <family val="2"/>
      </rPr>
      <t xml:space="preserve">подразумевају се следеће категорије: становништво, предузетници, приватна домаћинства са запосленим лицима и </t>
    </r>
    <r>
      <rPr>
        <sz val="8"/>
        <rFont val="Arial"/>
        <family val="2"/>
        <charset val="238"/>
      </rPr>
      <t>регистровани</t>
    </r>
    <r>
      <rPr>
        <sz val="8"/>
        <rFont val="Arial"/>
        <family val="2"/>
      </rPr>
      <t xml:space="preserve"> пољопривредни произвођачи (</t>
    </r>
    <r>
      <rPr>
        <sz val="8"/>
        <rFont val="Arial"/>
        <family val="2"/>
        <charset val="238"/>
      </rPr>
      <t>збир износа на позицијама од 1 до 9 у делу Б. обрасца мора бити једнак збиру износа на позицијама 4, 6 и 8 из дела А. обрасца).</t>
    </r>
  </si>
  <si>
    <r>
      <t xml:space="preserve">4. Банка извештај попуњава по свим материјално значајним валутама према интерној методологији, док се преостале валуте збирно приказују под шифром </t>
    </r>
    <r>
      <rPr>
        <i/>
        <sz val="8"/>
        <rFont val="Arial"/>
        <family val="2"/>
        <charset val="238"/>
      </rPr>
      <t>Остало</t>
    </r>
    <r>
      <rPr>
        <sz val="8"/>
        <rFont val="Arial"/>
        <family val="2"/>
      </rPr>
      <t xml:space="preserve">. Под </t>
    </r>
    <r>
      <rPr>
        <i/>
        <sz val="8"/>
        <rFont val="Arial"/>
        <family val="2"/>
        <charset val="238"/>
      </rPr>
      <t>кредитима у одређеној валути</t>
    </r>
    <r>
      <rPr>
        <sz val="8"/>
        <rFont val="Arial"/>
        <family val="2"/>
      </rPr>
      <t xml:space="preserve"> подразумевају се (поред кредита исказаних у одређеној валути) и кредити у динарима индексирани у тој валути.</t>
    </r>
  </si>
  <si>
    <t xml:space="preserve">  Извештај сачинио - ла</t>
  </si>
  <si>
    <r>
      <t xml:space="preserve">  </t>
    </r>
    <r>
      <rPr>
        <b/>
        <sz val="8"/>
        <color indexed="8"/>
        <rFont val="Arial"/>
        <family val="2"/>
      </rPr>
      <t>Образац  НПЛ 2</t>
    </r>
  </si>
  <si>
    <t>ИЗВЕШТАЈ О СТРУКТУРИ ПРОБЛЕМАТИЧНИХ КРЕДИТА БАНКЕ ПРЕМА ДАНИМА У ДОЦЊИ</t>
  </si>
  <si>
    <t>Доцња до 90 дана</t>
  </si>
  <si>
    <t>Доцња 91 до 180 дана</t>
  </si>
  <si>
    <t>Доцња 181 до 365 дана</t>
  </si>
  <si>
    <t>Доцња 366 до 730 дана</t>
  </si>
  <si>
    <t>Доцња 731 до 1095 дана</t>
  </si>
  <si>
    <t>Доцња 1096 до1460 дана</t>
  </si>
  <si>
    <t>Доцња 1461 до 1825 дана</t>
  </si>
  <si>
    <t>Доцња преко 1825 дана</t>
  </si>
  <si>
    <t xml:space="preserve">од тога: потраживања за камату </t>
  </si>
  <si>
    <t>од тога: по основу потраживања за камату</t>
  </si>
  <si>
    <t>Б.   С т р у к т у р а   п л а с м а н а   ф и з и ч к и м   л и ц и м а</t>
  </si>
  <si>
    <r>
      <t>1. Под појмом</t>
    </r>
    <r>
      <rPr>
        <sz val="8"/>
        <color indexed="10"/>
        <rFont val="Arial"/>
        <family val="2"/>
        <charset val="238"/>
      </rPr>
      <t xml:space="preserve"> </t>
    </r>
    <r>
      <rPr>
        <i/>
        <sz val="8"/>
        <rFont val="Arial"/>
        <family val="2"/>
        <charset val="238"/>
      </rPr>
      <t>укупни кредити</t>
    </r>
    <r>
      <rPr>
        <sz val="8"/>
        <rFont val="Arial"/>
        <family val="2"/>
      </rPr>
      <t xml:space="preserve"> подразумевају се кредити, доспела потраживања по основу кредита и камате и накнаде по основу кредита, исказани у билансу стања.</t>
    </r>
  </si>
  <si>
    <r>
      <t xml:space="preserve">3. Под </t>
    </r>
    <r>
      <rPr>
        <sz val="8"/>
        <rFont val="Arial"/>
        <family val="2"/>
        <charset val="238"/>
      </rPr>
      <t xml:space="preserve">физичким лицима </t>
    </r>
    <r>
      <rPr>
        <sz val="8"/>
        <rFont val="Arial"/>
        <family val="2"/>
      </rPr>
      <t xml:space="preserve">подразумевају се следеће категорије: становништво, предузетници, приватна домаћинства са запосленим лицима и </t>
    </r>
    <r>
      <rPr>
        <sz val="8"/>
        <rFont val="Arial"/>
        <family val="2"/>
        <charset val="238"/>
      </rPr>
      <t xml:space="preserve">регистровани </t>
    </r>
    <r>
      <rPr>
        <sz val="8"/>
        <rFont val="Arial"/>
        <family val="2"/>
      </rPr>
      <t>пољопривредни произвођачи</t>
    </r>
    <r>
      <rPr>
        <sz val="8"/>
        <rFont val="Arial"/>
        <family val="2"/>
        <charset val="238"/>
      </rPr>
      <t xml:space="preserve"> (збир износа на позицијама од 1 до 9 у делу Б.</t>
    </r>
    <r>
      <rPr>
        <sz val="8"/>
        <rFont val="Arial"/>
        <family val="2"/>
      </rPr>
      <t xml:space="preserve"> обрасца мора бити једнак збиру износа на позицијама 4, 6 и 8 из дела А. обрасца).</t>
    </r>
  </si>
  <si>
    <t xml:space="preserve">У _____________________________,______20__. године                                                                                                                                                                </t>
  </si>
  <si>
    <r>
      <t xml:space="preserve">  </t>
    </r>
    <r>
      <rPr>
        <b/>
        <sz val="8"/>
        <color indexed="8"/>
        <rFont val="Arial"/>
        <family val="2"/>
      </rPr>
      <t>Образац  НПЛ 3</t>
    </r>
  </si>
  <si>
    <t xml:space="preserve">ИЗВЕШТАЈ О ПРОМЕНАМА ВИСИНЕ ПРОБЛЕМАТИЧНИХ КРЕДИТА БАНКЕ </t>
  </si>
  <si>
    <t>Бруто књигов. вредност проблем. кредита последњег дана претходног месеца</t>
  </si>
  <si>
    <t xml:space="preserve">Повећање по основу новообрачунатих камата на постојеће проблематичне   кредите </t>
  </si>
  <si>
    <t>Повећање по основу нових проблем. кредита</t>
  </si>
  <si>
    <t>Смањење по основу наплате</t>
  </si>
  <si>
    <t>Смањење по основу директног отписа (престанак признавања)</t>
  </si>
  <si>
    <t xml:space="preserve">Смањење по основу реструктурирања </t>
  </si>
  <si>
    <r>
      <t xml:space="preserve">Престанак </t>
    </r>
    <r>
      <rPr>
        <i/>
        <sz val="8"/>
        <rFont val="Arial"/>
        <family val="2"/>
        <charset val="238"/>
      </rPr>
      <t>NPL</t>
    </r>
    <r>
      <rPr>
        <sz val="8"/>
        <rFont val="Arial"/>
        <family val="2"/>
      </rPr>
      <t xml:space="preserve"> статуса услед реструктурирања</t>
    </r>
  </si>
  <si>
    <t xml:space="preserve">Промена по основу пријема/куповине или уступања/продаје </t>
  </si>
  <si>
    <t>Промена по основу курсних разлика</t>
  </si>
  <si>
    <t>Промена по основу промене секторске припадности</t>
  </si>
  <si>
    <t>Промене по основу осталих промена</t>
  </si>
  <si>
    <t>Бруто књиговодствена вредност проблематичних кредита последњег дана извештајног месеца</t>
  </si>
  <si>
    <t>Напомене</t>
  </si>
  <si>
    <t xml:space="preserve">од чега: потраживања за камате </t>
  </si>
  <si>
    <t>повећање</t>
  </si>
  <si>
    <t>смањење</t>
  </si>
  <si>
    <r>
      <t>1. Под појмом</t>
    </r>
    <r>
      <rPr>
        <sz val="8"/>
        <rFont val="Arial"/>
        <family val="2"/>
        <charset val="238"/>
      </rPr>
      <t xml:space="preserve"> укупни кредити</t>
    </r>
    <r>
      <rPr>
        <sz val="8"/>
        <rFont val="Arial"/>
        <family val="2"/>
      </rPr>
      <t xml:space="preserve"> подразумевају се кредити, доспела потраживања по основу кредита и камате и накнаде по основу кредита, исказани у билансу стања.</t>
    </r>
  </si>
  <si>
    <r>
      <t xml:space="preserve">3. Под физичким лицима подразумевају се следеће категорије: становништво, предузетници, приватна домаћинства са запосленим лицима и </t>
    </r>
    <r>
      <rPr>
        <sz val="8"/>
        <rFont val="Arial"/>
        <family val="2"/>
        <charset val="238"/>
      </rPr>
      <t xml:space="preserve">регистровани </t>
    </r>
    <r>
      <rPr>
        <sz val="8"/>
        <rFont val="Arial"/>
        <family val="2"/>
      </rPr>
      <t>пољопривредни произвођач</t>
    </r>
    <r>
      <rPr>
        <sz val="8"/>
        <rFont val="Arial"/>
        <family val="2"/>
        <charset val="238"/>
      </rPr>
      <t>и (збир износа на позицијама од 1 до 9</t>
    </r>
    <r>
      <rPr>
        <sz val="8"/>
        <rFont val="Arial"/>
        <family val="2"/>
      </rPr>
      <t xml:space="preserve"> </t>
    </r>
    <r>
      <rPr>
        <sz val="8"/>
        <rFont val="Arial"/>
        <family val="2"/>
        <charset val="238"/>
      </rPr>
      <t>у делу Б. обрасца мора бити једнак збиру износа на позицијама 4, 6 и 8 из дела А. обрасца).</t>
    </r>
  </si>
  <si>
    <t xml:space="preserve">У _____________________________,______20__. године                                                                                                                                                                                       </t>
  </si>
  <si>
    <t>Образац НПЛ4</t>
  </si>
  <si>
    <t xml:space="preserve">ИЗВЕШТАЈ О ВРЕДНОСТИ СРЕДСТАВА ОБЕЗБЕЂЕЊА ПРОБЛЕМАТИЧНИХ КРЕДИТА БАНКЕ </t>
  </si>
  <si>
    <t>Бруто књиговодствена вредност проблематичних кредита 
чији је бруто LTV показатељ</t>
  </si>
  <si>
    <t>Бруто књиговодствена вредност проблематичних кредита 
чији је нето LTV показатељ</t>
  </si>
  <si>
    <t>Првокласна средства обезбеђења</t>
  </si>
  <si>
    <t>Адекватна средства обезбеђења – хипотековане непокретности</t>
  </si>
  <si>
    <t>Адекватна средства обезбеђења – осим хипотекованих непокретности</t>
  </si>
  <si>
    <t>мањи од 50%</t>
  </si>
  <si>
    <t>преко 50% до 80%</t>
  </si>
  <si>
    <t>преко 80% до 100%</t>
  </si>
  <si>
    <t>преко 100%</t>
  </si>
  <si>
    <t>Доцња 366 до730 дана</t>
  </si>
  <si>
    <r>
      <t xml:space="preserve">1. Под појмом </t>
    </r>
    <r>
      <rPr>
        <i/>
        <sz val="8"/>
        <rFont val="Arial"/>
        <family val="2"/>
      </rPr>
      <t>укупни кредити</t>
    </r>
    <r>
      <rPr>
        <sz val="8"/>
        <rFont val="Arial"/>
        <family val="2"/>
      </rPr>
      <t xml:space="preserve"> подразумевају се кредити, доспела потраживања по основу кредита и камате и накнаде по основу кредита, исказани у билансу стања.</t>
    </r>
  </si>
  <si>
    <r>
      <t xml:space="preserve">3. Под </t>
    </r>
    <r>
      <rPr>
        <sz val="8"/>
        <rFont val="Arial"/>
        <family val="2"/>
        <charset val="238"/>
      </rPr>
      <t xml:space="preserve">физичким лицима </t>
    </r>
    <r>
      <rPr>
        <sz val="8"/>
        <rFont val="Arial"/>
        <family val="2"/>
      </rPr>
      <t xml:space="preserve">подразумевају се следеће категорије: становништво, предузетници, приватна домаћинства са запосленим лицима и </t>
    </r>
    <r>
      <rPr>
        <sz val="8"/>
        <rFont val="Arial"/>
        <family val="2"/>
        <charset val="238"/>
      </rPr>
      <t xml:space="preserve">регистровани </t>
    </r>
    <r>
      <rPr>
        <sz val="8"/>
        <rFont val="Arial"/>
        <family val="2"/>
      </rPr>
      <t>пољопривредни п</t>
    </r>
    <r>
      <rPr>
        <sz val="8"/>
        <rFont val="Arial"/>
        <family val="2"/>
        <charset val="238"/>
      </rPr>
      <t>роизвођачи (збир износа на позицијама од 1 до 9 у делу Б. обрасца</t>
    </r>
    <r>
      <rPr>
        <sz val="8"/>
        <rFont val="Arial"/>
        <family val="2"/>
      </rPr>
      <t xml:space="preserve"> мора бити једнак збиру износа на позицијама 4, 6 и 8 из дела А. обрасца).</t>
    </r>
  </si>
  <si>
    <r>
      <t xml:space="preserve">6. Бруто </t>
    </r>
    <r>
      <rPr>
        <i/>
        <sz val="8"/>
        <rFont val="Arial"/>
        <family val="2"/>
      </rPr>
      <t>LTV</t>
    </r>
    <r>
      <rPr>
        <sz val="8"/>
        <rFont val="Arial"/>
        <family val="2"/>
      </rPr>
      <t xml:space="preserve"> показатељ је однос бруто књиговодствене вредности потраживања по основу кредита, камата и накнада који се односе на тај кредит на дан извештавања и тржишне вредности хипотековане непокретности (из напомене 4) умањене за износ потраживања вишег реда првенства наплате. Нето </t>
    </r>
    <r>
      <rPr>
        <i/>
        <sz val="8"/>
        <rFont val="Arial"/>
        <family val="2"/>
        <charset val="238"/>
      </rPr>
      <t>LTV</t>
    </r>
    <r>
      <rPr>
        <sz val="8"/>
        <rFont val="Arial"/>
        <family val="2"/>
      </rPr>
      <t xml:space="preserve"> показатељ је однос нето књиговодствене вредности потраживања по основу кредита и камата и накнада који се односе на тај кредит на дан извештавања и тржишне вредности хипотековане непокретности (из напомене 4) умањене за износ потраживања вишег реда првенства наплате.</t>
    </r>
  </si>
  <si>
    <t>ИЗВЕШТАЈ О СТРУКТУРИ ПРОБЛЕМАТИЧНИХ КРЕДИТА БАНКЕ ПО ДУЖНИЦИМА ИЗ НЕФИНАНСИЈСКОГ И НЕДРЖАВНОГ СЕКТОРА</t>
  </si>
  <si>
    <t>са стањем на дан ___________. године</t>
  </si>
  <si>
    <t>Матични број / ЈМБГ / шифра</t>
  </si>
  <si>
    <t xml:space="preserve">Шифра сектора </t>
  </si>
  <si>
    <t xml:space="preserve">Бруто књиговодствена вредност проблематичних кредита </t>
  </si>
  <si>
    <t>Исправка вредности проблематичних кредита</t>
  </si>
  <si>
    <t>Бруто књиговодствена вредност кредита који се не сматрају проблематичним</t>
  </si>
  <si>
    <t>Исправка вредности  кредита који се не сматрају проблематичним</t>
  </si>
  <si>
    <t>…</t>
  </si>
  <si>
    <t>Остали дужници (збирно)</t>
  </si>
  <si>
    <t xml:space="preserve">Напомене: </t>
  </si>
  <si>
    <t>4. У извештају се појединачно приказују или сви дужници банке из нефинансијског и недржавног сектора чији проблематични кредити збирно чине 90% укупних проблематичних кредита банке или 2000 највећих дужника с проблематичним кредитима у банци (у зависности од тога који број дужника је мањи), док се сви преостали дужници банке с проблематичним кредитима приказују збирно у једном реду.</t>
  </si>
  <si>
    <t xml:space="preserve"> Имејл адреса:                                                                                                                                                                                                                                                                                                                                                     </t>
  </si>
  <si>
    <t xml:space="preserve"> </t>
  </si>
  <si>
    <t>ИЗВЕШТАЈ О ПРОБЛЕМАТИЧНИМ ПОТРАЖИВАЊИМА БАНКЕ</t>
  </si>
  <si>
    <t>Прилог 8а</t>
  </si>
  <si>
    <t>Образац  НПЕ</t>
  </si>
  <si>
    <t>Потраживања која се не сматрају проблематичним</t>
  </si>
  <si>
    <t xml:space="preserve">Проблематична потраживања </t>
  </si>
  <si>
    <t>Вредност средстава обезбеђења потраживања која се не сматрају проблематичним</t>
  </si>
  <si>
    <t xml:space="preserve">Вредност средстава обезбеђења проблематичних потраживања </t>
  </si>
  <si>
    <t>Без доцње</t>
  </si>
  <si>
    <t>Доцња до 30 дана</t>
  </si>
  <si>
    <t>Доцња од 31 до 60 дана</t>
  </si>
  <si>
    <t>Доцња од 61 до 90 дана</t>
  </si>
  <si>
    <t>Без доцње и са доцњом до 90 дана</t>
  </si>
  <si>
    <t>Доцња од 91 до 180 дана</t>
  </si>
  <si>
    <t>Доцња од 181 до 365 дана</t>
  </si>
  <si>
    <t>Доцња од 366 до 730 дана</t>
  </si>
  <si>
    <t>Доцња од 731 до 1095 дана</t>
  </si>
  <si>
    <t>Доцња од 1096 до1460 дана</t>
  </si>
  <si>
    <t>Доцња од 1461 до 1825 дана</t>
  </si>
  <si>
    <t>од чега потраживања код којих постоји објективан доказ обезвређења на индивидуалној или групној основи</t>
  </si>
  <si>
    <t>1=2+7</t>
  </si>
  <si>
    <t>2=3+4+5+6</t>
  </si>
  <si>
    <t>7=8+…+15</t>
  </si>
  <si>
    <t>18=19+24</t>
  </si>
  <si>
    <t>19=20+…+23</t>
  </si>
  <si>
    <t>24=25+…32</t>
  </si>
  <si>
    <t>35=36+37+38</t>
  </si>
  <si>
    <t>39=40+41+42</t>
  </si>
  <si>
    <t>Средства на рачунима код Народне банке Србије</t>
  </si>
  <si>
    <t xml:space="preserve">Издате плативе и чинидбене гаранције </t>
  </si>
  <si>
    <t xml:space="preserve">Други облици јемстава </t>
  </si>
  <si>
    <t>Друге ванбилансне ставке по којима може доћи до плаћања</t>
  </si>
  <si>
    <t>4. Вредност првокласног средства обезбеђења из напомене 3. јесте износ на који гласи ово средство обезбеђења, односно ако је реч о дужничкој хартији од вредности – тржишна вредност тог средства обезбеђења, која није већа од износа бруто књиговодствене вредности потраживања обезбеђеног тим средством обезбеђења.         
Вредност адекватног средства обезбеђења из напомене 3. јесте тржишна вредност тог средства обезбеђења умањена за износ потраживања вишег реда првенства наплате, која није већа од износа бруто књиговодствене вредности потраживања обезбеђеног тим средством обезбеђења .                    
Ако jе више потраживања (од којих су нека проблематична) обезбеђено једним средством обезбеђења, при чему та потраживања имају исти ред првенства наплате из тог средства, вредност средства обезбеђења прво се распоређује на проблематична потраживања a  потом на потраживања која се не сматрају проблематичним, сразмерно њиховој бруто вредности. Ако је једно потраживање обезбеђено са више средстава обезбеђења, прво се приказује вредност првокласних средстава обезбеђења, затим вредност адекватних хипотекованих непокретности и на крају вредност адекватних средстава обезбеђења осим хипотеке (дефинисано у напомени 3), с тим да збир вредности свих средстава обезбеђења којима је обезбеђено једно потраживање не може бити већи од бруто књиговодствене вредности тог потраживања.</t>
  </si>
  <si>
    <t>Прилог 9</t>
  </si>
  <si>
    <t xml:space="preserve">(пословно име и седиште банке)                                                                            </t>
  </si>
  <si>
    <r>
      <t>Образац  ТГ</t>
    </r>
    <r>
      <rPr>
        <sz val="8"/>
        <color indexed="8"/>
        <rFont val="Arial"/>
        <family val="2"/>
      </rPr>
      <t xml:space="preserve"> </t>
    </r>
  </si>
  <si>
    <t>у периоду од _______ до __________ 20__. године</t>
  </si>
  <si>
    <t>A.</t>
  </si>
  <si>
    <t>ТОКОВИ ГОТОВИНЕ ИЗ ПОСЛОВНИХ АКТИВНОСТИ</t>
  </si>
  <si>
    <t>Приливи готовине из пословних активности (од 1 до 4)</t>
  </si>
  <si>
    <t>Приливи од камата</t>
  </si>
  <si>
    <t>Приливи од накнада</t>
  </si>
  <si>
    <t>Приливи по основу осталих пословних активности</t>
  </si>
  <si>
    <t>Приливи од дивиденди и учешћа у добитку</t>
  </si>
  <si>
    <t>Одливи готовине из пословних активности (од 5 до 9)</t>
  </si>
  <si>
    <t>Одливи по основу камата</t>
  </si>
  <si>
    <t>Одливи по основу накнада</t>
  </si>
  <si>
    <t xml:space="preserve">Одливи по основу бруто зарада, накнада зарада и других личних расхода </t>
  </si>
  <si>
    <t>Одливи по основу других трошкова пословања</t>
  </si>
  <si>
    <t xml:space="preserve">Нето прилив готовине из пословних активности пре пореза на добит (III - IV + V - VI) </t>
  </si>
  <si>
    <t>Плаћени порез на добит</t>
  </si>
  <si>
    <t xml:space="preserve">Исплаћене дивиденде </t>
  </si>
  <si>
    <t>IX.</t>
  </si>
  <si>
    <t>Нето прилив готовине из пословних активности (VII - VIII - 22 - 23)</t>
  </si>
  <si>
    <t>X.</t>
  </si>
  <si>
    <t>Нето одлив готовине из пословних активности (VIII - VII + 22 + 23)</t>
  </si>
  <si>
    <t>Б.</t>
  </si>
  <si>
    <t>ТОКОВИ ГОТОВИНЕ ИЗ АКТИВНОСТИ ИНВЕСТИРАЊА</t>
  </si>
  <si>
    <t>Приливи готовине из активности инвестирања (од 1 до 5)</t>
  </si>
  <si>
    <t xml:space="preserve">Приливи од улагања у инвестиционе хартије од вредности </t>
  </si>
  <si>
    <t>Приливи од продаје инвестиција у зависна и придружена друштва и заједничке подухвате</t>
  </si>
  <si>
    <t>Остали приливи из активности инвестирања</t>
  </si>
  <si>
    <t>Одливи готовине из активности инвестирања (од 6 до 10)</t>
  </si>
  <si>
    <t xml:space="preserve">Одливи по основу улагања у инвестиционе хартије од вредности </t>
  </si>
  <si>
    <t>Одливи за куповину инвестиција у зависна и придружена друштва и заједничке подухвате</t>
  </si>
  <si>
    <t xml:space="preserve">Одливи по основу набавке инвестиционих некретнина </t>
  </si>
  <si>
    <t>Остали одливи из активности инвестирања</t>
  </si>
  <si>
    <t>Нето прилив готовине из активности инвестирања (I - II)</t>
  </si>
  <si>
    <t>Нето одлив готовине из активности инвестирања (II - I)</t>
  </si>
  <si>
    <t>B.</t>
  </si>
  <si>
    <t xml:space="preserve">ТОКОВИ ГОТОВИНЕ ИЗ АКТИВНОСТИ ФИНАНСИРАЊА </t>
  </si>
  <si>
    <t>Приливи готовине из активности финансирања (од 1 до 6)</t>
  </si>
  <si>
    <t>Приливи по основу увећања капитала</t>
  </si>
  <si>
    <t>Приливи по основу узетих кредита</t>
  </si>
  <si>
    <t xml:space="preserve">Приливи по основу продаје сопствених акција </t>
  </si>
  <si>
    <t>Остали приливи из активности финансирања</t>
  </si>
  <si>
    <t>Одливи готовине из активности финансирања (од 7 до 11)</t>
  </si>
  <si>
    <t>Одливи по основу откупа сопствених акција</t>
  </si>
  <si>
    <t xml:space="preserve">Остали одливи из активности финансирања </t>
  </si>
  <si>
    <t>Нето прилив готовине из активности финансирања (I - II)</t>
  </si>
  <si>
    <t>Нето одлив готовине из активности финансирања (II - I)</t>
  </si>
  <si>
    <t>Г.</t>
  </si>
  <si>
    <t>СВЕГА ПРИЛИВИ ГОТОВИНЕ (A.I. + A.V. + Б.I. + В.I.)</t>
  </si>
  <si>
    <t>Д.</t>
  </si>
  <si>
    <t>СВЕГА ОДЛИВИ ГОТОВИНЕ (A.II. + A.VI. + A.22. + A.23. + Б.II. + В.II.)</t>
  </si>
  <si>
    <t>Ђ.</t>
  </si>
  <si>
    <t>НЕТО ПОВЕЋАЊЕ ГОТОВИНЕ (Г. - Д.)</t>
  </si>
  <si>
    <t>Е.</t>
  </si>
  <si>
    <t xml:space="preserve">НЕТО СМАЊЕЊЕ ГОТОВИНЕ (Д. - Г.) </t>
  </si>
  <si>
    <t>Ж.</t>
  </si>
  <si>
    <t xml:space="preserve">ГОТОВИНА И ГОТОВИНСКИ ЕКВИВАЛЕНТИ НА ПОЧЕТКУ ГОДИНЕ </t>
  </si>
  <si>
    <t>З.</t>
  </si>
  <si>
    <t>ПОЗИТИВНЕ КУРСНЕ РАЗЛИКЕ</t>
  </si>
  <si>
    <t>И.</t>
  </si>
  <si>
    <t>НЕГАТИВНЕ КУРСНЕ РАЗЛИКЕ</t>
  </si>
  <si>
    <t>Ј.</t>
  </si>
  <si>
    <t>ГОТОВИНА И ГОТОВИНСКИ ЕКВИВАЛЕНТИ НА КРАЈУ ПЕРИОДА (Ђ. - Е. + Ж. + З. - И.)</t>
  </si>
  <si>
    <t>У ___________________,_____. године                                                        Извештај сачинио - ла</t>
  </si>
  <si>
    <t xml:space="preserve">    _________________________                                                             _________________________</t>
  </si>
  <si>
    <t xml:space="preserve">           Телефон за контакте:                                                                                      (потпис)</t>
  </si>
  <si>
    <t>Прилог 10</t>
  </si>
  <si>
    <t>Образац БС</t>
  </si>
  <si>
    <t>БИЛАНС СТАЊА БАНКЕ</t>
  </si>
  <si>
    <t>са стањем на дан ____________20__. године</t>
  </si>
  <si>
    <t>АКТИВА</t>
  </si>
  <si>
    <t>A.I</t>
  </si>
  <si>
    <t xml:space="preserve">Готовина и средства код централне банке </t>
  </si>
  <si>
    <t>A.II</t>
  </si>
  <si>
    <t>Заложена финансијска средства</t>
  </si>
  <si>
    <t>A.III</t>
  </si>
  <si>
    <t>A.IV</t>
  </si>
  <si>
    <t>A.V</t>
  </si>
  <si>
    <t>A.VI</t>
  </si>
  <si>
    <t>A.VII</t>
  </si>
  <si>
    <t>A.VIII</t>
  </si>
  <si>
    <t>Кредити и потраживања од комитената</t>
  </si>
  <si>
    <t>A.IX</t>
  </si>
  <si>
    <t>Промене фер вредности ставки које су предмет заштите од ризика</t>
  </si>
  <si>
    <t>A.X</t>
  </si>
  <si>
    <t>A.XI</t>
  </si>
  <si>
    <t>Инвестиције у придружена друштва и заједничке подухвате</t>
  </si>
  <si>
    <t>A.XII</t>
  </si>
  <si>
    <t>Инвестиције у зависна друштва</t>
  </si>
  <si>
    <t>A.XIII</t>
  </si>
  <si>
    <t>A.XIV</t>
  </si>
  <si>
    <t>Некретнине, постројења и опрема</t>
  </si>
  <si>
    <t>A.XV</t>
  </si>
  <si>
    <t>Инвестиционе некретнине</t>
  </si>
  <si>
    <t>A.XVI</t>
  </si>
  <si>
    <t>Текућа пореска средства</t>
  </si>
  <si>
    <t>A.XVII</t>
  </si>
  <si>
    <t>Одложена пореска средства</t>
  </si>
  <si>
    <t>A.XVIII</t>
  </si>
  <si>
    <t>Стална средства намењена продаји и средства пословања које се обуставља</t>
  </si>
  <si>
    <t>Остала средства</t>
  </si>
  <si>
    <t>A.XX</t>
  </si>
  <si>
    <t>P</t>
  </si>
  <si>
    <t>ПАСИВА</t>
  </si>
  <si>
    <t>PO</t>
  </si>
  <si>
    <t>ОБАВЕЗЕ</t>
  </si>
  <si>
    <t>PO.I</t>
  </si>
  <si>
    <t>PO.II</t>
  </si>
  <si>
    <t>PO.III</t>
  </si>
  <si>
    <t>PO.IV</t>
  </si>
  <si>
    <t>PO.V</t>
  </si>
  <si>
    <t>PO.VI</t>
  </si>
  <si>
    <t>PO.VII</t>
  </si>
  <si>
    <t>PO.VIII</t>
  </si>
  <si>
    <t>Субординиране обавезе</t>
  </si>
  <si>
    <t>PO.IX</t>
  </si>
  <si>
    <t>Резервисања</t>
  </si>
  <si>
    <t>PO.X</t>
  </si>
  <si>
    <t>Обавезе по основу средстава намењених продаји и средства пословања које се обуставља</t>
  </si>
  <si>
    <t>PO.XI</t>
  </si>
  <si>
    <t>Текуће пореске обавезе</t>
  </si>
  <si>
    <t>PO.XII</t>
  </si>
  <si>
    <t>Одложене пореске обавезе</t>
  </si>
  <si>
    <t>PO.XIII</t>
  </si>
  <si>
    <t>Остале обавезе</t>
  </si>
  <si>
    <t>КАПИТАЛ</t>
  </si>
  <si>
    <t>Акцијски капитал</t>
  </si>
  <si>
    <t xml:space="preserve">Сопствене акције </t>
  </si>
  <si>
    <t>Добитак</t>
  </si>
  <si>
    <t>Губитак</t>
  </si>
  <si>
    <t xml:space="preserve">Резерве </t>
  </si>
  <si>
    <t>Нереализовани губици</t>
  </si>
  <si>
    <t>PO.XXI</t>
  </si>
  <si>
    <t>PO.XXII</t>
  </si>
  <si>
    <t xml:space="preserve">У __________________, ______20__. године                                                                             Извештај сачинио-ла </t>
  </si>
  <si>
    <t>__________________________________                                                                                ______________________</t>
  </si>
  <si>
    <t xml:space="preserve">             Телефон за контакте:                                                                                                            (потпис)</t>
  </si>
  <si>
    <t>Прилог 11</t>
  </si>
  <si>
    <t>Образац БУ</t>
  </si>
  <si>
    <t>БИЛАНС УСПЕХА БАНКЕ</t>
  </si>
  <si>
    <t>за период од 1. јануара до ______ 20__. године</t>
  </si>
  <si>
    <t xml:space="preserve">I.a </t>
  </si>
  <si>
    <t>Приходи од камата</t>
  </si>
  <si>
    <t xml:space="preserve">I.b </t>
  </si>
  <si>
    <t>Расходи од камата</t>
  </si>
  <si>
    <t xml:space="preserve">I.1 </t>
  </si>
  <si>
    <t>Нето приход по основу камата (резултат одузимања следећих AOП ознака из биланса успеха: 1001 - 1002)</t>
  </si>
  <si>
    <t xml:space="preserve">I.2 </t>
  </si>
  <si>
    <t>Нето расход по основу камата (резултат одузимања следећих AOП ознака из биланса успеха: 1002 - 1001)</t>
  </si>
  <si>
    <t xml:space="preserve">II.a </t>
  </si>
  <si>
    <t>Приходи од накнада и провизија</t>
  </si>
  <si>
    <t xml:space="preserve">II.b </t>
  </si>
  <si>
    <t>Расходи накнада и провизија</t>
  </si>
  <si>
    <t xml:space="preserve">II.1 </t>
  </si>
  <si>
    <t>Нето приход по основу накнада и провизија (резултат одузимања следећих AOП ознака из биланса успеха: 1005 - 1006)</t>
  </si>
  <si>
    <t xml:space="preserve">II.2 </t>
  </si>
  <si>
    <t>Нето расход по основу накнада и провизија (резултат одузимања следећих AOП ознака из биланса успеха: 1006 - 1005)</t>
  </si>
  <si>
    <t xml:space="preserve">III.1 </t>
  </si>
  <si>
    <t xml:space="preserve">III.2 </t>
  </si>
  <si>
    <t xml:space="preserve">IV.1 </t>
  </si>
  <si>
    <t xml:space="preserve">IV.2 </t>
  </si>
  <si>
    <t xml:space="preserve">V.1 </t>
  </si>
  <si>
    <t xml:space="preserve">V.2 </t>
  </si>
  <si>
    <t xml:space="preserve">VI.1 </t>
  </si>
  <si>
    <t xml:space="preserve">VI.2 </t>
  </si>
  <si>
    <t xml:space="preserve">VII.1 </t>
  </si>
  <si>
    <t xml:space="preserve">VII.2 </t>
  </si>
  <si>
    <t xml:space="preserve">VIII.1 </t>
  </si>
  <si>
    <t xml:space="preserve">VIII.2 </t>
  </si>
  <si>
    <t xml:space="preserve">X.1 </t>
  </si>
  <si>
    <t xml:space="preserve">X.2 </t>
  </si>
  <si>
    <t>Трошкови зарада, накнада зарада и остали лични расходи</t>
  </si>
  <si>
    <t>Трошкови амортизације</t>
  </si>
  <si>
    <t xml:space="preserve">XV.1 </t>
  </si>
  <si>
    <t xml:space="preserve">XV.2 </t>
  </si>
  <si>
    <t xml:space="preserve">Порез на добитак </t>
  </si>
  <si>
    <t>Добитак по основу одложених пореза</t>
  </si>
  <si>
    <t>Губитак по основу одложених пореза</t>
  </si>
  <si>
    <t xml:space="preserve">XVIII.2 </t>
  </si>
  <si>
    <t>Нето добитак пословања које се обуставља</t>
  </si>
  <si>
    <t>Нето губитак пословања које се обуставља</t>
  </si>
  <si>
    <t xml:space="preserve">XX.1 </t>
  </si>
  <si>
    <r>
      <t>Пр</t>
    </r>
    <r>
      <rPr>
        <b/>
        <sz val="12"/>
        <color indexed="8"/>
        <rFont val="Arial"/>
        <family val="2"/>
      </rPr>
      <t>илог 12</t>
    </r>
  </si>
  <si>
    <t>Образац  ОП</t>
  </si>
  <si>
    <t>ОСНОВНИ ПОДАЦИ О БАНЦИ</t>
  </si>
  <si>
    <t xml:space="preserve"> Пословно име и седиште </t>
  </si>
  <si>
    <t xml:space="preserve"> Адреса </t>
  </si>
  <si>
    <t xml:space="preserve"> Телефони седишта </t>
  </si>
  <si>
    <t xml:space="preserve"> Телефакс </t>
  </si>
  <si>
    <t xml:space="preserve"> Интернет адреса                                                         </t>
  </si>
  <si>
    <t xml:space="preserve"> И-мејл адреса   </t>
  </si>
  <si>
    <t xml:space="preserve"> SWIFT адреса</t>
  </si>
  <si>
    <t xml:space="preserve"> Матични број </t>
  </si>
  <si>
    <t xml:space="preserve"> Број жиро-рачуна </t>
  </si>
  <si>
    <t>Спољни ревизор који је вршио последњу ревизију финансијских извештаја банке</t>
  </si>
  <si>
    <t xml:space="preserve"> Председник Извршног одбора (име и презиме)</t>
  </si>
  <si>
    <t xml:space="preserve"> Телефон председника Извршног одбора</t>
  </si>
  <si>
    <t xml:space="preserve"> Телефакс председника Извршног одбора </t>
  </si>
  <si>
    <t xml:space="preserve"> И-мејл адреса председника Извршног одбора</t>
  </si>
  <si>
    <t>ЧЛАНОВИ УПРАВНОГ ОДБОРА БАНКЕ</t>
  </si>
  <si>
    <t>ЧЛАНОВИ ИЗВРШНОГ 
ОДБОРА БАНКЕ</t>
  </si>
  <si>
    <t>Редни бр.</t>
  </si>
  <si>
    <t>Име и презиме</t>
  </si>
  <si>
    <t>Акционар кога представља</t>
  </si>
  <si>
    <t>Адреса члана управног одбора</t>
  </si>
  <si>
    <t>Адреса пуномоћника члана управног одбора за примање писмена</t>
  </si>
  <si>
    <t>Адреса члана извршног одбора</t>
  </si>
  <si>
    <t>Адреса пуномоћника члана извршног одбора за примање писмена</t>
  </si>
  <si>
    <r>
      <rPr>
        <b/>
        <sz val="8"/>
        <rFont val="Arial"/>
        <family val="2"/>
      </rPr>
      <t>Напомене:</t>
    </r>
    <r>
      <rPr>
        <sz val="8"/>
        <rFont val="Arial"/>
        <family val="2"/>
      </rPr>
      <t xml:space="preserve">  
1. Ако члан Управног одбора није акционар, односно представник акционара, у колону "Акционар кога представља" уписују се пословно име и седиште фирме у којој је члан Управног одбора запослен. 
Ако није запослен, уписује се матични (лични) број тог лица. 
2. У колону "адреса члана управног одбора", тј. "адреса члана извршног одбора" уносе се подаци о адреси пребивалишта, односно боравишта чланова ових одбора, укључујући податке о месту, поштанском броју и држави пребивалишта, односно боравишта.
3. Колона "адреса пуномоћника члана управног одбора за примање писмена", односно "адреса пуномоћника члана извршног одбора за примање писмена" попуњава се само ако је члан одбора именовао пуномоћника за примање писмена.</t>
    </r>
  </si>
  <si>
    <t>ОРГАНИЗАЦИОНИ ОБЛИЦИ БАНКЕ</t>
  </si>
  <si>
    <t>Шифра орг. облика</t>
  </si>
  <si>
    <t>Назив орг. облика</t>
  </si>
  <si>
    <t>Подаци о организационом облику</t>
  </si>
  <si>
    <t>Број орг. 
делова</t>
  </si>
  <si>
    <t>Број запослених</t>
  </si>
  <si>
    <t>Улица и број</t>
  </si>
  <si>
    <t>Шифра општине</t>
  </si>
  <si>
    <t>Шифра места</t>
  </si>
  <si>
    <t>Пословне јединице</t>
  </si>
  <si>
    <t>Укупно за организациони облик:</t>
  </si>
  <si>
    <t>Филијале</t>
  </si>
  <si>
    <t>Експозитуре</t>
  </si>
  <si>
    <t>Шалтери</t>
  </si>
  <si>
    <t>Агенције</t>
  </si>
  <si>
    <t>Мењачнице</t>
  </si>
  <si>
    <t>УКУПНО ЗА БАНКУ:</t>
  </si>
  <si>
    <t>1. У колону "Шифра орг. облика" уписује се одговарајућа шифра која означава један од следећих организационог облика: пословна јединица (укључујући и централу), филијала, експозитура, шалтер, агенција или мењачница.</t>
  </si>
  <si>
    <t>2. Колона  "Број орг. делова"  се попуњава само за рубрику "Укупно за  организациони облик" тако што се уписује укупан број организационих делова у оквиру сваког (одговарајућег) организационог облика.</t>
  </si>
  <si>
    <t>ПОДАЦИ О ЗАПОСЛЕНИМА</t>
  </si>
  <si>
    <t xml:space="preserve">  Године старости  
Стручна 
спрема                        </t>
  </si>
  <si>
    <t>До 30 година</t>
  </si>
  <si>
    <t>31 – 40 година</t>
  </si>
  <si>
    <t>41 – 50 година</t>
  </si>
  <si>
    <t>51 – 60 година</t>
  </si>
  <si>
    <t>Преко 60 година</t>
  </si>
  <si>
    <t>I – НК</t>
  </si>
  <si>
    <t>II – ПК</t>
  </si>
  <si>
    <t>III – КВ, ССС</t>
  </si>
  <si>
    <t>IV – ССС</t>
  </si>
  <si>
    <t>V – ВКВ</t>
  </si>
  <si>
    <t>VI/1 – ВШС</t>
  </si>
  <si>
    <t>VII/1 – ВС</t>
  </si>
  <si>
    <t>VII/2 – магистар, специјалиста</t>
  </si>
  <si>
    <t>VIII – доктор наука</t>
  </si>
  <si>
    <t xml:space="preserve">У ________________,___.___.20_.године                                                                                                                                                                                                                                                                                                                                                                                                                               </t>
  </si>
  <si>
    <t xml:space="preserve">   Извештај сачинио-ла    </t>
  </si>
  <si>
    <t xml:space="preserve">___________________                                                                                                                                                                                                                                                                                                                                            </t>
  </si>
  <si>
    <t>____________________</t>
  </si>
  <si>
    <t xml:space="preserve"> Телефон за контакте:                                                                                                                                                                                                                                                                                                                                                   </t>
  </si>
  <si>
    <t xml:space="preserve"> Имејл адреса:                                                                                                                                                                                                                                                                                                                                                      </t>
  </si>
  <si>
    <t xml:space="preserve">                                                    </t>
  </si>
  <si>
    <t xml:space="preserve">                                                     </t>
  </si>
  <si>
    <t>Прилог 13</t>
  </si>
  <si>
    <t xml:space="preserve">(пословно име и седиште банке) </t>
  </si>
  <si>
    <t>Образац ПОПП</t>
  </si>
  <si>
    <t>ИЗВЕШТАЈ О ПРИМЉЕНИМ И ОДОБРЕНИМ ЗАХТЕВИМА ЗА ОДОБРАВАЊЕ КРЕДИТА,
 КАО И О ПРОДУЖЕНИМ И ПРЕВРЕМЕНО ОТПЛАЋЕНИМ КРЕДИТИМА</t>
  </si>
  <si>
    <t>Број примљених захтева за одобрење кредита у извештајном месецу</t>
  </si>
  <si>
    <t>Број захтева за кредите који су одобрени и реализовани у извештајном месецу</t>
  </si>
  <si>
    <t>Број претходно одобрених захтева за кредите који су реализовани у извештајном месецу</t>
  </si>
  <si>
    <t>Број кредита који су одобрени, реализовани, доспели и наплаћени унутар извештајног месеца</t>
  </si>
  <si>
    <t>Број кредита којима је продужен рок отплате, који су рефинансирани или репрограмирани</t>
  </si>
  <si>
    <t>Број поднетих захтева за превремену отплату кредита</t>
  </si>
  <si>
    <t>Број одобрених захтева за превремену отплату кредита</t>
  </si>
  <si>
    <t>Јавна привредна друштва</t>
  </si>
  <si>
    <t>Друга привредна друштва</t>
  </si>
  <si>
    <t>од тога:  микро привредна друштва</t>
  </si>
  <si>
    <t>мала привредна друштва</t>
  </si>
  <si>
    <t>средња привредна друштва</t>
  </si>
  <si>
    <t>велика привредна друштва</t>
  </si>
  <si>
    <t>Предузетници</t>
  </si>
  <si>
    <t>Физичка лица</t>
  </si>
  <si>
    <t xml:space="preserve">Напоменe: </t>
  </si>
  <si>
    <r>
      <t>1. У извештају се приказују сви кредити и пласмани привреди и становништву, укључујући и дозвољена прекорачења по текућим рачунима, кредитне линије и кредитне картице, код којих се под одобреним захтевом подразумева одобрени</t>
    </r>
    <r>
      <rPr>
        <sz val="8"/>
        <color indexed="10"/>
        <rFont val="Arial"/>
        <family val="2"/>
        <charset val="238"/>
      </rPr>
      <t xml:space="preserve"> </t>
    </r>
    <r>
      <rPr>
        <sz val="8"/>
        <rFont val="Arial"/>
        <family val="2"/>
        <charset val="238"/>
      </rPr>
      <t>износ оквирног кредита.</t>
    </r>
  </si>
  <si>
    <t xml:space="preserve">2. Код кредита индексираних у страним валутама, износи се прерачунавају у динаре према званичном средњем курсу НБС на дан састављања извештаја. </t>
  </si>
  <si>
    <t xml:space="preserve">3. Под рефинансираним кредитима подразумевају се сви кредити које је одобрила банка која саставља извештај ради рефинансирања постојећих обавеза дужника 
према тој банци или другим банкама.  </t>
  </si>
  <si>
    <t xml:space="preserve">4. Код кредита којима је продужен рок отплате, који су рефинансирани или репрограмирани, у колони "Износ у хиљадама динара" приказује се преостали износ кредита, укључујући и доспеле камате. </t>
  </si>
  <si>
    <t>5. Код захтева за превремену отплату кредита, у колони "Износ у хиљадама динара" приказује се преостали износ кредита, укључујући и доспеле камате.</t>
  </si>
  <si>
    <t xml:space="preserve">  У _____________________________,______20__. године                                                                                                                       Извештај сачинио - ла</t>
  </si>
  <si>
    <t xml:space="preserve">  _____________________________________                                                                                                                                 ________________________________</t>
  </si>
  <si>
    <t xml:space="preserve">                 Tелефон за контакте:                                                                                                                                                                                (потпис)</t>
  </si>
  <si>
    <t>Прилог 14</t>
  </si>
  <si>
    <t>Образац ДЕП</t>
  </si>
  <si>
    <r>
      <t xml:space="preserve">          </t>
    </r>
    <r>
      <rPr>
        <b/>
        <sz val="12"/>
        <rFont val="Arial"/>
        <family val="2"/>
      </rPr>
      <t xml:space="preserve"> ПРЕГЛЕД НАЈВЕЋИХ ДЕПОНЕНАТА БАНКЕ</t>
    </r>
  </si>
  <si>
    <t xml:space="preserve">               са стањем на дан __________ 20__. године</t>
  </si>
  <si>
    <t>Матични број и назив депонента</t>
  </si>
  <si>
    <t>Tрансакциони депозити</t>
  </si>
  <si>
    <t>Депозити по виђењу</t>
  </si>
  <si>
    <t>Краткорочни депозити</t>
  </si>
  <si>
    <t>Дугорочни депозити</t>
  </si>
  <si>
    <t>Укупни 
депозити</t>
  </si>
  <si>
    <t>% учешћа у укупним депозитима банке</t>
  </si>
  <si>
    <t>8 = 4 + 5 + 6 + 7</t>
  </si>
  <si>
    <t>....</t>
  </si>
  <si>
    <t>Остали депоненти (збирно )</t>
  </si>
  <si>
    <t xml:space="preserve"> Напомене: </t>
  </si>
  <si>
    <t>1. У извештају се приказује 50 највећих депонената банке.</t>
  </si>
  <si>
    <t>2. У колону ''Врста лица'' уписује се шифра "1" ако је депонент  банке домаће правно лице, шифра "2" ако је депонент банке страно лице,  шифра "3" ако је депонент банке домаће физичко лице и шифра "9" ако депонент банке није ништа од наведеног.</t>
  </si>
  <si>
    <t xml:space="preserve">   _____________________________________                                                                                                         ___________________________</t>
  </si>
  <si>
    <t xml:space="preserve">                 Tелефон за контакте:                                                                                                                                                  (потпис)</t>
  </si>
  <si>
    <t>Прилог 15</t>
  </si>
  <si>
    <t>Образац ЛИК</t>
  </si>
  <si>
    <t>ДНЕВНИ ИЗВЕШТАЈ О ПОКАЗАТЕЉУ ЛИКВИДНОСТИ БАНКЕ</t>
  </si>
  <si>
    <t>на дан___________ 20__. године</t>
  </si>
  <si>
    <t>А. ПОКАЗАТЕЉ ЛИКВИДНОСТИ</t>
  </si>
  <si>
    <t>Показатељ ликвидности (А / Б)</t>
  </si>
  <si>
    <t xml:space="preserve">Разлика ликвидних потраживања и обавеза (А  –  Б)¹ </t>
  </si>
  <si>
    <t>¹ Позиције из дела Б. ЕЛЕМЕНТИ ЗА ИЗРАЧУНАВАЊЕ ПОКАЗАТЕЉА ЛИКВИДНОСТИ.</t>
  </si>
  <si>
    <t>Б. ЕЛЕМЕНТИ ЗА ИЗРАЧУНАВАЊЕ ПОКАЗАТЕЉА ЛИКВИДНОСТИ</t>
  </si>
  <si>
    <t>Ликвидна потраживања првог реда (збир позиција од 1.1. до 1.7)</t>
  </si>
  <si>
    <t>Средства на рачунима код банака с расположивим кредитним рејтингом изабране агенције за рејтинг коме одговара ниво кредитног квалитета 3 или бољи, утврђен у складу са одлуком којом се уређује адекватност капитала банке (инвестициони ранг)</t>
  </si>
  <si>
    <t>Депозити код Народне банке Србије</t>
  </si>
  <si>
    <t>Чекови и друга новчана потраживања у поступку реализације</t>
  </si>
  <si>
    <t>Неопозиве кредитне линије одобрене банци</t>
  </si>
  <si>
    <t>Акције и дужничке хартије од вредности котиране на берзи</t>
  </si>
  <si>
    <r>
      <t>Ликвидна потраживања другог реда</t>
    </r>
    <r>
      <rPr>
        <sz val="8"/>
        <rFont val="Arial"/>
        <family val="2"/>
      </rPr>
      <t>: остала потраживања банке која доспевају у наредних месец дана од дана вршења обрачуна показатеља ликвидности</t>
    </r>
  </si>
  <si>
    <t>А.</t>
  </si>
  <si>
    <t>УКУПНО ЛИКВИДНА ПОТРАЖИВАЊА (1 + 2)</t>
  </si>
  <si>
    <t>Обавезе банке по виђењу или које доспевају без уговореног рока доспећа (збир позиција од 3.1. до 3.5)</t>
  </si>
  <si>
    <t>40% депозита по виђењу примљених од банака</t>
  </si>
  <si>
    <t>20% депозита по виђењу осталих депонената</t>
  </si>
  <si>
    <t>10% штедних улога</t>
  </si>
  <si>
    <t>5% гаранција и других врста јемстава</t>
  </si>
  <si>
    <t>20% неискоришћених одобрених неопозивих кредитних линија</t>
  </si>
  <si>
    <r>
      <t>Обавезе које доспевају са уговореним роком доспећа</t>
    </r>
    <r>
      <rPr>
        <sz val="8"/>
        <rFont val="Arial"/>
        <family val="2"/>
      </rPr>
      <t>: остале обавезе банке које доспевају у наредних месец дана од дана вршења обрачуна показатеља ликвидности</t>
    </r>
  </si>
  <si>
    <t>УКУПНО ОБАВЕЗЕ (3 + 4)</t>
  </si>
  <si>
    <t xml:space="preserve">У__________________,______20__. године                                                                                                                                                                                                                   </t>
  </si>
  <si>
    <t xml:space="preserve">   __________________________                                                                                                                                                                                                                             </t>
  </si>
  <si>
    <t xml:space="preserve">              _________________________</t>
  </si>
  <si>
    <t xml:space="preserve">                             (потпис)</t>
  </si>
  <si>
    <t xml:space="preserve">           Имејл адреса:                                                                                                                                                                                                                                                                                                                                                      </t>
  </si>
  <si>
    <t>Прилог 16</t>
  </si>
  <si>
    <t>Образац УКД</t>
  </si>
  <si>
    <t>ИЗВЕШТАЈ О УЗЕТИМ И ПЛАСИРАНИМ КРЕДИТИМА И ДЕПОЗИТИМА</t>
  </si>
  <si>
    <t>Узети кредити и депозити</t>
  </si>
  <si>
    <t>Кредити/     депозити</t>
  </si>
  <si>
    <t>Банка</t>
  </si>
  <si>
    <t>Припадност 
банкарској групи којој припада банка која саставља извештај</t>
  </si>
  <si>
    <t>Каматна стопа</t>
  </si>
  <si>
    <t>Датум доспећа</t>
  </si>
  <si>
    <t>Шифра валуте индексације</t>
  </si>
  <si>
    <t>Средство 
обезбеђења</t>
  </si>
  <si>
    <t>Напомена</t>
  </si>
  <si>
    <t>Кредити</t>
  </si>
  <si>
    <t>Укупно кредити:</t>
  </si>
  <si>
    <t>Депозити</t>
  </si>
  <si>
    <t>Укупно депозити:</t>
  </si>
  <si>
    <t>Пласирани кредити и депозити</t>
  </si>
  <si>
    <t>Кредити/    депозити</t>
  </si>
  <si>
    <t>1. Под банком се подразумевају све активне (лица у стечају се не приказују) домаће и стране банке, као и међународне финансијске институције.</t>
  </si>
  <si>
    <t>2. У колону "Припадност банкарској групи којој припада банка која саставља извештај" уписује се шифра "1" ако банка припада банкарској групи којој припада и банка која саставља извештај, а шифра "0" ако не припада.</t>
  </si>
  <si>
    <t xml:space="preserve">3. Кредити обухватају и субординиране кредите, с тим да се у колони "Напомена" наводи да је реч о субординираном кредиту. </t>
  </si>
  <si>
    <t>4. Депозити обухватају све депозите дате банкама и примљене од банака, укључујући и опозиве депозите и новчана средства на текућим рачунима код пословних банка.</t>
  </si>
  <si>
    <t xml:space="preserve">5. У извештају се приказује стање преосталог износа депозита, односно кредита. </t>
  </si>
  <si>
    <t>6. Код депозита који немају утврђен рок доспећа, у колону „Датум доспећа“ уписује се датум састављања извештаја.</t>
  </si>
  <si>
    <t xml:space="preserve">У__________________,______20__. године                                                                                </t>
  </si>
  <si>
    <t xml:space="preserve">     Извештај сачинио - ла</t>
  </si>
  <si>
    <t xml:space="preserve">_______________________________                                                                                      </t>
  </si>
  <si>
    <t xml:space="preserve"> _______________________</t>
  </si>
  <si>
    <t xml:space="preserve">      Телефон за контакте:                                                                                                           </t>
  </si>
  <si>
    <t xml:space="preserve">               (потпис)</t>
  </si>
  <si>
    <t xml:space="preserve"> Потпис</t>
  </si>
  <si>
    <t xml:space="preserve">      Имејл адреса:                                                                                                                                                                                                                                                                                                                                                      </t>
  </si>
  <si>
    <t>Прилог 17</t>
  </si>
  <si>
    <t>Образац ДДР</t>
  </si>
  <si>
    <t>ИЗВЕШТАЈ О ДНЕВНОМ СТАЊУ НА ДЕВИЗНИМ 
РАЧУНИМА У ДОМАЋИМ И СТРАНИМ БАНКАМА</t>
  </si>
  <si>
    <t>Банкарска група којој припада банка која саставља извештај</t>
  </si>
  <si>
    <t>У__________________,______20__. године                                                   Извештај сачинио - ла</t>
  </si>
  <si>
    <t>_______________________________                                                         _______________________</t>
  </si>
  <si>
    <t xml:space="preserve">      Телефон за контакте:                                                                                            (потпис)                                                 </t>
  </si>
  <si>
    <t>Прилог 18</t>
  </si>
  <si>
    <r>
      <t xml:space="preserve">       </t>
    </r>
    <r>
      <rPr>
        <b/>
        <sz val="8"/>
        <color indexed="8"/>
        <rFont val="Arial"/>
        <family val="2"/>
      </rPr>
      <t>Образац ДЕВ</t>
    </r>
  </si>
  <si>
    <t>ДНЕВНИ ИЗВЕШТАЈ О ПОКАЗАТЕЉУ ДЕВИЗНОГ РИЗИКА БАНКЕ</t>
  </si>
  <si>
    <t>са стањем на дан___________ 20__. године</t>
  </si>
  <si>
    <t>Позиција</t>
  </si>
  <si>
    <t>Евро (EUR)</t>
  </si>
  <si>
    <t>САД долар (USD)</t>
  </si>
  <si>
    <t xml:space="preserve">Швајцарски
 франак (CHF) </t>
  </si>
  <si>
    <t>Од тога у динарима индексирано девизном клаузулом</t>
  </si>
  <si>
    <t xml:space="preserve">Од тога у динарима индексирано девизном клаузулом </t>
  </si>
  <si>
    <r>
      <t xml:space="preserve">Нето спот позиција </t>
    </r>
    <r>
      <rPr>
        <sz val="8"/>
        <rFont val="Arial"/>
        <family val="2"/>
      </rPr>
      <t>(1.1 - 1.2)</t>
    </r>
  </si>
  <si>
    <t>Девизна имовина</t>
  </si>
  <si>
    <t>Девизне обавезе</t>
  </si>
  <si>
    <r>
      <t xml:space="preserve">Нето форвард позиција </t>
    </r>
    <r>
      <rPr>
        <sz val="8"/>
        <rFont val="Arial"/>
        <family val="2"/>
      </rPr>
      <t>(2.1 - 2.2)</t>
    </r>
  </si>
  <si>
    <t>Дуга позиција</t>
  </si>
  <si>
    <t>Кратка позиција</t>
  </si>
  <si>
    <r>
      <t xml:space="preserve">Опције </t>
    </r>
    <r>
      <rPr>
        <sz val="8"/>
        <rFont val="Arial"/>
        <family val="2"/>
      </rPr>
      <t>(3.1 - 3.2)</t>
    </r>
  </si>
  <si>
    <t>Дуга девизна позиција</t>
  </si>
  <si>
    <t xml:space="preserve">Кратка девизна позиција </t>
  </si>
  <si>
    <t xml:space="preserve">Нето отворена девизна позиција </t>
  </si>
  <si>
    <t>Позиција у злату</t>
  </si>
  <si>
    <t>Капитал</t>
  </si>
  <si>
    <t>Показатељ девизног ризика</t>
  </si>
  <si>
    <t>1. Под редним бр. 4. и 5, у свим колонама, вредности се уносе као апсолутни износи.</t>
  </si>
  <si>
    <t>2. Укупна нето отворена девизна позиција представља већи износ од укупне дуге отворене позиције (редни број 4, колона 9) или укупне кратке отворене позиције (редни број  5, колона 9), у зависности од тога која је од ових апсолутних вредности већа.</t>
  </si>
  <si>
    <t>3. Као капитал банке узима се позиција под редним бројем I. Обрасца КАП ако у међувремену није било нове емисије акција.</t>
  </si>
  <si>
    <t>У__________________,______20__. године                                                                                                                            Извештај сачинио - ла</t>
  </si>
  <si>
    <t>_______________________________                                                                                                                                   _______________________</t>
  </si>
  <si>
    <t xml:space="preserve">      Телефон за контакте:                                                                                                                                                                      (потпис)                                                 </t>
  </si>
  <si>
    <t>Прилог 19</t>
  </si>
  <si>
    <t>Образац ЛИКПРОЈ</t>
  </si>
  <si>
    <t>ДНЕВНИ ИЗВЕШТАЈ О ПЛАНИРАНИМ ТРАНСАКЦИЈАМА И ПРОЈЕКЦИЈАМА ЛИКВИДНИХ СРЕДСТАВА</t>
  </si>
  <si>
    <t>А. Планирани дневни приливи и одливи</t>
  </si>
  <si>
    <t>Назив / име клијента 
(матични број / ЈМБГ)</t>
  </si>
  <si>
    <t>Основ</t>
  </si>
  <si>
    <t>Планирани приливи</t>
  </si>
  <si>
    <t>Планирани одливи</t>
  </si>
  <si>
    <t>РСД</t>
  </si>
  <si>
    <t>РСД индексирани у ЕУР</t>
  </si>
  <si>
    <t xml:space="preserve">РСД индексирани у CHF </t>
  </si>
  <si>
    <t>Остале валуте</t>
  </si>
  <si>
    <t>Б. Планирана купупродаја девиза с клијентима банке</t>
  </si>
  <si>
    <t>Спот планирана купопродаја девиза за динаре</t>
  </si>
  <si>
    <t>Планирана куповина девиза за динаре</t>
  </si>
  <si>
    <t>Планирана продаја девиза за динаре</t>
  </si>
  <si>
    <t>Укупно валуте</t>
  </si>
  <si>
    <t xml:space="preserve">РСД </t>
  </si>
  <si>
    <t xml:space="preserve">Интерно </t>
  </si>
  <si>
    <t>Екстерно</t>
  </si>
  <si>
    <r>
      <t>Форвард планирана купопродаја девиз</t>
    </r>
    <r>
      <rPr>
        <b/>
        <sz val="8"/>
        <rFont val="Arial"/>
        <family val="2"/>
      </rPr>
      <t>а за динаре</t>
    </r>
  </si>
  <si>
    <t>В. Пројекција девизне позиције банке</t>
  </si>
  <si>
    <t>EUR</t>
  </si>
  <si>
    <t>USD</t>
  </si>
  <si>
    <t>CHF</t>
  </si>
  <si>
    <t xml:space="preserve">Нето спот позиција </t>
  </si>
  <si>
    <t xml:space="preserve">Нето форвард позиција </t>
  </si>
  <si>
    <t xml:space="preserve">Позиција у опцијама </t>
  </si>
  <si>
    <t xml:space="preserve">Дуга позиција </t>
  </si>
  <si>
    <t xml:space="preserve">Дуга девизна позиција </t>
  </si>
  <si>
    <t>Нето отворена девизна позиција</t>
  </si>
  <si>
    <t>Куповина девиза на међубанкарском девизном тржишту за РСД ради затварања девизне позиције</t>
  </si>
  <si>
    <t>7а.</t>
  </si>
  <si>
    <t>Продаја девиза на међубанкарском девизном тржишту за РСД ради затварања девизне позиције</t>
  </si>
  <si>
    <t>7б.</t>
  </si>
  <si>
    <t>Циљана нето отворена девизна позиција</t>
  </si>
  <si>
    <t>Г. Пројекција ликвидних средстава банке</t>
  </si>
  <si>
    <t>ЕУР</t>
  </si>
  <si>
    <t>1. (2+3)</t>
  </si>
  <si>
    <t>Примарна ликвидност</t>
  </si>
  <si>
    <t xml:space="preserve">  Жиро рачун</t>
  </si>
  <si>
    <t xml:space="preserve">  Издвојена девизна ОР</t>
  </si>
  <si>
    <t>4. (5+6)</t>
  </si>
  <si>
    <t>Секундарна ликвидност</t>
  </si>
  <si>
    <t xml:space="preserve">  Репо-пласмани</t>
  </si>
  <si>
    <t>6. (7+8)</t>
  </si>
  <si>
    <t xml:space="preserve">  Хартије од вредности РС</t>
  </si>
  <si>
    <t>Трезорски записи</t>
  </si>
  <si>
    <t xml:space="preserve">8. </t>
  </si>
  <si>
    <t>Девизне ХОВ</t>
  </si>
  <si>
    <t>9. (1+4)</t>
  </si>
  <si>
    <r>
      <rPr>
        <b/>
        <i/>
        <sz val="8"/>
        <color indexed="8"/>
        <rFont val="Arial"/>
        <family val="2"/>
      </rPr>
      <t>Core</t>
    </r>
    <r>
      <rPr>
        <b/>
        <sz val="8"/>
        <color indexed="8"/>
        <rFont val="Arial"/>
        <family val="2"/>
      </rPr>
      <t xml:space="preserve"> ликвидност (примарна + секундарна ликвидност)</t>
    </r>
  </si>
  <si>
    <t>10. (11+14+15+16)</t>
  </si>
  <si>
    <t xml:space="preserve">  Резерве (бафери) ликвидности</t>
  </si>
  <si>
    <t>11. (12+13)</t>
  </si>
  <si>
    <t xml:space="preserve">  Благајне</t>
  </si>
  <si>
    <t>Динарска благајна</t>
  </si>
  <si>
    <t>Девизна благајна</t>
  </si>
  <si>
    <t xml:space="preserve">  Депоновани вишкови ликвидних средстава</t>
  </si>
  <si>
    <t xml:space="preserve">  Девизни рачуни у иностранству</t>
  </si>
  <si>
    <t>16. (17+18)</t>
  </si>
  <si>
    <t xml:space="preserve">  Пласмани банкама до 30 дана</t>
  </si>
  <si>
    <t>Кредити банкама до 30 дана</t>
  </si>
  <si>
    <t>Депозити банкама до 30 дана</t>
  </si>
  <si>
    <t>1. Планирани приливи и одливи/купопродаја девиза попуњавају се за 20 највећих клијената, с тим што се за клијенте који спадају у 20 највећих планираних прилива/куповина девиза попуњава и њихов планирани одлив/продаја девиза и обрнуто – за клијенте који се налазе у првих 20 по износу планираних одлива/продаје девиза попуњава се и за њих планирани прилив/куповина девиза.</t>
  </si>
  <si>
    <r>
      <t>2. У колони "Основ"</t>
    </r>
    <r>
      <rPr>
        <i/>
        <sz val="8"/>
        <rFont val="Arial"/>
        <family val="2"/>
      </rPr>
      <t xml:space="preserve"> </t>
    </r>
    <r>
      <rPr>
        <sz val="8"/>
        <rFont val="Arial"/>
        <family val="2"/>
      </rPr>
      <t>у првом делу извештаја уписује се шифра "1" ако је планирани прилив/одлив по основу кредита, шифра "2" ако је по основу депозита и шифра "3" ако је Остало.</t>
    </r>
  </si>
  <si>
    <r>
      <t xml:space="preserve">3. Банка извештаје попуњава по свим материјално значајним валутама према интерној методологији, затим посебно РСД индексирано у ЕУР и CHF, док се преостале валуте (као и РСД индексирано у осталим валутама) збирно приказују под категоријом </t>
    </r>
    <r>
      <rPr>
        <i/>
        <sz val="8"/>
        <rFont val="Arial"/>
        <family val="2"/>
        <charset val="238"/>
      </rPr>
      <t>Остале валуте</t>
    </r>
    <r>
      <rPr>
        <sz val="8"/>
        <rFont val="Arial"/>
        <family val="2"/>
      </rPr>
      <t>.</t>
    </r>
  </si>
  <si>
    <r>
      <t xml:space="preserve">4. </t>
    </r>
    <r>
      <rPr>
        <i/>
        <sz val="8"/>
        <color indexed="8"/>
        <rFont val="Arial"/>
        <family val="2"/>
      </rPr>
      <t xml:space="preserve">Интерно </t>
    </r>
    <r>
      <rPr>
        <sz val="8"/>
        <color indexed="8"/>
        <rFont val="Arial"/>
        <family val="2"/>
        <charset val="238"/>
      </rPr>
      <t xml:space="preserve">из другог дела извештаја односи се на износ девиза који би банка прибавила у својим изворима, а </t>
    </r>
    <r>
      <rPr>
        <i/>
        <sz val="8"/>
        <color indexed="8"/>
        <rFont val="Arial"/>
        <family val="2"/>
      </rPr>
      <t xml:space="preserve">екстерно </t>
    </r>
    <r>
      <rPr>
        <sz val="8"/>
        <color indexed="8"/>
        <rFont val="Arial"/>
        <family val="2"/>
      </rPr>
      <t>на износ који би прибавила из спољних извора.</t>
    </r>
  </si>
  <si>
    <r>
      <t xml:space="preserve">5. Основ за обрачун нето отворене девизне позиције из трећег дела извештаја су планирани прилив и одлив по клијенту и планирана купопродаја девиза из првог и другог дела извештаја; циљана нето отворена девизна позиција је позиција коју банка жели да достигне на крају радног дана у складу са својим интерним лимитима и приликама у окружењу. </t>
    </r>
    <r>
      <rPr>
        <i/>
        <sz val="8"/>
        <color indexed="8"/>
        <rFont val="Arial"/>
        <family val="2"/>
      </rPr>
      <t xml:space="preserve">Остало </t>
    </r>
    <r>
      <rPr>
        <sz val="8"/>
        <color indexed="8"/>
        <rFont val="Arial"/>
        <family val="2"/>
      </rPr>
      <t>из тог дела извештаја подразумева усклађивање нето отворене девизне позиције на друге начине, ван медђубанкарског девизног тржишта.</t>
    </r>
  </si>
  <si>
    <t>6. Цео извештај се попуњава на основу пројекција за тај радни дан.</t>
  </si>
  <si>
    <t xml:space="preserve">  У _____________________________,______20__. године                                                                                                                                                                                                                                                                                                                                                </t>
  </si>
  <si>
    <t xml:space="preserve">      Имејл адреса:    </t>
  </si>
  <si>
    <t>Прилог 20</t>
  </si>
  <si>
    <t>Образац ЕА</t>
  </si>
  <si>
    <t>ИЗВЕШТАЈ О НОВОЈ ЕМИСИЈИ АКЦИЈА БАНКЕ</t>
  </si>
  <si>
    <t>Решење органа надлежног за одобравање емисије</t>
  </si>
  <si>
    <t>Уплаћени износ</t>
  </si>
  <si>
    <t>Датум</t>
  </si>
  <si>
    <t>Одобрени износ</t>
  </si>
  <si>
    <t xml:space="preserve">У ________________,___.___.20_. године                                                                  Извештај сачинио-ла                                                                                                                        </t>
  </si>
  <si>
    <t xml:space="preserve">          ___________________                                                                                     ____________________</t>
  </si>
  <si>
    <t xml:space="preserve">           Телефон за контакте:                                                                                                   (потпис)</t>
  </si>
  <si>
    <t>Прилог 21</t>
  </si>
  <si>
    <t>Образац АК</t>
  </si>
  <si>
    <t>ИЗВЕШТАЈ О ПОВЕЋАЊУ И СМАЊЕЊУ АКЦИОНАРСКОГ КАПИТАЛА БАНКЕ</t>
  </si>
  <si>
    <t>Претходно стање акционарског капитала</t>
  </si>
  <si>
    <t>Повећање акционарског капитала</t>
  </si>
  <si>
    <t>Смањење акционарског капитала</t>
  </si>
  <si>
    <t>Стање након повећања/смањења</t>
  </si>
  <si>
    <t>По основу
 нове емисије</t>
  </si>
  <si>
    <t>По основу 
расподеле
 добити</t>
  </si>
  <si>
    <t>По основу повлачења, 
односно поништаја сопствених 
акција</t>
  </si>
  <si>
    <t>По основу амортизовања
 акција</t>
  </si>
  <si>
    <t>По основу
 покрића 
губитка</t>
  </si>
  <si>
    <t xml:space="preserve">Остало </t>
  </si>
  <si>
    <t xml:space="preserve">У ________________,___.___.20_. године                                                                                                                                               Извештај сачинио-ла                                                                                                                        </t>
  </si>
  <si>
    <t xml:space="preserve">           ___________________                                                                                                                                                                  ____________________</t>
  </si>
  <si>
    <t xml:space="preserve">            Телефон за контакте:                                                                                                                                                                               (потпис)</t>
  </si>
  <si>
    <t xml:space="preserve">Имејл адреса:                                                                                                                                                                                                                                                                                                                                                      </t>
  </si>
  <si>
    <t>Образац КБС</t>
  </si>
  <si>
    <t>КОНСОЛИДОВАНИ БИЛАНС СТАЊА БАНКАРСКЕ ГРУПЕ</t>
  </si>
  <si>
    <t>Прилог 23</t>
  </si>
  <si>
    <t>Образац КБУ</t>
  </si>
  <si>
    <t>КОНСОЛИДОВАНИ БИЛАНС УСПЕХА БАНКАРСКЕ ГРУПЕ</t>
  </si>
  <si>
    <t xml:space="preserve">XIX.2 </t>
  </si>
  <si>
    <t xml:space="preserve">XXI.1 </t>
  </si>
  <si>
    <t xml:space="preserve">XXI.2 </t>
  </si>
  <si>
    <t>Дугорочне и краткорочне хартије од вредности које се не укључују у књигу трговања</t>
  </si>
  <si>
    <t>Краткорочне хартије од вредности које се не укључују у књигу трговања</t>
  </si>
  <si>
    <t>Дугорочне хартије од вредности које не укључују у књигу трговања</t>
  </si>
  <si>
    <t>Дугорочне хартије од вредности које се не укључују у књигу трговања</t>
  </si>
  <si>
    <t>Банке</t>
  </si>
  <si>
    <t>Добровољни пензијски фондови</t>
  </si>
  <si>
    <t>Помоћне делатности у пружању финансијских услуга и осигурању – друштва за управљање пензијским фондовима, друштва за управљање инвестиционим фондовима, Београдска берза, Централни регистар, депо и клиринг хартија од вредности, мењачи, брокерско-дилерска друштва, Удружење банака Србије, Удружење осигуравача Србије, Асоцијација лизинг компанија и сл.</t>
  </si>
  <si>
    <t>Инвестициони фондови, осим новчаних фондова</t>
  </si>
  <si>
    <t xml:space="preserve">Остале услуге кредитирања и финансирања, осим осигурања и добровољних пензијских фондова </t>
  </si>
  <si>
    <t xml:space="preserve">Фондови очувања вредности имовине (новчани фондови) </t>
  </si>
  <si>
    <t>ЈАВНИ НЕФИНАНСИЈСКИ СЕКТОР</t>
  </si>
  <si>
    <t>Пословање некретнинама, стручне, научне, иновационе и техничке делатности, административне и помоћне услужне делатности, уметност, забава и рекреација, остале услужне делатности, образовање, здравствена и социјална заштита</t>
  </si>
  <si>
    <t>СЕКТОР ОПШТЕ ДРЖАВЕ</t>
  </si>
  <si>
    <t>7.6.</t>
  </si>
  <si>
    <t>Стране државе, владе и други органи јавне власти</t>
  </si>
  <si>
    <t>СЕКТОР ДРУГИХ ПРАВНИХ ЛИЦА</t>
  </si>
  <si>
    <t>Непрофитне институције (синдикати, професионална удружења, академска друштва, удружења за заштиту потрошача, политичке странке, цркве, верске заједнице, рекреативни и аматерски клубови, културна удружења, фондације и задужбине, добротворне организације и сл.)</t>
  </si>
  <si>
    <t>Правна лица и установе из области образовања и здравствене заштите који се не финансирају из буџета (школе, предшколске, високошколске, здравствене установе и сл.)</t>
  </si>
  <si>
    <t>Привредна друштва у стечају и друга правна лица у стечају (непрофитне институције и удружења)</t>
  </si>
  <si>
    <t>9.7.</t>
  </si>
  <si>
    <t>Јавна предузећау стечају</t>
  </si>
  <si>
    <r>
      <t xml:space="preserve">2. Под појмом </t>
    </r>
    <r>
      <rPr>
        <i/>
        <sz val="8"/>
        <rFont val="Arial"/>
        <family val="2"/>
      </rPr>
      <t>проблематични кредити</t>
    </r>
    <r>
      <rPr>
        <sz val="8"/>
        <rFont val="Arial"/>
        <family val="2"/>
      </rPr>
      <t xml:space="preserve"> подразумева се стање укупног преосталог дуга појединачног кредита (укључујући и износ доцње):
   – по основу кога је дужник у доцњи (на начин предвиђен одлуком којом се уређује класификација билансне активе и ванбилансних ставки банке) дуже од 90 дана, или по основу плаћања камате или главнице,
   – по коме је камата у висини тромесечног износа (и виша) приписана дугу, капитализована, рефинансирана или је њено плаћање одложено, 
   – по основу ког дужник касни мање од 90 дана, али је банка проценила да је способност дужника да отплати дуг погоршана и да је отплата дуга у пуном износу доведена у питање.</t>
    </r>
  </si>
  <si>
    <t xml:space="preserve">4. За потребе овог обрасца под првокласним средствима обезбеђења подразумевају се средства обезбеђења дефинисана тачком 28. ст. 1. и 2. Одлуке о класификацији билансне активе и ванбилансних ставки банке („Службени гласник РС“, бр. 94/2011, 57/2012, 123/2012, 43/2013, 113/2013, 135/2014, 25/2015 и 38/2015) ако испуњавају услов из става 3, алинеја прва, те тачке. Адекватним хипотекованим непокретностима сматрају се непокретности које испуњавају услове дефинисане тачком 29.  став 1. одредба под 1), алинеје од прве до шесте, и став 2. Одлуке о класификацији билансне активе и ванбилансних ставки банке. Под адекватним средствима обезбеђења – осим хипотекованих непокретности, подразумевају се залоге на робним записима, односно домаћим животињама ако испуњавају услове дефинисане тачком 29.  став 1. одредба под 2), алинеје прва и трећа, Одлуке о класификацији билансне активе и ванбилансних ставки банке, односно услове из одредбе под 3), алинеје прва, друга и четврта, тог става. </t>
  </si>
  <si>
    <t>5. Вредност првокласног средства обезбеђења из напомене 4. јесте износ на који гласи ово средство обезбеђења, односно ако је реч о дужничкој хартији од вредности - тржишна вредност тог средства обезбеђења, која није већа од износа бруто књиговодствене вредности кредита обезбеђених тим средством обезбеђења.         
Вредност адекватног средства обезбеђења из напомене 4. је тржишна вредност тог средства обезбеђења умањена за износ потраживања вишег реда првенства наплате, која није већа од износа бруто књиговодствене вредности кредита обезбеђених тим средством обезбеђења .                    
Ако jе више кредита (од којих су неки проблематични) обезбеђено једним средством обезбеђења, при чему ти кредити имају исти ред првенства наплате из тог средства, вредност средства обезбеђења прво се распоређује на проблематичне кредите, сразмерно њиховој бруто вредности. Ако је један кредит обезбеђен са више средстава обезбеђења, прво се приказује вредност првокласних средстава обезбеђења, затим вредност адекватних хипотекованих непокретности и на крају вредност адекватних средстава обезбеђења осим хипотеке (дефинисано у напомени 4), с тим да збир вредности свих средстава обезбеђења којима је обезбеђен један проблематичан кредит не може бити већи од бруто књиговодствене вредности тог кредита.</t>
  </si>
  <si>
    <t>Број дана доцње проблематичног кредита</t>
  </si>
  <si>
    <t xml:space="preserve">5. Број дана доцње утврђује се у складу са одредбама одлуке којом се уређује класификација билансне активе и ванбилансних ставки банке. На нивоу дужника приказује се просечан број дана доцње пондерисан бруто књиговодственом вредношћу појединачних кредита. </t>
  </si>
  <si>
    <t>Дугорочне и краткорочне хартије које се не укључују у књигу трговања</t>
  </si>
  <si>
    <t>2. Секторска структура приказује се према шифарнику из тачке 1. Прилога 3. Oдлукe о прикупљању, обради и достављању података о стању и структури рачуна из Контног оквира (4. и 5. цифра)</t>
  </si>
  <si>
    <t xml:space="preserve">3. За потребе овог обрасца, под првокласним средствима обезбеђења подразумевају се средства обезбеђења дефинисана тачком 28. ст. 1. и 2. Одлуке о класификацији билансне активе и ванбилансних ставки банке ако испуњавају услов из става 3, алинеја прва, те тачке. Адекватним хипотекованим непокретностима сматрају се непокретности које испуњавају услове дефинисане тачком 29.  став 1. одредба под 1), алинеје од прве до шесте, и став 2. Одлуке о класификацији билансне активе и ванбилансних ставки банке. Под адекватним средствима обезбеђења – осим хипотекованих непокретности, подразумевају се залоге на робним записима, односно домаћим животињама ако испуњавају услове дефинисане тачком 29.  став 1. одредба под 2), алинеје прва и трећа, Одлуке о класификацији билансне активе и ванбилансних ставки банке, односно услове из одредбе под 3), алинеје прва, друга и четврта, тог става. </t>
  </si>
  <si>
    <t>ИЗВЕШТАЈ О ТОКОВИМА ГОТОВИНЕ БАНКЕ</t>
  </si>
  <si>
    <t>Одливи по основу пореза, доприноса и других дажбина на терет расхода</t>
  </si>
  <si>
    <t>Нето прилив готовине из пословних активности пре повећања или смањења финансијских средстава и финансијских обавеза  (I - II)</t>
  </si>
  <si>
    <t>Нето одлив готовине из пословних активности пре повећања или смањења финансијских средстава и финансијских обавеза (II - I)</t>
  </si>
  <si>
    <t>Смањење финансијских средстава и повећање финансијских  обавеза (од 10 до 15)</t>
  </si>
  <si>
    <t>Смањење кредита и других потраживања од банака и других финансијских организација, централне банке и комитената</t>
  </si>
  <si>
    <t>Смањење потраживања по основу хартија од вредности, деривата и осталих финансијских средстава која нису намењенa инвестирању</t>
  </si>
  <si>
    <t xml:space="preserve">Смањење потраживања по основу деривата намењених заштити од ризика и промене фер вредности ставки које су предмет заштите од ризика </t>
  </si>
  <si>
    <t>Повећање депозита и осталих финансијских обавеза према банкама и другим финансијским организацијама, централној банци и комитентима</t>
  </si>
  <si>
    <t>Повећање других финансијских обавеза</t>
  </si>
  <si>
    <t>Повећање обавеза по основу деривата намењених заштити од ризика и промене фер вредности ставки које су предмет заштите од ризика</t>
  </si>
  <si>
    <t>Повећање финансијских средстава  и смањење финансијских обавеза (од 16 до 21)</t>
  </si>
  <si>
    <t>Повећање кредита и других потраживања од банака и других финансијских организација, централне банке и комитената</t>
  </si>
  <si>
    <t>Повећање потраживања по основу хартија од вредности, деривата и осталих финансијских средстава која нису намењена инвестирању</t>
  </si>
  <si>
    <t>Повећање потраживања по основу деривата намењених заштити од ризика и промене фер вредности ставки које су предмет заштите од ризика</t>
  </si>
  <si>
    <t xml:space="preserve">Смањење депозита и осталих финансијских обавеза према банкама и другим финансијским организацијама, централним банкама и комитентима </t>
  </si>
  <si>
    <t xml:space="preserve">Смањење других финансијских обавеза </t>
  </si>
  <si>
    <t>Смањење обавеза по основу деривата намењених заштити од ризика и промене фер вредности ставки које су предмет заштите од ризика</t>
  </si>
  <si>
    <t>Нето одлив готовине из пословних активности пре пореза на добит (IV - III + VI - V)</t>
  </si>
  <si>
    <t>Приливи од продаје нематеријалне иновине, некретнина, постројења и опреме</t>
  </si>
  <si>
    <t xml:space="preserve">Приливи од продаје инвестиционих некретнина </t>
  </si>
  <si>
    <t>Одливи за куповину нематеријалне имовине, некретнина, постројења и опреме</t>
  </si>
  <si>
    <t>Приливи по основу субординираних обавеза</t>
  </si>
  <si>
    <t xml:space="preserve">Приливи по основу издатих хартија од вредности </t>
  </si>
  <si>
    <t>Одливи по основу субординираних обавеза</t>
  </si>
  <si>
    <t>Одливи по основу узетих кредита</t>
  </si>
  <si>
    <t xml:space="preserve">Одливи по основу издатих хартија од вредности </t>
  </si>
  <si>
    <t>Потраживања по основу деривата</t>
  </si>
  <si>
    <t>Хартије од вредности</t>
  </si>
  <si>
    <t>Кредити и потраживања од банака и других финансијских организација</t>
  </si>
  <si>
    <t xml:space="preserve">Потраживања по основу деривата намењених заштити од ризика </t>
  </si>
  <si>
    <t>Нематеријална имовина</t>
  </si>
  <si>
    <t>УКУПНО АКТИВА (позиције под АОП ознакама од 0001 до 0017 у билансу стања)</t>
  </si>
  <si>
    <t>Обавезе по основу деривата</t>
  </si>
  <si>
    <t xml:space="preserve">Депозити и остале финансијске обавезе према банкама, другим финансијским организацијама и централној банци </t>
  </si>
  <si>
    <t>Депозити и остале финансијске обавезе према другим комитентима</t>
  </si>
  <si>
    <t>Обавезе по основу деривата намењених заштити од ризика</t>
  </si>
  <si>
    <t>Обавезе по основу хартија од вредности</t>
  </si>
  <si>
    <t>УКУПНО ОБАВЕЗЕ (позиције под АОП ознакама од 0401 до 0412 у билансу стања)</t>
  </si>
  <si>
    <t>PK.XIV</t>
  </si>
  <si>
    <t>PK.XV</t>
  </si>
  <si>
    <t>PK.XVI</t>
  </si>
  <si>
    <t>PK.XVII</t>
  </si>
  <si>
    <t>PK.XVIII</t>
  </si>
  <si>
    <t>PK.XIX</t>
  </si>
  <si>
    <t>PK.XX</t>
  </si>
  <si>
    <t>УКУПНО КАПИТАЛ 
(резултат сабирања, односно одузимања следећих AOП ознака из биланса стања: 0414 - 0415 + 0416 - 0417 + 0418 - 0419) ≥ 0</t>
  </si>
  <si>
    <t>УКУПАН НЕДОСТАТАК КАПИТАЛА 
(резултат сабирања, односно одузимања следећих  AOП ознака из биланса стања: 0414 - 0415 + 0416 - 0417 + 0418 - 0419) &lt; 0</t>
  </si>
  <si>
    <t>УКУПНО ПАСИВА 
(резултат сабирања, односно одузимања следећих AOП ознака из биланса стања: 0413 + 0421 - 0422)</t>
  </si>
  <si>
    <t xml:space="preserve">Нето добитак по основу промене фер вредности финансијских инструмената </t>
  </si>
  <si>
    <t xml:space="preserve">Нето губитак по основу промене фер вредности финансијских инструмената </t>
  </si>
  <si>
    <t>Нето добитак по основу рекласификације финансијских инструмената</t>
  </si>
  <si>
    <t>Нето губитак по основу рекласификације финансијских инструмената</t>
  </si>
  <si>
    <t>Нето добитак по основу престанка признавања финансијских инструмената који се вреднују по фер вредности</t>
  </si>
  <si>
    <t>Нето губитак по основу престанка признавања финансијских инструмената који се вреднују по фер вредности</t>
  </si>
  <si>
    <t xml:space="preserve">Нето добитак по основу заштитe од ризика </t>
  </si>
  <si>
    <t xml:space="preserve">Нето губитак по основу заштитe од ризика </t>
  </si>
  <si>
    <t>Нето приход од курсних разлика и ефеката уговорене валутне клаузуле</t>
  </si>
  <si>
    <t>Нето расход од курсних разлика и ефеката уговорене валутне клаузуле</t>
  </si>
  <si>
    <t>Нето приход по основу умањења обезвређења финансијских средстава која се не вреднују по фер вредности кроз биланс успеха</t>
  </si>
  <si>
    <t>Нето расход по основу обезвређења финансијских средстава која се не вреднују по фер вредности кроз биланс успеха</t>
  </si>
  <si>
    <t>IX 1</t>
  </si>
  <si>
    <t xml:space="preserve">Нето добитак по основу престанка признавања финансијских инструмената који се вреднују по амортизованој вредности </t>
  </si>
  <si>
    <t>IX 2</t>
  </si>
  <si>
    <t xml:space="preserve">Нето губитак по основу престанка признавања финансијских инструмената који се вреднују по амортизованој вредности </t>
  </si>
  <si>
    <t>Нето добитак по основу престанка признавања инвестиција у придружена друштва и заједничке подухвате</t>
  </si>
  <si>
    <t>Нето губитак по основу престанка признавања инвестиција у придружена друштва и заједничке подухвате</t>
  </si>
  <si>
    <t>XI</t>
  </si>
  <si>
    <t>Остали пословни приходи</t>
  </si>
  <si>
    <t xml:space="preserve">XII.1 </t>
  </si>
  <si>
    <t>УКУПАН НЕТО ПОСЛОВНИ ПРИХОД 
(резултат сабирања, односно одузимања следећих AOП ознака из биланса успеха: 1003 - 1004 + 1007 - 1008 + 1009 - 1010 + 1011 - 1012 + 1013 - 1014 + 1015 - 1016 + 1017 - 1018 + 1019 - 1020 + 1021 -1022 + 1023 – 1024 +1025 ) ≥ 0</t>
  </si>
  <si>
    <t xml:space="preserve">XII.2 </t>
  </si>
  <si>
    <t>УКУПAН НЕТО ПОСЛОВНИ РАСХОД 
(резултат сабирања, односно одузимања следећих AOП ознака из биланса успеха: 1003 - 1004 + 1007 - 1008 + 1009 - 1010 + 1011 - 1012 + 1013 - 1014 + 1015 - 1016 + 1017 - 1018 + 1019 - 1020 + 1021 -1022 + 1023 – 1024 +1025 ) &lt; 0</t>
  </si>
  <si>
    <t xml:space="preserve">XIII </t>
  </si>
  <si>
    <t>XIV</t>
  </si>
  <si>
    <t>Остали приходи</t>
  </si>
  <si>
    <t>Остали расходи</t>
  </si>
  <si>
    <t xml:space="preserve">XVI.1 </t>
  </si>
  <si>
    <t>ДОБИТАК ПРЕ ОПОРЕЗИВАЊА  
(резултат сабирања, односно одузимања следећих AOП ознака из биланса успеха: 1026 - 1027 - 1028 -  1029 + 1030 – 1031) ≥ 0</t>
  </si>
  <si>
    <t xml:space="preserve">XVI.2 </t>
  </si>
  <si>
    <t>ГУБИТАК ПРЕ ОПОРЕЗИВАЊА 
(резултат сабирања, односно одузимања следећих AOП ознака из биланса успеха: 1026 - 1027 - 1028 -  1029 + 1030 – 1031) &lt; 0</t>
  </si>
  <si>
    <t xml:space="preserve">XVII </t>
  </si>
  <si>
    <t xml:space="preserve">XVIII.1 </t>
  </si>
  <si>
    <t>XIX.1</t>
  </si>
  <si>
    <t>ДОБИТАК НАКОН ОПОРЕЗИВАЊА
(резултат сабирања, односно одузимања следећих AOП ознака из биланса успеха: 1032 – 1033 – 1034 + 1035 - 1036) ≥ 0</t>
  </si>
  <si>
    <t>ГУБИТАК НАКОН ОПОРЕЗИВАЊА
(резултат сабирања, односно одузимања следећих AOП ознака из биланса успеха: 1032 – 1033 – 1034 + 1035 - 1036) &lt; 0</t>
  </si>
  <si>
    <t>XX.2</t>
  </si>
  <si>
    <t>РЕЗУЛТАТ ПЕРИОДА – ДОБИТАК 
(резултат сабирања, односно одузимања следећих AOП ознака из биланса успеха: 1037 - 1038 + 1039 - 1040) ≥ 0</t>
  </si>
  <si>
    <t>РЕЗУЛТАТ ПЕРИОДА – ГУБИТАК
(резултат сабирања, односно одузимања следећих AOП ознака из биланса успеха: 1037 - 1038 + 1039 - 1040) &lt; 0</t>
  </si>
  <si>
    <t>Прилог 11а</t>
  </si>
  <si>
    <t>Образац ОЦИ</t>
  </si>
  <si>
    <t>ИЗВЕШТАЈ О ОСТАЛОМ РЕЗУЛТАТУ БАНКЕ</t>
  </si>
  <si>
    <t>ДОБИТАК ПЕРИОДА 
(AOП 2001 из извештаја о осталом резултату)</t>
  </si>
  <si>
    <t>ГУБИТАК ПЕРИОДА
(AOП 2002 из извештаја о осталом резултату)</t>
  </si>
  <si>
    <t>I</t>
  </si>
  <si>
    <t>Компоненте осталог резултата које не могу бити рекласификоване у добитак или губитак</t>
  </si>
  <si>
    <t xml:space="preserve">I.1.1 </t>
  </si>
  <si>
    <t>Повећање ревалоризационих резерви по основу нематеријалнe имовине и основних средстава</t>
  </si>
  <si>
    <t xml:space="preserve">I.1.2 </t>
  </si>
  <si>
    <t>Смањење ревалоризационих резерви по основу нематеријалне имовине и основних средстава</t>
  </si>
  <si>
    <t>I.2.1</t>
  </si>
  <si>
    <t>Актуарски добици</t>
  </si>
  <si>
    <t>I.2 .2</t>
  </si>
  <si>
    <t>Актуарски губици</t>
  </si>
  <si>
    <t>I.3.1</t>
  </si>
  <si>
    <t>Позитивни ефекти промене вредности власничких инструмената који се вреднују по фер вредности кроз остали резултат</t>
  </si>
  <si>
    <t>I.3.2</t>
  </si>
  <si>
    <t>Негативни ефекти промене вредности власничких инструмената који се вреднују по фер вредности кроз остали резултат</t>
  </si>
  <si>
    <t>I.4.1</t>
  </si>
  <si>
    <t>Нереализовани добици по основу инструмената намењених заштити од ризика власничких хартија од вредности који се вреднују по фер вредности кроз остали резултат</t>
  </si>
  <si>
    <t>I.4.2</t>
  </si>
  <si>
    <t>Нереализовани губици по основу инструмената намењених заштити од ризика власничких хартија од вредности који се вреднују по фер вредности кроз остали резултат</t>
  </si>
  <si>
    <t>I.5.1</t>
  </si>
  <si>
    <t xml:space="preserve">Нереализовани добици по основу финансијских обавеза банке вреднованих по фер вредности кроз биланс успеха које су последица промене кредитне способности банке  </t>
  </si>
  <si>
    <t>I.5.2</t>
  </si>
  <si>
    <t xml:space="preserve">Нереализовани губици по основу финансијских обавеза банке вреднованих по фер вредности кроз биланс успеха које су последица промене кредитне способности банке  </t>
  </si>
  <si>
    <t>I.6.1</t>
  </si>
  <si>
    <t>Позитивни ефекти промена вредности по основу осталих компоненти осталог резултата које не могу бити рекласификоване у добитак или губитак</t>
  </si>
  <si>
    <t>I.6.2</t>
  </si>
  <si>
    <t xml:space="preserve">Негативни ефекти промена вредности по основу других компоненти осталог резултата које не могу бити рекласификоване у добитак или губитак </t>
  </si>
  <si>
    <t>II</t>
  </si>
  <si>
    <t>Компоненте осталог резултата које могу бити рекласификоване у добитак или губитак</t>
  </si>
  <si>
    <t>II.1.1</t>
  </si>
  <si>
    <t>Позитивни ефекти промене вредности дужничких хартија од вредности које се вреднују по фер вредности кроз остали резултат</t>
  </si>
  <si>
    <t>II.1.2</t>
  </si>
  <si>
    <t>Негативни ефекти промене вредности дужничких хартија од вредности које се вреднују по фер вредности кроз остали резултат</t>
  </si>
  <si>
    <t>II.2.1</t>
  </si>
  <si>
    <t xml:space="preserve">Добици по основу инструмената намењених заштити од ризика новчаних токова </t>
  </si>
  <si>
    <t>II.2.2</t>
  </si>
  <si>
    <t>Губици по основу инструмената намењених заштити од ризика новчаних токова</t>
  </si>
  <si>
    <t>II.3.1</t>
  </si>
  <si>
    <t>Нереализовани добици по основу обрачунавања трансакција и салда у страним валутама и превођења резултата и финансијске позиције страног пословања</t>
  </si>
  <si>
    <t>II.3.2</t>
  </si>
  <si>
    <t>Нереализовани губици по основу обрачунавања трансакција и салда у страним валутама и превођења резултата и финансијске позиције страног пословања</t>
  </si>
  <si>
    <t>II.4.1</t>
  </si>
  <si>
    <t>Нереализовани добици по основу инструмената намењених заштити од ризика нето улагања у страно пословање</t>
  </si>
  <si>
    <t>II.4.2</t>
  </si>
  <si>
    <t>Нереализовани губици по основу инструмената намењених заштити од ризика нето улагања у страно пословање</t>
  </si>
  <si>
    <t>II.5.1</t>
  </si>
  <si>
    <t>Нереализовани добици по основу других инструмената намењених заштити од ризика</t>
  </si>
  <si>
    <t>II.5.2</t>
  </si>
  <si>
    <t>Нереализовани губици по основу других инструмената намењених заштити од ризика</t>
  </si>
  <si>
    <t>II.6.1</t>
  </si>
  <si>
    <t>Позитивни ефекти промена вредности по основу других компоненти осталог резултата које могу бити рекласификоване у добитак или губитак</t>
  </si>
  <si>
    <t>II.6.2</t>
  </si>
  <si>
    <t>Негативни ефекти промена вредности по основу других компоненти осталог резултата које могу бити рекласификоване у добитак или губитак</t>
  </si>
  <si>
    <t>III.1</t>
  </si>
  <si>
    <t>Добитак по основу пореза који се односи на остали резултат периода</t>
  </si>
  <si>
    <t>III.2</t>
  </si>
  <si>
    <t>Губитак по основу пореза који се односи на остали резултат периода</t>
  </si>
  <si>
    <t>IV.1</t>
  </si>
  <si>
    <t>УКУПАН ПОЗИТИВАН ОСТАЛИ РЕЗУЛТАТ
(резултат сабирања, односно одузимања следећих AOП ознака из извештаја о осталом резултату: 2003 - 2004 + 2005 - 2006 + 2007 - 2008 + 2009 - 2010 + 2011 - 2012 + 2013 - 2014 + 2015 - 2016 + 2017 – 2018 + 2019 – 2020 + 2021 – 2022 + 2023 -2024 + 2025 - 2026 + 2027 - 2028) ≥ 0</t>
  </si>
  <si>
    <t>IV.2</t>
  </si>
  <si>
    <t>УКУПАН НЕГАТИВАН ОСТАЛИ РЕЗУЛТАТ
(резултат сабирања, односно одузимања следећих AOП ознака из извештаја о осталом резултату: 2003 - 2004 + 2005 - 2006 + 2007 - 2008 + 2009 - 2010 + 2011 - 2012 + 2013 - 2014 + 2015 - 2016 + 2017 – 2018 + 2019 – 2020 + 2021 – 2022 + 2023 -2024 + 2025 - 2026 + 2027 - 2028) &lt; 0</t>
  </si>
  <si>
    <t>V.1</t>
  </si>
  <si>
    <t>УКУПАН ПОЗИТИВАН РЕЗУЛТАТ ПЕРИОДА
(резултат сабирања, односно одузимања следећих AOП ознака из извештаја о осталом резултату: 2001 - 2002 + 2029 - 2030) ≥ 0</t>
  </si>
  <si>
    <t>V.2</t>
  </si>
  <si>
    <t>УКУПАН НЕГАТИВАН РЕЗУЛТАТ ПЕРИОДА 
(резултат сабирања, односно одузимања следећих AOП ознака из извештаја о осталом резултату: 2001 - 2002 + 2029 - 2030) &lt; 0</t>
  </si>
  <si>
    <t>Укупан позитиван резултат периода који припада матичном ентитету</t>
  </si>
  <si>
    <t>Укупан позитиван резултат периода који припада власницима без права контроле</t>
  </si>
  <si>
    <t>Укупан негативан резултат периода који припада матичном ентитету</t>
  </si>
  <si>
    <t>Укупан негативан резултат периода који припада власницима без права контроле</t>
  </si>
  <si>
    <t>Прилог 13a</t>
  </si>
  <si>
    <r>
      <t xml:space="preserve">  </t>
    </r>
    <r>
      <rPr>
        <b/>
        <sz val="8"/>
        <color indexed="8"/>
        <rFont val="Arial"/>
        <family val="2"/>
      </rPr>
      <t>Образац  ПОКГ</t>
    </r>
  </si>
  <si>
    <t>ИЗВЕШТАЈ О ПРОМЕНИ ОЧЕКИВАНИХ КРЕДИТНИХ ГУБИТАКА ФИНАНСИЈСКИХ СРЕДСТАВА</t>
  </si>
  <si>
    <r>
      <t>у периоди од ___________</t>
    </r>
    <r>
      <rPr>
        <sz val="8"/>
        <rFont val="Arial"/>
        <family val="2"/>
        <charset val="238"/>
      </rPr>
      <t>. г</t>
    </r>
    <r>
      <rPr>
        <sz val="8"/>
        <rFont val="Arial"/>
        <family val="2"/>
      </rPr>
      <t>одине до ___________. године</t>
    </r>
  </si>
  <si>
    <t>Врста финансијског средства</t>
  </si>
  <si>
    <t>Стање на почетку периода</t>
  </si>
  <si>
    <t>Повећање услед настанка и стицања</t>
  </si>
  <si>
    <r>
      <t>Смањење услед престанка признавања</t>
    </r>
    <r>
      <rPr>
        <vertAlign val="superscript"/>
        <sz val="8"/>
        <rFont val="Verdana"/>
        <family val="2"/>
        <charset val="238"/>
      </rPr>
      <t/>
    </r>
  </si>
  <si>
    <t>Повећање услед погоршања кредитног ризика</t>
  </si>
  <si>
    <t>Смањење услед побољшања кредитног ризика</t>
  </si>
  <si>
    <t>Промена услед модификације</t>
  </si>
  <si>
    <t>Промена услед промене методологије за процену и обрачун обезвређења</t>
  </si>
  <si>
    <t>Смањење услед директног отписа</t>
  </si>
  <si>
    <t>Остале промене</t>
  </si>
  <si>
    <t>Стање на крају периода</t>
  </si>
  <si>
    <t>Наплаћена отписана потраживања</t>
  </si>
  <si>
    <t>Расходи директног отписа</t>
  </si>
  <si>
    <t>11 (1+2-3+4-5±6±7-8-±9±10)</t>
  </si>
  <si>
    <t>Начин вредновања</t>
  </si>
  <si>
    <t>Ниво обезвређења</t>
  </si>
  <si>
    <t>Начин обезвређења</t>
  </si>
  <si>
    <t>Проблематичност</t>
  </si>
  <si>
    <t>Доспели и недоспели кредити</t>
  </si>
  <si>
    <t>Дате гаранције и друга јемства</t>
  </si>
  <si>
    <t>Неискоришћење преузете неопозиве обавезе</t>
  </si>
  <si>
    <t xml:space="preserve">                                                                                                                                                                </t>
  </si>
  <si>
    <t>Телефон за контакте:</t>
  </si>
  <si>
    <t>Имејл адреса:</t>
  </si>
  <si>
    <t>Прилог 13б</t>
  </si>
  <si>
    <r>
      <t xml:space="preserve">  </t>
    </r>
    <r>
      <rPr>
        <b/>
        <sz val="8"/>
        <color indexed="8"/>
        <rFont val="Arial"/>
        <family val="2"/>
      </rPr>
      <t>Образац  ПНО</t>
    </r>
  </si>
  <si>
    <t>ИЗВЕШТАЈ О ПРОМЕНИ НИВОА ОБЕЗВРЕЂЕЊА ФИНАНСИЈСКИХ СРЕДСТАВА</t>
  </si>
  <si>
    <r>
      <t xml:space="preserve">у периоди од </t>
    </r>
    <r>
      <rPr>
        <u/>
        <sz val="8"/>
        <rFont val="Arial"/>
        <family val="2"/>
      </rPr>
      <t xml:space="preserve">           ___      </t>
    </r>
    <r>
      <rPr>
        <sz val="8"/>
        <rFont val="Arial"/>
        <family val="2"/>
        <charset val="238"/>
      </rPr>
      <t>. г</t>
    </r>
    <r>
      <rPr>
        <sz val="8"/>
        <rFont val="Arial"/>
        <family val="2"/>
      </rPr>
      <t>одине до ___________. године</t>
    </r>
  </si>
  <si>
    <t>(бруто у хиљадама динара)</t>
  </si>
  <si>
    <t>Кретање између Новоа 1 и Нивоа 2</t>
  </si>
  <si>
    <t>Кретање између Новоа 2 и Нивоа 3</t>
  </si>
  <si>
    <t>Кретање између Новоа 1 и Нивоа 3</t>
  </si>
  <si>
    <t>Кретање из Нивоа 1 у Ниво 2</t>
  </si>
  <si>
    <t>Кретање из Нивоа 2 у Ниво 1</t>
  </si>
  <si>
    <t>Кретање из Нивоа 2 у Ниво 3</t>
  </si>
  <si>
    <t>Кретање из Нивоа 3 у Ниво 2</t>
  </si>
  <si>
    <t>Кретање из Нивоа 1 у Ниво 3</t>
  </si>
  <si>
    <t>Кретање из Нивоа 3 у Ниво 1</t>
  </si>
  <si>
    <t>Прилог 22</t>
  </si>
  <si>
    <t>Прилог 23а</t>
  </si>
  <si>
    <t>Образац КОЦИ</t>
  </si>
  <si>
    <t>КОНСОЛИДОВАНИ ИЗВЕШТАЈ О ОСТАЛОМ РЕЗУЛТАТУ БАНКАРСКЕ ГРУПЕ</t>
  </si>
  <si>
    <t xml:space="preserve">             Телефон за контакте:                                                                                                             (потпис)</t>
  </si>
  <si>
    <t>PO.XXIII</t>
  </si>
  <si>
    <t>УКУПАН НЕДОСТАТАК КАПИТАЛА 
(резултат сабирања, односно одузимања следећих  AOП ознака из биланса стања: 0414 - 0415 + 0416 - 0417 + 0418 - 0419 + 0420) &lt; 0</t>
  </si>
  <si>
    <t>УКУПНО КАПИТАЛ 
(резултат сабирања, односно одузимања следећих AOП ознака из биланса стања: 0414 - 0415 + 0416 - 0417 + 0418 - 0419 + 0420) ≥ 0</t>
  </si>
  <si>
    <t>PK.XXI</t>
  </si>
  <si>
    <t>Учешћа без права контроле</t>
  </si>
  <si>
    <t xml:space="preserve">Телефон за контакт:                                                                                                                                                                                                     </t>
  </si>
  <si>
    <t xml:space="preserve">  Извештај сачинио/ -ла</t>
  </si>
  <si>
    <t>3. Под нефинансијским и недржавним секторима подразумевају се сектори који се означавају следећим шифрама секторске структуре датим у прилогу одлуке којом се уређују прикупљање, обрада и достављање података о стању и структури рачуна из Контног оквира: 17, 20, 21, 22, 23, 24, 25, 27, 30, 31, 32, 33, 34, 35, 37, 40, 60, 61, 71, 72, 73, 80, 81, 90, 91, 92, 93, 94, 95 и 96.</t>
  </si>
  <si>
    <t>Образац НПЛ 5</t>
  </si>
  <si>
    <t xml:space="preserve">                            Имејл адреса:                                                                                                                                                                                                                                                                                                                                                        </t>
  </si>
  <si>
    <t xml:space="preserve">                       Телефон за контакт:                                                                                                                                                                                                     </t>
  </si>
  <si>
    <t xml:space="preserve">4. У оквиру табела А и Б, у ред под називом "Преко 100%" укључују се кредити физичким лицима којима је одобрен нови кредит почев од 1. јануара 2019. године, ако је банка при одобрењу новог кредита утврдила степен кредитне задужености тог лица преко 100%, као и ако банка није утврдила степен његове кредитне задужености (не располаже потпуним и ажурним подацима који су значајни за утврђивање кредитне способности дужника).  </t>
  </si>
  <si>
    <r>
      <t>3. У колону</t>
    </r>
    <r>
      <rPr>
        <i/>
        <sz val="7"/>
        <rFont val="Arial"/>
        <family val="2"/>
      </rPr>
      <t xml:space="preserve"> Укупан износ кредита одобрених физичким лицима</t>
    </r>
    <r>
      <rPr>
        <sz val="7"/>
        <rFont val="Arial"/>
        <family val="2"/>
      </rPr>
      <t xml:space="preserve"> уноси се збир припадајућих делова стања на рачунима групе 10 – Кредити дати у динарима и групе 20 – Кредити и пласмани дати у страној валути, осим рачуна 109 – Исправка вредности кредита датих у динарима, односно рачуна 209 – Исправка вредности кредита и пласмана датих у страној валути, који се односе на кредите одобрене физичким лицима  (ССКР шифре: 60, 61, 72 и 73).</t>
    </r>
    <r>
      <rPr>
        <strike/>
        <sz val="8"/>
        <rFont val="Arial"/>
        <family val="2"/>
      </rPr>
      <t/>
    </r>
  </si>
  <si>
    <r>
      <t xml:space="preserve">2. Под </t>
    </r>
    <r>
      <rPr>
        <i/>
        <sz val="7"/>
        <rFont val="Arial"/>
        <family val="2"/>
      </rPr>
      <t xml:space="preserve">физичким лицима </t>
    </r>
    <r>
      <rPr>
        <sz val="7"/>
        <rFont val="Arial"/>
        <family val="2"/>
      </rPr>
      <t>подразумевају се домаћа физичка лица, страна физичка лица – резиденти, као и страна физичка лица и домаћа физичка лица – нерезиденти, која се означавају следећим шифрама секторске структуре датим у прилогу одлуке којом се уређују прикупљање, обрада и достављање података о стању и структури рачуна из Контног оквира: 60, 61, 72 и 73.</t>
    </r>
  </si>
  <si>
    <r>
      <t xml:space="preserve">1. </t>
    </r>
    <r>
      <rPr>
        <i/>
        <sz val="7"/>
        <rFont val="Arial"/>
        <family val="2"/>
      </rPr>
      <t>Степен кредитне задужености дужника – физичког лица</t>
    </r>
    <r>
      <rPr>
        <sz val="7"/>
        <rFont val="Arial"/>
        <family val="2"/>
      </rPr>
      <t xml:space="preserve"> утврђује се као однос укупних месечних кредитних обавеза и редовних нето месечних прихода тог дужника. Под укупним месечним кредитним обавезама подразумева се збир ових обавеза по кредитима – укључујући кредите по трансакционим рачунима (минуси по трансакционим рачунима) и обавезе по кредитним картицама (месечна обавеза од укупно одобреног кредита по картици) – активираних јемстава по кредитима и обавеза из уговора о финансијском лизингу, с тим што банка у укупне месечне кредитне обавезе, у складу са својим актима, може укључити и друге обавезе тог лица. </t>
    </r>
  </si>
  <si>
    <t>Не постоји податак</t>
  </si>
  <si>
    <t>Преко 100%</t>
  </si>
  <si>
    <t>90%–100%</t>
  </si>
  <si>
    <t>80%–89,99%</t>
  </si>
  <si>
    <t>70%–79,99%</t>
  </si>
  <si>
    <t>60%–69,99%</t>
  </si>
  <si>
    <t>50%–59,99%</t>
  </si>
  <si>
    <t>40%–49,99%</t>
  </si>
  <si>
    <t>30%–39,99%</t>
  </si>
  <si>
    <t>20%–29,99%</t>
  </si>
  <si>
    <t>Мање од 20%</t>
  </si>
  <si>
    <t>Од 2921 дана</t>
  </si>
  <si>
    <t>Од 2556  до 2920 дана</t>
  </si>
  <si>
    <t>Од 2191 до 2555 дана</t>
  </si>
  <si>
    <t>Од 1826 до 2190 дана</t>
  </si>
  <si>
    <t>До 1825 дана</t>
  </si>
  <si>
    <r>
      <rPr>
        <i/>
        <sz val="8"/>
        <color theme="1"/>
        <rFont val="Calibri"/>
        <family val="2"/>
        <scheme val="minor"/>
      </rPr>
      <t xml:space="preserve">Од тога:     </t>
    </r>
    <r>
      <rPr>
        <b/>
        <i/>
        <sz val="8"/>
        <color theme="1"/>
        <rFont val="Calibri"/>
        <family val="2"/>
        <scheme val="minor"/>
      </rPr>
      <t xml:space="preserve">                                                       
    108 – Остали кредити</t>
    </r>
  </si>
  <si>
    <r>
      <rPr>
        <i/>
        <sz val="8"/>
        <color theme="1"/>
        <rFont val="Calibri"/>
        <family val="2"/>
        <scheme val="minor"/>
      </rPr>
      <t xml:space="preserve">Од тога:     </t>
    </r>
    <r>
      <rPr>
        <b/>
        <i/>
        <sz val="8"/>
        <color theme="1"/>
        <rFont val="Calibri"/>
        <family val="2"/>
        <scheme val="minor"/>
      </rPr>
      <t xml:space="preserve">                                                       
    107 – Готовински кредити</t>
    </r>
  </si>
  <si>
    <r>
      <rPr>
        <i/>
        <sz val="8"/>
        <color theme="1"/>
        <rFont val="Calibri"/>
        <family val="2"/>
        <scheme val="minor"/>
      </rPr>
      <t xml:space="preserve">Од тога:     </t>
    </r>
    <r>
      <rPr>
        <b/>
        <i/>
        <sz val="8"/>
        <color theme="1"/>
        <rFont val="Calibri"/>
        <family val="2"/>
        <scheme val="minor"/>
      </rPr>
      <t xml:space="preserve">                                                       
    106 – Стамбени кредити</t>
    </r>
  </si>
  <si>
    <r>
      <rPr>
        <i/>
        <sz val="8"/>
        <color theme="1"/>
        <rFont val="Calibri"/>
        <family val="2"/>
        <scheme val="minor"/>
      </rPr>
      <t>Од тога:</t>
    </r>
    <r>
      <rPr>
        <b/>
        <i/>
        <sz val="8"/>
        <color theme="1"/>
        <rFont val="Calibri"/>
        <family val="2"/>
        <scheme val="minor"/>
      </rPr>
      <t xml:space="preserve">                                                                                                                                                                                                                                                                                                                     102 – Потрошачки кредити за куповину моторних возила</t>
    </r>
  </si>
  <si>
    <r>
      <rPr>
        <i/>
        <sz val="8"/>
        <color theme="1"/>
        <rFont val="Calibri"/>
        <family val="2"/>
        <scheme val="minor"/>
      </rPr>
      <t>Од тога:</t>
    </r>
    <r>
      <rPr>
        <b/>
        <i/>
        <sz val="8"/>
        <color theme="1"/>
        <rFont val="Calibri"/>
        <family val="2"/>
        <scheme val="minor"/>
      </rPr>
      <t xml:space="preserve"> 102 – Потрошачки кредити (изузев кредита одобрених за куповину моторних возила)</t>
    </r>
  </si>
  <si>
    <t>Укупан износ кредита одобрених физичким лицима</t>
  </si>
  <si>
    <r>
      <t xml:space="preserve">Степен кредитне задужености при одобрењу последњег </t>
    </r>
    <r>
      <rPr>
        <b/>
        <sz val="8"/>
        <rFont val="Calibri"/>
        <family val="2"/>
        <charset val="238"/>
        <scheme val="minor"/>
      </rPr>
      <t>кредита</t>
    </r>
    <r>
      <rPr>
        <b/>
        <sz val="8"/>
        <color rgb="FFFF0000"/>
        <rFont val="Calibri"/>
        <family val="2"/>
        <scheme val="minor"/>
      </rPr>
      <t xml:space="preserve"> </t>
    </r>
    <r>
      <rPr>
        <b/>
        <sz val="8"/>
        <color theme="1"/>
        <rFont val="Calibri"/>
        <family val="2"/>
        <scheme val="minor"/>
      </rPr>
      <t>дужнику, односно при последњем ажурирању кредитног досијеа тог дужника</t>
    </r>
  </si>
  <si>
    <t xml:space="preserve">Г.  Кредити физичким лицима којима није одобрен нови кредит почев од 1. јануара 2019. године (кредити који нису приказана у табели Б. овог обрасца),груписани по интервалима кредитне задужености – према критеријуму преостале рочности </t>
  </si>
  <si>
    <r>
      <rPr>
        <i/>
        <sz val="8"/>
        <color theme="1"/>
        <rFont val="Calibri"/>
        <family val="2"/>
        <scheme val="minor"/>
      </rPr>
      <t>Од тога:</t>
    </r>
    <r>
      <rPr>
        <b/>
        <i/>
        <sz val="8"/>
        <color theme="1"/>
        <rFont val="Calibri"/>
        <family val="2"/>
        <scheme val="minor"/>
      </rPr>
      <t xml:space="preserve">                                                                                                                                                                                                          102 – Потрошачки кредити за куповину моторних возила</t>
    </r>
  </si>
  <si>
    <r>
      <t>В. Кредити физичким лицима којима није одобрен нови кредит почев од 1. јануара 2019. годи</t>
    </r>
    <r>
      <rPr>
        <sz val="8"/>
        <rFont val="Calibri"/>
        <family val="2"/>
        <scheme val="minor"/>
      </rPr>
      <t>не (кредити који ни</t>
    </r>
    <r>
      <rPr>
        <sz val="8"/>
        <color theme="1"/>
        <rFont val="Calibri"/>
        <family val="2"/>
        <scheme val="minor"/>
      </rPr>
      <t xml:space="preserve">су приказани у табели А. овог обрасца), груписани по интервалима кредитне задужености – према критеријуму уговорене рочности </t>
    </r>
  </si>
  <si>
    <t xml:space="preserve">Класификовано у категорију Д по основу непостојања податка о степену кредитне задужености </t>
  </si>
  <si>
    <t>Класификовано у категорију Д по основу прекорачења степена кредитне задужености</t>
  </si>
  <si>
    <r>
      <t xml:space="preserve">Степен кредитне задужености при одобрењу новог </t>
    </r>
    <r>
      <rPr>
        <b/>
        <sz val="8"/>
        <rFont val="Calibri"/>
        <family val="2"/>
        <scheme val="minor"/>
      </rPr>
      <t>к</t>
    </r>
    <r>
      <rPr>
        <b/>
        <sz val="8"/>
        <color theme="1"/>
        <rFont val="Calibri"/>
        <family val="2"/>
        <scheme val="minor"/>
      </rPr>
      <t xml:space="preserve">редита </t>
    </r>
  </si>
  <si>
    <t xml:space="preserve">Б.  Кредити  физичким лицима којима је одобрен нови кредит почев од 1. јануара 2019. године, груписани по интервалима кредитне задужености – према критеријуму преостале рочности </t>
  </si>
  <si>
    <t xml:space="preserve">Класификовано у категорију Д по основу прекорачења степена кредитне задужености </t>
  </si>
  <si>
    <r>
      <t xml:space="preserve">Степен кредитне задужености при одобрењу новог </t>
    </r>
    <r>
      <rPr>
        <b/>
        <sz val="8"/>
        <color theme="1"/>
        <rFont val="Calibri"/>
        <family val="2"/>
        <scheme val="minor"/>
      </rPr>
      <t xml:space="preserve">кредита </t>
    </r>
  </si>
  <si>
    <r>
      <t>А. Кредити</t>
    </r>
    <r>
      <rPr>
        <sz val="8"/>
        <rFont val="Calibri"/>
        <family val="2"/>
        <scheme val="minor"/>
      </rPr>
      <t xml:space="preserve"> физичким лицима којима је одобрен нови кредит почев од 1. јануара 2019. године, </t>
    </r>
    <r>
      <rPr>
        <sz val="8"/>
        <color theme="1"/>
        <rFont val="Calibri"/>
        <family val="2"/>
        <scheme val="minor"/>
      </rPr>
      <t xml:space="preserve">груписани по интервалима кредитне задужености – према критеријуму уговорене рочности </t>
    </r>
  </si>
  <si>
    <t>Образац ДТИ</t>
  </si>
  <si>
    <t>ИЗВЕШТАЈ О СТЕПЕНУ КРЕДИТНЕ ЗАДУЖЕНОСТИ</t>
  </si>
  <si>
    <t>Прилог 25</t>
  </si>
  <si>
    <t xml:space="preserve">Имејл адреса: </t>
  </si>
  <si>
    <t xml:space="preserve">Телефон за контакт:                                                                                                                                                                                  </t>
  </si>
  <si>
    <t>Извештај сачинио/ла (име и презиме):</t>
  </si>
  <si>
    <t>Укупно билансне обавезе и одобрени кредитни оквири у корист банке:</t>
  </si>
  <si>
    <t>Укупно неискоришћени кредитни оквири:</t>
  </si>
  <si>
    <t>Неискоришћени кредитни оквири</t>
  </si>
  <si>
    <t>Укупно остале билансне обавезе:</t>
  </si>
  <si>
    <t>Остале билансне обавезе</t>
  </si>
  <si>
    <t>Укупно депозити: </t>
  </si>
  <si>
    <t>Билансне обавезе и одобрени кредитни оквири у корист банке</t>
  </si>
  <si>
    <t>Укупно билансна потраживања и одобрени кредитни оквири од стране банке:</t>
  </si>
  <si>
    <t>Укупно остала билансна потраживања:</t>
  </si>
  <si>
    <t>Остала билансна потраживања</t>
  </si>
  <si>
    <t>Билансна потраживања и одобрени кредитни оквири од стране банке</t>
  </si>
  <si>
    <t>Средство обезбеђења</t>
  </si>
  <si>
    <t>Ознака субординираног кредита</t>
  </si>
  <si>
    <t>Ознака кредитних оквира</t>
  </si>
  <si>
    <t>Валута</t>
  </si>
  <si>
    <t>Датум пуштања/пријема средстава</t>
  </si>
  <si>
    <t>Троцифрени рачун</t>
  </si>
  <si>
    <t>Повезаност са банком</t>
  </si>
  <si>
    <t>Сектор</t>
  </si>
  <si>
    <t>Назив лица (матични број)</t>
  </si>
  <si>
    <t>Потраживања, обавезе и неискоришћени кредитни оквири</t>
  </si>
  <si>
    <t>ИЗВЕШТАЈ О ДНЕВНОМ СТАЊУ ПОТРАЖИВАЊА И ОБАВЕЗА</t>
  </si>
  <si>
    <t>Образац ДПО</t>
  </si>
  <si>
    <t>Прилог 26</t>
  </si>
  <si>
    <t xml:space="preserve">Имејл адреса:                                                                                                                                                                                                                                                                                                                                                        </t>
  </si>
  <si>
    <r>
      <t>2. У колони „</t>
    </r>
    <r>
      <rPr>
        <b/>
        <sz val="8"/>
        <rFont val="Arial"/>
        <family val="2"/>
      </rPr>
      <t>Од тога: 200 – Кредити за плаћање увоза робе и услуга из иностранства у страној валути</t>
    </r>
    <r>
      <rPr>
        <sz val="8"/>
        <rFont val="Arial"/>
        <family val="2"/>
      </rPr>
      <t>“ не узима се у обзир део стања на рачуну 200 који се односи на кредите за плаћање увоза робе из иностранства у страној валути.</t>
    </r>
  </si>
  <si>
    <r>
      <t>1. У колони „</t>
    </r>
    <r>
      <rPr>
        <b/>
        <sz val="8"/>
        <rFont val="Arial"/>
        <family val="2"/>
      </rPr>
      <t>Од тога: 105 – Инвестициони кредити</t>
    </r>
    <r>
      <rPr>
        <sz val="8"/>
        <rFont val="Arial"/>
        <family val="2"/>
      </rPr>
      <t>“ не узима се у обзир део стања на рачуну 105 који се односи на инвестиционе кредите одобрене за набавку основних средстава.</t>
    </r>
  </si>
  <si>
    <t>Применљив проценат учешћа:</t>
  </si>
  <si>
    <t>Проценат учешћа Банке:</t>
  </si>
  <si>
    <t xml:space="preserve">Износ обезбеђен првокласним средством обезбеђења </t>
  </si>
  <si>
    <t>Специјализовано кредитирање</t>
  </si>
  <si>
    <t>Укупан износ по основу примене искључења, односно умањења</t>
  </si>
  <si>
    <t>Приказ по врсти искључења, односно умањења/приказ по рачунима из Контног оквира</t>
  </si>
  <si>
    <t xml:space="preserve">Г. Укупан износ кредита који није обухваћен табелом В. по основу примене тачке 13а. ст. 8. и 9. Одлуке о адекватности капитала банке </t>
  </si>
  <si>
    <t xml:space="preserve">Сектор других правних лица </t>
  </si>
  <si>
    <t>Приватна домаћинства са запосленим лицима и регистровани пољопривредни произвођачи</t>
  </si>
  <si>
    <t>Сектор предузетника</t>
  </si>
  <si>
    <t>Сектор привредних друштава</t>
  </si>
  <si>
    <t>Јавни нефинансијски сектор</t>
  </si>
  <si>
    <t>Од тога: 207 – Готовински кредити у страној валути</t>
  </si>
  <si>
    <t>Од тога: 203 – Остали кредити у страној валути</t>
  </si>
  <si>
    <t>Од тога: 200 – Кредити за плаћање увоза робе и услуга из иностранства у страној валути</t>
  </si>
  <si>
    <t>Од тога: 108 –                                         Остали кредити</t>
  </si>
  <si>
    <t>Од тога: 107 – Готовински кредити</t>
  </si>
  <si>
    <t>Од тога: 105 – Инвестициони кредити</t>
  </si>
  <si>
    <t>Од тога: 103 – Кредити за ликвидност и обртна средства</t>
  </si>
  <si>
    <t>Од тога: 100 – Кредити по трансакционим рачунима</t>
  </si>
  <si>
    <t xml:space="preserve">Укупан износ кредита </t>
  </si>
  <si>
    <t xml:space="preserve">Б. Укупан износ кредита који није обухваћен табелом А. по основу примене тачке 13а. ст. 8. и 9. Одлуке о адекватности капитала банке </t>
  </si>
  <si>
    <t>Образац ФХ 1</t>
  </si>
  <si>
    <t>Прилог 27</t>
  </si>
  <si>
    <r>
      <t>4. Колона „</t>
    </r>
    <r>
      <rPr>
        <b/>
        <sz val="8"/>
        <rFont val="Arial"/>
        <family val="2"/>
      </rPr>
      <t>Стање на крају претходног извештајног периода</t>
    </r>
    <r>
      <rPr>
        <sz val="8"/>
        <rFont val="Arial"/>
        <family val="2"/>
      </rPr>
      <t>“</t>
    </r>
    <r>
      <rPr>
        <b/>
        <sz val="8"/>
        <rFont val="Arial"/>
        <family val="2"/>
      </rPr>
      <t xml:space="preserve"> </t>
    </r>
    <r>
      <rPr>
        <sz val="8"/>
        <rFont val="Arial"/>
        <family val="2"/>
      </rPr>
      <t xml:space="preserve">не попуњава се при првом достављању овог извештаја.   </t>
    </r>
  </si>
  <si>
    <r>
      <t>3. У колону „</t>
    </r>
    <r>
      <rPr>
        <b/>
        <sz val="8"/>
        <rFont val="Arial"/>
        <family val="2"/>
      </rPr>
      <t>Од тога: Новоодобрени кредити</t>
    </r>
    <r>
      <rPr>
        <sz val="8"/>
        <rFont val="Arial"/>
        <family val="2"/>
      </rPr>
      <t>“</t>
    </r>
    <r>
      <rPr>
        <b/>
        <sz val="8"/>
        <rFont val="Arial"/>
        <family val="2"/>
      </rPr>
      <t xml:space="preserve"> </t>
    </r>
    <r>
      <rPr>
        <sz val="8"/>
        <rFont val="Arial"/>
        <family val="2"/>
      </rPr>
      <t xml:space="preserve">уноси се укупан износ новоодобрених кредита током извештајног периода, укључујући и износ кредита за рефинансирање одобрених кредита, као и износ у којем је повећана изложеност банке по основу одобрења додатног износа кредита по већ одобреним кредитима.   </t>
    </r>
  </si>
  <si>
    <r>
      <t>2. У реду „</t>
    </r>
    <r>
      <rPr>
        <b/>
        <sz val="8"/>
        <rFont val="Arial"/>
        <family val="2"/>
      </rPr>
      <t>Од тога: 200 – Кредити за плаћање увоза робе и услуга из иностранства у страној валути</t>
    </r>
    <r>
      <rPr>
        <sz val="8"/>
        <rFont val="Arial"/>
        <family val="2"/>
      </rPr>
      <t>“ не узима се у обзир део стања на рачуну 200 који се односи на кредите за плаћање увоза робе из иностранства у страној валути.</t>
    </r>
  </si>
  <si>
    <r>
      <t>1. У реду „</t>
    </r>
    <r>
      <rPr>
        <b/>
        <sz val="8"/>
        <rFont val="Arial"/>
        <family val="2"/>
      </rPr>
      <t>Од тога: 105 – Инвестициони кредити</t>
    </r>
    <r>
      <rPr>
        <sz val="8"/>
        <rFont val="Arial"/>
        <family val="2"/>
      </rPr>
      <t>“ не узима се у обзир део стања на рачуну 105 који се односи на инвестиционе кредите одобрене за набавку основних средстава.</t>
    </r>
  </si>
  <si>
    <t>Од тога: 108 – Остали кредити</t>
  </si>
  <si>
    <t>Стање на крају  извештајног периода</t>
  </si>
  <si>
    <t>Од тога: остале промене</t>
  </si>
  <si>
    <t>Од тога: ефекти курсних разлика</t>
  </si>
  <si>
    <t>Од тога: отпис</t>
  </si>
  <si>
    <t>Од тога: уступање</t>
  </si>
  <si>
    <t>Од тога: отплата</t>
  </si>
  <si>
    <t>Од тога: износ који је рефинансиран новоодобреним кредитом за рефинансирање</t>
  </si>
  <si>
    <t xml:space="preserve">Од тога: новоодобрени кредити </t>
  </si>
  <si>
    <t xml:space="preserve"> Промене у току извештајног периода</t>
  </si>
  <si>
    <t>Стање на крају претходног извештајног периода</t>
  </si>
  <si>
    <t xml:space="preserve">Б. Кредити у динарима (укључујући и кредите индексиране девизном клаузулом) и кредити у страној валути одобрени дужницима из нефинансијског и недржавног сектора (након примене тачке 13а. ст. 8. и 9. Одлуке о адекватности капитала банке) </t>
  </si>
  <si>
    <t>Стање на крају извештајног периода</t>
  </si>
  <si>
    <t>Од тога: ефекти                 курсних разлика</t>
  </si>
  <si>
    <t>Промене у току извештајног периода</t>
  </si>
  <si>
    <t xml:space="preserve">А. Кредити у динарима индексирани девизном клаузулом и кредити у страној валути одобрени дужницима из нефинансијског и недржавног сектора (након примене тачке 13а. ст. 8. и 9. Одлуке о адекватности капитала банке) </t>
  </si>
  <si>
    <r>
      <t>у периоду од ___________</t>
    </r>
    <r>
      <rPr>
        <sz val="8"/>
        <rFont val="Arial"/>
        <family val="2"/>
        <charset val="238"/>
      </rPr>
      <t>. г</t>
    </r>
    <r>
      <rPr>
        <sz val="8"/>
        <rFont val="Arial"/>
        <family val="2"/>
      </rPr>
      <t>одине до ___________. године</t>
    </r>
  </si>
  <si>
    <t>Образац ФХ 2</t>
  </si>
  <si>
    <t xml:space="preserve">ИЗВЕШТАЈ О ПРОМЕНИ СТАЊА КРЕДИТА У ДИНАРИМА ИНДЕКСИРАНИХ ДЕВИЗНОМ КЛАУЗУЛОМ И КРЕДИТА У СТРАНОЈ ВАЛУТИ ОДОБРЕНИХ ДУЖНИЦИМА ИЗ НЕФИНАНСИЈСКОГ И НЕДРЖАВНОГ СЕКТОРА </t>
  </si>
  <si>
    <t>Прилог 28</t>
  </si>
  <si>
    <t xml:space="preserve">Г. Кредити у динарима (укључујући и кредите индексиране девизном клаузулом) и кредити у страној валути одобрени дужницима из нефинансијског и недржавног сектора након примене тачке 13а. ст. 8. и 9. Одлуке о адекватности капитала банке </t>
  </si>
  <si>
    <t xml:space="preserve">В. Кредити у динарима индексирани девизном клаузулом и кредити у страној валути одобрени дужницима из нефинансијског и недржавног сектора након примене тачке 13а. ст. 8. и 9. Одлуке о адекватности капитала банке </t>
  </si>
  <si>
    <t>Страна 2</t>
  </si>
  <si>
    <t>Образац ФХ 3</t>
  </si>
  <si>
    <t>Прилог 29</t>
  </si>
  <si>
    <t xml:space="preserve">Б. Кредити у динарима (укључујући и кредите индексиране девизном клаузулом) и кредити у страној валути одобрени дужницима из нефинансијског и недржавног сектора пре примене тачке 13а. ст. 8. и 9. Одлуке о адекватности капитала банке </t>
  </si>
  <si>
    <t>А. Кредити у динарима индексирани девизном клаузулом и кредити у страној валути одобрени дужницима из нефинансијског и недржавног сектора пре примене тачке 13а. ст. 8. и 9. Одлуке о адекватности капитала банке</t>
  </si>
  <si>
    <t>Страна 1</t>
  </si>
  <si>
    <t xml:space="preserve">ИЗВЕШТАЈ О ПРОМЕНИ СТАЊА КРЕДИТА У ДИНАРИМА ИНДЕКСИРАНИХ ДЕВИЗНОМ КЛАУЗУЛОМ И КРЕДИТА У СТРАНОЈ ВАЛУТИ ОДОБРЕНИХ ДУЖНИЦИМА ИЗ НЕФИНАНСИЈСКОГ И НЕДРЖАВНОГ СЕКТОРА – кумулативно </t>
  </si>
  <si>
    <t>Реструктурирање потраживања по основу кредита одобрених пре 1. јула 2023. године</t>
  </si>
  <si>
    <t xml:space="preserve">В. Кредити у динарима (укључујући и кредите индексиране девизном клаузулом) и кредити у страној валути, одобрени почев од 1. јула 2023. године дужницима из нефинансијског и недржавног сектора (након примене тачке 13а. ст. 8. и 9 . Одлуке о адекватности капитала банке) </t>
  </si>
  <si>
    <t xml:space="preserve">А. Кредити у динарима индексирани девизном клаузулом и кредити у страној валути одобрени почев од 1. јула 2023. године дужницима из нефинансијског и недржавног сектора (након примене тачке 13а. ст. 8. и 9. Одлуке о адекватности капитала банке) </t>
  </si>
  <si>
    <r>
      <t>3. У колону „</t>
    </r>
    <r>
      <rPr>
        <b/>
        <sz val="8"/>
        <rFont val="Arial"/>
        <family val="2"/>
      </rPr>
      <t>Износ кредита одобрених почев од 1. јула 2023. године до извештајног датума</t>
    </r>
    <r>
      <rPr>
        <sz val="8"/>
        <rFont val="Arial"/>
        <family val="2"/>
      </rPr>
      <t>“</t>
    </r>
    <r>
      <rPr>
        <b/>
        <sz val="8"/>
        <rFont val="Arial"/>
        <family val="2"/>
      </rPr>
      <t xml:space="preserve"> </t>
    </r>
    <r>
      <rPr>
        <sz val="8"/>
        <rFont val="Arial"/>
        <family val="2"/>
      </rPr>
      <t xml:space="preserve">уноси се укупан износ новоoдобрених кредита од 1. јула 2023. године до извештајног датума, укључујући и износ кредита за рефинансирање одобрених кредита, као и износ у којем је повећана изложеност банке по основу одобрења додатног износа кредита по већ одобреним кредитима.   </t>
    </r>
  </si>
  <si>
    <t>Остале промене у вези с кредитима одобреним почев од 1. јула 2023. године</t>
  </si>
  <si>
    <t>Укупни ефекти курсних разлика по основу кредита одобрених почев од 1. јула 2023. године</t>
  </si>
  <si>
    <t>Износ кредита одобрених почев од 1. јула 2023. године који је отписан до извештајног датума</t>
  </si>
  <si>
    <t>Износ кредита одобрених почев од 1. јула 2023. године који је уступљен до извештајног датума</t>
  </si>
  <si>
    <t>Износ кредита одобрених почев од 1. јула 2023. године који је отплаћен до извештајног датума</t>
  </si>
  <si>
    <t>Износ кредита који је рефинансиран новим кредитом за рефинансирање одобреним почев од 1. јула 2023. године</t>
  </si>
  <si>
    <t xml:space="preserve">Износ кредита одобрених почев од 1. јула 2023. године до извештајног датума </t>
  </si>
  <si>
    <t>у периоду од 1. јула 2023. године до ___________. године</t>
  </si>
  <si>
    <r>
      <t>3. У реду „</t>
    </r>
    <r>
      <rPr>
        <b/>
        <sz val="8"/>
        <rFont val="Arial"/>
        <family val="2"/>
      </rPr>
      <t>Применљив проценат учешћа:</t>
    </r>
    <r>
      <rPr>
        <sz val="8"/>
        <rFont val="Arial"/>
        <family val="2"/>
      </rPr>
      <t xml:space="preserve">“ уписује се следећи проценат: </t>
    </r>
    <r>
      <rPr>
        <b/>
        <sz val="8"/>
        <rFont val="Arial"/>
        <family val="2"/>
      </rPr>
      <t xml:space="preserve">71% </t>
    </r>
    <r>
      <rPr>
        <sz val="8"/>
        <rFont val="Arial"/>
        <family val="2"/>
      </rPr>
      <t xml:space="preserve">у периоду од 1. јануара до 31. децембра 2025. године; </t>
    </r>
    <r>
      <rPr>
        <b/>
        <sz val="8"/>
        <rFont val="Arial"/>
        <family val="2"/>
      </rPr>
      <t>64%</t>
    </r>
    <r>
      <rPr>
        <sz val="8"/>
        <rFont val="Arial"/>
        <family val="2"/>
      </rPr>
      <t xml:space="preserve"> у периоду од 1. јануара до 31. децембра 2026. године; </t>
    </r>
    <r>
      <rPr>
        <b/>
        <sz val="8"/>
        <rFont val="Arial"/>
        <family val="2"/>
      </rPr>
      <t>57%</t>
    </r>
    <r>
      <rPr>
        <sz val="8"/>
        <rFont val="Arial"/>
        <family val="2"/>
      </rPr>
      <t xml:space="preserve"> у периоду од 1. јануара до 31. децембра 2027. године;</t>
    </r>
    <r>
      <rPr>
        <b/>
        <sz val="8"/>
        <rFont val="Arial"/>
        <family val="2"/>
      </rPr>
      <t xml:space="preserve"> 50% </t>
    </r>
    <r>
      <rPr>
        <sz val="8"/>
        <rFont val="Arial"/>
        <family val="2"/>
      </rPr>
      <t>почев од 1. јануара 2028. године. У периоду од 1. јула 2023. године до 31. децембра 2024. године овај ред се не попуњава.</t>
    </r>
  </si>
  <si>
    <t>Приказ по дужницима из нефинансијског и недржавног сектора/приказ по рачунима из Контног оквира</t>
  </si>
  <si>
    <t xml:space="preserve">          Телефон за контакт:                                                                                                                                                                                                                                                  </t>
  </si>
  <si>
    <t xml:space="preserve">                    Извештај сачинио/-ла</t>
  </si>
  <si>
    <t xml:space="preserve">90% вредности осталих некотираних хартија од вредности чији је издавалац Република Србија </t>
  </si>
  <si>
    <t>Готовина у благајни, средства на текућем рачуну, злато и други племенити метали</t>
  </si>
  <si>
    <t>(имејл адреса)</t>
  </si>
  <si>
    <t xml:space="preserve">Извештај сачинио/-ла: </t>
  </si>
  <si>
    <t>Од тога износ средстава на рачунима код банака са кредитним рејтингом инвестиционог ранга</t>
  </si>
  <si>
    <t xml:space="preserve">Улагања у отворене инвестиционе фондове – ликвидна актива  другог Б реда у виду дужничких хартија од вредности привредних друштава и акција </t>
  </si>
  <si>
    <t>Изложености по основу хартија од вредности обезбеђених имовином (комерцијални кредити, уговори о лизингу и кредитне линије одобрени привредним друштвима, као и кредити и кредитне линије одобрени физичким лицима)</t>
  </si>
  <si>
    <t>Изложености по основу хартија од вредности обезбеђених имовином – стамбени кредити обезбеђени хипотеком првог реда</t>
  </si>
  <si>
    <r>
      <rPr>
        <sz val="11"/>
        <rFont val="Calibri"/>
        <family val="2"/>
        <scheme val="minor"/>
      </rPr>
      <t>И</t>
    </r>
    <r>
      <rPr>
        <sz val="11"/>
        <color theme="1"/>
        <rFont val="Calibri"/>
        <family val="2"/>
        <scheme val="minor"/>
      </rPr>
      <t>зложеност према државама, територијалним аутономијама, јединицама локалне самоуправе, јавним административним телима из других држава или према централним банкама држава које нису чланице Европске уније, којима се додељује пондер кредитног ризика 20%</t>
    </r>
  </si>
  <si>
    <t>Изложеност према територијалним аутономијама, јединицама локалне самоуправе и јавним административним телима из Републике Србије којима се додељује пондер кредитног ризика 20%</t>
  </si>
  <si>
    <r>
      <rPr>
        <sz val="11"/>
        <rFont val="Calibri"/>
        <family val="2"/>
        <scheme val="minor"/>
      </rPr>
      <t>Изложености</t>
    </r>
    <r>
      <rPr>
        <sz val="11"/>
        <color theme="1"/>
        <rFont val="Calibri"/>
        <family val="2"/>
        <scheme val="minor"/>
      </rPr>
      <t xml:space="preserve"> према међународним развојним банкама и међународним организацијама</t>
    </r>
  </si>
  <si>
    <r>
      <t xml:space="preserve">Актива </t>
    </r>
    <r>
      <rPr>
        <sz val="11"/>
        <rFont val="Calibri"/>
        <family val="2"/>
        <scheme val="minor"/>
      </rPr>
      <t>коју су издале банке које је основала</t>
    </r>
    <r>
      <rPr>
        <b/>
        <sz val="11"/>
        <color rgb="FF00B0F0"/>
        <rFont val="Calibri"/>
        <family val="2"/>
        <scheme val="minor"/>
      </rPr>
      <t xml:space="preserve"> </t>
    </r>
    <r>
      <rPr>
        <sz val="11"/>
        <rFont val="Calibri"/>
        <family val="2"/>
        <scheme val="minor"/>
      </rPr>
      <t>Република</t>
    </r>
    <r>
      <rPr>
        <sz val="11"/>
        <color rgb="FFFF0000"/>
        <rFont val="Calibri"/>
        <family val="2"/>
        <scheme val="minor"/>
      </rPr>
      <t xml:space="preserve"> </t>
    </r>
    <r>
      <rPr>
        <sz val="11"/>
        <rFont val="Calibri"/>
        <family val="2"/>
        <scheme val="minor"/>
      </rPr>
      <t>Србија, односно државе чланице Европске уније</t>
    </r>
    <r>
      <rPr>
        <sz val="11"/>
        <color theme="1"/>
        <rFont val="Calibri"/>
        <family val="2"/>
        <scheme val="minor"/>
      </rPr>
      <t xml:space="preserve"> или територијалне аутономије или јединице локалне самоуправе из </t>
    </r>
    <r>
      <rPr>
        <sz val="11"/>
        <rFont val="Calibri"/>
        <family val="2"/>
        <scheme val="minor"/>
      </rPr>
      <t>такве</t>
    </r>
    <r>
      <rPr>
        <sz val="11"/>
        <color rgb="FF00B050"/>
        <rFont val="Calibri"/>
        <family val="2"/>
        <scheme val="minor"/>
      </rPr>
      <t xml:space="preserve"> </t>
    </r>
    <r>
      <rPr>
        <sz val="11"/>
        <color theme="1"/>
        <rFont val="Calibri"/>
        <family val="2"/>
        <scheme val="minor"/>
      </rPr>
      <t>државе к</t>
    </r>
    <r>
      <rPr>
        <sz val="11"/>
        <rFont val="Calibri"/>
        <family val="2"/>
        <scheme val="minor"/>
      </rPr>
      <t>оје</t>
    </r>
    <r>
      <rPr>
        <sz val="11"/>
        <color theme="1"/>
        <rFont val="Calibri"/>
        <family val="2"/>
        <scheme val="minor"/>
      </rPr>
      <t xml:space="preserve"> има</t>
    </r>
    <r>
      <rPr>
        <sz val="11"/>
        <rFont val="Calibri"/>
        <family val="2"/>
        <scheme val="minor"/>
      </rPr>
      <t xml:space="preserve">ју </t>
    </r>
    <r>
      <rPr>
        <sz val="11"/>
        <color theme="1"/>
        <rFont val="Calibri"/>
        <family val="2"/>
        <scheme val="minor"/>
      </rPr>
      <t>законску обавезу да штит</t>
    </r>
    <r>
      <rPr>
        <sz val="11"/>
        <rFont val="Calibri"/>
        <family val="2"/>
        <scheme val="minor"/>
      </rPr>
      <t>е</t>
    </r>
    <r>
      <rPr>
        <b/>
        <sz val="11"/>
        <color rgb="FF00B0F0"/>
        <rFont val="Calibri"/>
        <family val="2"/>
        <scheme val="minor"/>
      </rPr>
      <t xml:space="preserve"> </t>
    </r>
    <r>
      <rPr>
        <sz val="11"/>
        <color theme="1"/>
        <rFont val="Calibri"/>
        <family val="2"/>
        <scheme val="minor"/>
      </rPr>
      <t xml:space="preserve">економску основу и финансијску стабилност банке, као и </t>
    </r>
    <r>
      <rPr>
        <sz val="11"/>
        <rFont val="Calibri"/>
        <family val="2"/>
        <scheme val="minor"/>
      </rPr>
      <t>актива коју су издале стране банке</t>
    </r>
    <r>
      <rPr>
        <b/>
        <sz val="11"/>
        <color rgb="FF00B0F0"/>
        <rFont val="Calibri"/>
        <family val="2"/>
        <scheme val="minor"/>
      </rPr>
      <t xml:space="preserve"> </t>
    </r>
    <r>
      <rPr>
        <sz val="11"/>
        <color theme="1"/>
        <rFont val="Calibri"/>
        <family val="2"/>
        <scheme val="minor"/>
      </rPr>
      <t>које одобравају промотивне кредите</t>
    </r>
  </si>
  <si>
    <r>
      <rPr>
        <sz val="11"/>
        <rFont val="Calibri"/>
        <family val="2"/>
        <scheme val="minor"/>
      </rPr>
      <t>Изложености према другој</t>
    </r>
    <r>
      <rPr>
        <sz val="11"/>
        <color theme="1"/>
        <rFont val="Calibri"/>
        <family val="2"/>
        <scheme val="minor"/>
      </rPr>
      <t xml:space="preserve"> држави или према централној банци државе која није чланица Европске уније, </t>
    </r>
    <r>
      <rPr>
        <sz val="11"/>
        <rFont val="Calibri"/>
        <family val="2"/>
        <scheme val="minor"/>
      </rPr>
      <t>којима</t>
    </r>
    <r>
      <rPr>
        <sz val="11"/>
        <color theme="4"/>
        <rFont val="Calibri"/>
        <family val="2"/>
        <scheme val="minor"/>
      </rPr>
      <t xml:space="preserve"> </t>
    </r>
    <r>
      <rPr>
        <sz val="11"/>
        <color theme="1"/>
        <rFont val="Calibri"/>
        <family val="2"/>
        <scheme val="minor"/>
      </rPr>
      <t>није додељен кредитни рејтинг коме одговара најмање ниво кредитног квалитета 1</t>
    </r>
  </si>
  <si>
    <t>Од тога обезбеђено гаранцијама територијалних аутономија и јединица локалне самоуправе у државама којима одговара најмање ниво кредитног квалитета 1</t>
  </si>
  <si>
    <t>Изложености према територијалним аутономијама и јединицама локалне самоуправе у државама којима одговара најмање ниво кредитног квалитета 1</t>
  </si>
  <si>
    <t>Од тога обезбеђено гаранцијама држава којима одговара најмањe ниво кредитног квалитета 1</t>
  </si>
  <si>
    <t>Изложености према државама којима одговара најмањe ниво кредитног квалитета 1</t>
  </si>
  <si>
    <t>Од тога обезбеђено гаранцијама јавних административних тела у државама чланицама Европске уније којима одговара најмањe ниво кредитног квалитета 1</t>
  </si>
  <si>
    <t>Изложености према јавним административним телима у државама чланицама Европске уније којима одговара најмањe ниво кредитног квалитета 1</t>
  </si>
  <si>
    <t xml:space="preserve">Од тога обезбеђено гаранцијама јавних административних тела у Републици Србији </t>
  </si>
  <si>
    <t xml:space="preserve">Изложености према јавним административним телима у Републици Србији </t>
  </si>
  <si>
    <t>Од тога обезбеђено гаранцијама територијалних аутономија и јединица локалне самоуправе у Републици Србији</t>
  </si>
  <si>
    <t>Изложености према територијалним аутономијама и јединицама локалне самоуправе у Републици Србији</t>
  </si>
  <si>
    <t>Од тога обезбеђено гаранцијама Републике Србије</t>
  </si>
  <si>
    <t>Изложености према Републици Србији</t>
  </si>
  <si>
    <t>Од тога обезбеђено гаранцијама централних банака</t>
  </si>
  <si>
    <r>
      <rPr>
        <sz val="11"/>
        <rFont val="Calibri"/>
        <family val="2"/>
        <scheme val="minor"/>
      </rPr>
      <t>Изложености</t>
    </r>
    <r>
      <rPr>
        <b/>
        <sz val="11"/>
        <rFont val="Calibri"/>
        <family val="2"/>
        <scheme val="minor"/>
      </rPr>
      <t xml:space="preserve"> </t>
    </r>
    <r>
      <rPr>
        <sz val="11"/>
        <rFont val="Calibri"/>
        <family val="2"/>
        <scheme val="minor"/>
      </rPr>
      <t>према централним банкама</t>
    </r>
  </si>
  <si>
    <t>Од тога резерве које подређено друштво држи код централне банке</t>
  </si>
  <si>
    <t>1.1.2.4</t>
  </si>
  <si>
    <r>
      <t xml:space="preserve">Од тога износ издвојене девизне обавезне резерве изнад обрачунатог износа девизне обавезне резерве банке </t>
    </r>
    <r>
      <rPr>
        <i/>
        <sz val="11"/>
        <rFont val="Calibri"/>
        <family val="2"/>
        <scheme val="minor"/>
      </rPr>
      <t>код Народне банке Србије</t>
    </r>
  </si>
  <si>
    <r>
      <t xml:space="preserve">Од тога износ издвојене динарске обавезне резерве изнад обрачунатог износа динарске обавезне резерве банке </t>
    </r>
    <r>
      <rPr>
        <i/>
        <sz val="11"/>
        <rFont val="Calibri"/>
        <family val="2"/>
        <scheme val="minor"/>
      </rPr>
      <t>код Народне банке Србије</t>
    </r>
  </si>
  <si>
    <t>Резерве код централних банака</t>
  </si>
  <si>
    <r>
      <t xml:space="preserve">Новчанице и ковани новац </t>
    </r>
    <r>
      <rPr>
        <sz val="11"/>
        <rFont val="Calibri"/>
        <family val="2"/>
        <scheme val="minor"/>
      </rPr>
      <t>у благајни</t>
    </r>
  </si>
  <si>
    <t xml:space="preserve">Број </t>
  </si>
  <si>
    <t>Износ/тржишна вредност</t>
  </si>
  <si>
    <t>Прилог 15а</t>
  </si>
  <si>
    <t>(телефон за контакт)</t>
  </si>
  <si>
    <t xml:space="preserve">  Од чега: средство обезбеђења није ликвидна актива</t>
  </si>
  <si>
    <t xml:space="preserve">  Од чега: средство обезбеђења је ликвидна актива другог Б реда</t>
  </si>
  <si>
    <t xml:space="preserve">  Од чега: средство обезбеђења је ликвидна актива другог А реда </t>
  </si>
  <si>
    <t xml:space="preserve">  Од чега: средство обезбеђења је ликвидна актива првог реда у виду покривених обвезница изразито високог квалитета</t>
  </si>
  <si>
    <t xml:space="preserve">  Oд чега: средство обезбеђења је ликвидна актива првог реда осим покривених обвезница изразито високог квалитета</t>
  </si>
  <si>
    <r>
      <t>Репо уговори, трансакције давања у зајам хартија од вредности или робе, трансакције кредитирања трговине хартијама од вредности и своп уговори који подразумевају размену средстава обезбеђења која нису готовина (</t>
    </r>
    <r>
      <rPr>
        <b/>
        <i/>
        <sz val="11"/>
        <rFont val="Calibri"/>
        <family val="2"/>
        <scheme val="minor"/>
      </rPr>
      <t>collateral swaps</t>
    </r>
    <r>
      <rPr>
        <b/>
        <sz val="11"/>
        <rFont val="Calibri"/>
        <family val="2"/>
        <scheme val="minor"/>
      </rPr>
      <t>) који су изузети од примене тачке 40. ст. 2. и 3. Одлуке о управљању ризиком ликвидности банке</t>
    </r>
  </si>
  <si>
    <t xml:space="preserve">  Oд чега: обавезе по основу дужничких хартија од вредности, осим оних које се могу третирати као депозит физичког лица</t>
  </si>
  <si>
    <t>8.9.</t>
  </si>
  <si>
    <t xml:space="preserve">  Oд чега: неоперативни депозити</t>
  </si>
  <si>
    <t>8.8.</t>
  </si>
  <si>
    <t xml:space="preserve">   Oд чега: вишак оперативних депозита који се третирају као неоперативни </t>
  </si>
  <si>
    <t>8.7.</t>
  </si>
  <si>
    <t xml:space="preserve">  Oд чега: оперативни депозити</t>
  </si>
  <si>
    <t>8.6.</t>
  </si>
  <si>
    <t xml:space="preserve">  Oд чега: линије за ликвидност код којих се не примењују ниже стопе одлива</t>
  </si>
  <si>
    <t>8.5.</t>
  </si>
  <si>
    <t xml:space="preserve">  Oд чега: кредитне линије код којих се не примењују ниже стопе одлива</t>
  </si>
  <si>
    <t>8.4.</t>
  </si>
  <si>
    <t xml:space="preserve">  Од чега: одливи по основу репо уговора, трансакција давања у зајам хартија од вредности или робе, трансакција кредитирања трговине хартијама од вредности и трансакција с правом додатног обезбеђења</t>
  </si>
  <si>
    <t>8.3.</t>
  </si>
  <si>
    <t xml:space="preserve">  Од чега: по основу трансакција с лицима која нису у финансијском сектору</t>
  </si>
  <si>
    <t xml:space="preserve">  Од чега: по основу трансакција с лицима у финансијском сектору</t>
  </si>
  <si>
    <t>6.3.</t>
  </si>
  <si>
    <t>Одливи ликвидних средстава који се нетирају с повезаним приливима ликвидних средстава</t>
  </si>
  <si>
    <t>Дужничке хартије од вредности које се продају искључиво физичким лицима у сврхе које нису намењене њиховој пословној или другој комерцијалној делатности и држе се на њиховим рачунима с преосталим роком доспећа краћим од 30 календарских дана</t>
  </si>
  <si>
    <r>
      <t>Укупан износ одлива по основу своп уговора који подразумевају размену средстава обезбеђења која нису готовина (</t>
    </r>
    <r>
      <rPr>
        <b/>
        <i/>
        <sz val="11"/>
        <rFont val="Calibri"/>
        <family val="2"/>
        <scheme val="minor"/>
      </rPr>
      <t>collateral swaps</t>
    </r>
    <r>
      <rPr>
        <b/>
        <sz val="11"/>
        <rFont val="Calibri"/>
        <family val="2"/>
        <scheme val="minor"/>
      </rPr>
      <t>)</t>
    </r>
  </si>
  <si>
    <t>Од тога обезбеђено ликвидном активом другог Б реда која испуњава оперативне услове за укључивање у ликвидну активу</t>
  </si>
  <si>
    <t>1.2.2.9.1.</t>
  </si>
  <si>
    <t>Друга уговорна страна је држава, међународна развојна банка, територијална аутономија, јединица локалне самоуправе или јавно административно тело</t>
  </si>
  <si>
    <t>1.2.2.9.</t>
  </si>
  <si>
    <t>1,00</t>
  </si>
  <si>
    <t>Од тога средства обезбеђења која испуњавају оперативне услове за укључивање у ликвидну активу</t>
  </si>
  <si>
    <t>1.2.2.7.1.</t>
  </si>
  <si>
    <t>1.2.2.6.1.</t>
  </si>
  <si>
    <t>Средство обезбеђења је ликвидна актива другог Б реда (хартије од вредности обезбеђене имовином – комерцијални кредити, уговори о лизингу и кредитне линије одобрени привредним друштвима, као и кредити и кредитне линије одобрени физичким лицима)</t>
  </si>
  <si>
    <t>1.2.2.5.1.</t>
  </si>
  <si>
    <t>Средство обезбеђења је ликвидна актива другог Б реда у виду покривених обвезница високог квалитета</t>
  </si>
  <si>
    <t>1.2.2.4.1.</t>
  </si>
  <si>
    <t>Средство обезбеђења је ликвидна актива другог Б реда  (хартије од вредности обезбеђене имовином – стамбени и ауто кредити)</t>
  </si>
  <si>
    <t>1.2.2.3.1.</t>
  </si>
  <si>
    <t>1.2.2.2.1.</t>
  </si>
  <si>
    <t>1.2.2.1.1.</t>
  </si>
  <si>
    <t>1.2.1.4.1.</t>
  </si>
  <si>
    <t>1.2.1.3.1.</t>
  </si>
  <si>
    <t>1.2.1.2.1.</t>
  </si>
  <si>
    <t>1.2.1.1.1.</t>
  </si>
  <si>
    <r>
      <t>Одливи по основу репо уговора, трансакција</t>
    </r>
    <r>
      <rPr>
        <b/>
        <sz val="11"/>
        <color rgb="FFFFFF00"/>
        <rFont val="Calibri"/>
        <family val="2"/>
        <scheme val="minor"/>
      </rPr>
      <t xml:space="preserve"> </t>
    </r>
    <r>
      <rPr>
        <b/>
        <sz val="11"/>
        <rFont val="Calibri"/>
        <family val="2"/>
        <scheme val="minor"/>
      </rPr>
      <t>давања</t>
    </r>
    <r>
      <rPr>
        <b/>
        <sz val="11"/>
        <color rgb="FFFFFF00"/>
        <rFont val="Calibri"/>
        <family val="2"/>
        <scheme val="minor"/>
      </rPr>
      <t xml:space="preserve"> </t>
    </r>
    <r>
      <rPr>
        <b/>
        <sz val="11"/>
        <rFont val="Calibri"/>
        <family val="2"/>
        <scheme val="minor"/>
      </rPr>
      <t>у зајам хартија од вредности или робе, трансакција кредитирања трговине хартијама од вредности и трансакција с правом додатног обезбеђења</t>
    </r>
  </si>
  <si>
    <t>1.1.8.5.</t>
  </si>
  <si>
    <t>1.1.8.4.</t>
  </si>
  <si>
    <t>Вишак финансирања других правних лица која нису лица у финансијском сектору</t>
  </si>
  <si>
    <t>1.1.8.3.4.</t>
  </si>
  <si>
    <t xml:space="preserve">Вишак финансирања држава, територијалних аутономија, јединица локалне самоуправе, јавних административних тела и међународних развојних банка </t>
  </si>
  <si>
    <t>1.1.8.3.3.</t>
  </si>
  <si>
    <t>Вишак финансирања привредних друштава која нису лица у финансијском сектору</t>
  </si>
  <si>
    <t>1.1.8.3.2.</t>
  </si>
  <si>
    <t xml:space="preserve">Вишак финансирања физичких лица </t>
  </si>
  <si>
    <t>1.1.8.3.1.</t>
  </si>
  <si>
    <t xml:space="preserve">Вишак финансирања клијената који нису лица у финансијском сектору </t>
  </si>
  <si>
    <t>1.1.8.3.</t>
  </si>
  <si>
    <t>1.1.8.2.</t>
  </si>
  <si>
    <t>Ванбилансне ставке повезане с финансирањем трговине</t>
  </si>
  <si>
    <t>1.1.7.8.</t>
  </si>
  <si>
    <t>1.1.7.7.</t>
  </si>
  <si>
    <t>1.1.7.6.</t>
  </si>
  <si>
    <t>1.1.7.5.</t>
  </si>
  <si>
    <t>1.1.7.4.</t>
  </si>
  <si>
    <t xml:space="preserve">  Који се одобравају клијентима који нису лица у финансијском сектору осим физичким лицима и малим или средњим предузећима</t>
  </si>
  <si>
    <t>1.1.6.2.9.2.</t>
  </si>
  <si>
    <t xml:space="preserve">   Који се одобравају физичким лицима или малим и средњим предузећима</t>
  </si>
  <si>
    <t>1.1.6.2.9.1.</t>
  </si>
  <si>
    <t>Линије за ликвидност одобрене за финансирање промотивних кредита</t>
  </si>
  <si>
    <t>1.1.6.2.9.</t>
  </si>
  <si>
    <t xml:space="preserve">Линије за ликвидност одобрене друштвима за лична улагања </t>
  </si>
  <si>
    <t>1.1.6.2.8.</t>
  </si>
  <si>
    <t xml:space="preserve"> Линије за ликвидност одобрене другим клијентима који су лица у финансијском сектору</t>
  </si>
  <si>
    <t>1.1.6.2.7.</t>
  </si>
  <si>
    <t>1.1.6.2.6.</t>
  </si>
  <si>
    <t>Линије за ликвидност одобрене другим лицима у финансијском сектору која су уређена одговарајућим прописима којима се уређује пословање тих лица и надзор над тим пословањем</t>
  </si>
  <si>
    <t>1.1.6.2.5.</t>
  </si>
  <si>
    <t>1.1.6.2.4.</t>
  </si>
  <si>
    <t>Линије за ликвидност одобрене друштву за секјуритизацију осим оних из позиције 1.1.6.2.3.1.</t>
  </si>
  <si>
    <t>1.1.6.2.3.2.</t>
  </si>
  <si>
    <t>1.1.6.2.3.1.</t>
  </si>
  <si>
    <t>1.1.6.2.3.</t>
  </si>
  <si>
    <t>1.1.6.2.2.</t>
  </si>
  <si>
    <t>1.1.6.2.1.</t>
  </si>
  <si>
    <t xml:space="preserve">   Који се одобравају клијентима који нису лица у финансијском сектору осим физичким лицима и малим или средњим предузећима</t>
  </si>
  <si>
    <t>1.1.6.1.7.2.</t>
  </si>
  <si>
    <t>1.1.6.1.7.1.</t>
  </si>
  <si>
    <t>Кредитне линије одобрене за финансирање промотивних кредита</t>
  </si>
  <si>
    <t>1.1.6.1.7.</t>
  </si>
  <si>
    <t>Кредитне линије одобрене другим клијентима који су лица у финансијском сектору</t>
  </si>
  <si>
    <t>1.1.6.1.6.</t>
  </si>
  <si>
    <t xml:space="preserve">1.1.6.1.5. </t>
  </si>
  <si>
    <t>Кредитне линије одобрене другим лицима у финансијском сектору која су уређена одговарајућим прописима којима се уређује пословање тих лица и надзор над тим пословањем</t>
  </si>
  <si>
    <t>1.1.6.1.4.</t>
  </si>
  <si>
    <t>1.1.6.1.3.</t>
  </si>
  <si>
    <t>1.1.6.1.2.</t>
  </si>
  <si>
    <t>1.1.6.1.1.</t>
  </si>
  <si>
    <t>Неопозиве и условно опозиве кредитне линије и линије за ликвидност</t>
  </si>
  <si>
    <t xml:space="preserve">1.1.6. </t>
  </si>
  <si>
    <t>Интерно усклађивање позиција клијената</t>
  </si>
  <si>
    <t>1.1.5.11.</t>
  </si>
  <si>
    <t>1.1.5.10.2.</t>
  </si>
  <si>
    <t>1.1.5.10.1.</t>
  </si>
  <si>
    <r>
      <t>1.1.</t>
    </r>
    <r>
      <rPr>
        <sz val="11"/>
        <rFont val="Calibri"/>
        <family val="2"/>
        <scheme val="minor"/>
      </rPr>
      <t>5</t>
    </r>
    <r>
      <rPr>
        <sz val="11"/>
        <color theme="1"/>
        <rFont val="Calibri"/>
        <family val="2"/>
        <scheme val="minor"/>
      </rPr>
      <t>.10.</t>
    </r>
  </si>
  <si>
    <t>1.1.5.9.</t>
  </si>
  <si>
    <t>1.1.5.8.</t>
  </si>
  <si>
    <t>1.1.5.7.</t>
  </si>
  <si>
    <t>Остале кратке позиције</t>
  </si>
  <si>
    <t>1.1.5.6.2.</t>
  </si>
  <si>
    <t xml:space="preserve">Кратка продаја покривена постојећом обезбеђеном трансакцијом финансирања хартијама од вредности </t>
  </si>
  <si>
    <t>1.1.5.6.1.</t>
  </si>
  <si>
    <t>1.1.5.6.</t>
  </si>
  <si>
    <t>1.1.5.5.</t>
  </si>
  <si>
    <t>1.1.5.4.</t>
  </si>
  <si>
    <t>1.1.5.3.</t>
  </si>
  <si>
    <r>
      <t>1.1.</t>
    </r>
    <r>
      <rPr>
        <sz val="11"/>
        <rFont val="Calibri"/>
        <family val="2"/>
        <scheme val="minor"/>
      </rPr>
      <t>5</t>
    </r>
    <r>
      <rPr>
        <sz val="11"/>
        <color theme="1"/>
        <rFont val="Calibri"/>
        <family val="2"/>
        <scheme val="minor"/>
      </rPr>
      <t>.1.</t>
    </r>
  </si>
  <si>
    <r>
      <t>1.1.</t>
    </r>
    <r>
      <rPr>
        <b/>
        <sz val="11"/>
        <rFont val="Calibri"/>
        <family val="2"/>
        <scheme val="minor"/>
      </rPr>
      <t>5</t>
    </r>
    <r>
      <rPr>
        <b/>
        <sz val="11"/>
        <color theme="1"/>
        <rFont val="Calibri"/>
        <family val="2"/>
        <charset val="238"/>
        <scheme val="minor"/>
      </rPr>
      <t>.</t>
    </r>
  </si>
  <si>
    <t>Нису осигурани код АОД</t>
  </si>
  <si>
    <t>1.1.4.3.2.</t>
  </si>
  <si>
    <t>Осигурани код АОД</t>
  </si>
  <si>
    <t>1.1.4.3.1.</t>
  </si>
  <si>
    <t>1.1.4.2.</t>
  </si>
  <si>
    <r>
      <t>Депозити који настају по основу кореспондентског банкарства или послова главног брокера (</t>
    </r>
    <r>
      <rPr>
        <i/>
        <sz val="11"/>
        <color theme="1"/>
        <rFont val="Calibri"/>
        <family val="2"/>
        <scheme val="minor"/>
      </rPr>
      <t>prime brokerage</t>
    </r>
    <r>
      <rPr>
        <sz val="11"/>
        <color theme="1"/>
        <rFont val="Calibri"/>
        <family val="2"/>
        <charset val="238"/>
        <scheme val="minor"/>
      </rPr>
      <t>)</t>
    </r>
  </si>
  <si>
    <t>1.1.3.2.2.</t>
  </si>
  <si>
    <t>1.1.3.2.1.</t>
  </si>
  <si>
    <t xml:space="preserve">Депозити осталих клијената </t>
  </si>
  <si>
    <t xml:space="preserve">Вишак оперативних депозита који се третирају као неоперативни </t>
  </si>
  <si>
    <t>Депозити клијената који нису лица у финансијском сектору који се држе за остале сврхе у оквиру успостављеног пословног односа с банком</t>
  </si>
  <si>
    <t>0,15-0,20</t>
  </si>
  <si>
    <t>0,10-0,15</t>
  </si>
  <si>
    <t xml:space="preserve">Депозити који су отказани с преосталим роком доспећа краћим од 30 календарских дана  </t>
  </si>
  <si>
    <r>
      <t>Одливи по основу трансакција/депозита осим репо уговора, трансакција давања у зајам хартија од вредности или робе, трансакција кредитирања трговине хартијама од вредности, трансакција с правом додатног обезбеђења и своп уговора који подразумевају размену средстава обезбеђења која нису готовина (</t>
    </r>
    <r>
      <rPr>
        <b/>
        <i/>
        <sz val="11"/>
        <rFont val="Calibri"/>
        <family val="2"/>
        <scheme val="minor"/>
      </rPr>
      <t>collateral swaps</t>
    </r>
    <r>
      <rPr>
        <b/>
        <sz val="11"/>
        <rFont val="Calibri"/>
        <family val="2"/>
        <scheme val="minor"/>
      </rPr>
      <t>)</t>
    </r>
  </si>
  <si>
    <t>4.5.</t>
  </si>
  <si>
    <t>4.4.</t>
  </si>
  <si>
    <t>4.3.</t>
  </si>
  <si>
    <t>4.2.</t>
  </si>
  <si>
    <t xml:space="preserve">  Од чега: средство обезбеђења је ликвидна актива првог реда осим покривених обвезница изразито високог квалитета</t>
  </si>
  <si>
    <t>4.1.</t>
  </si>
  <si>
    <r>
      <rPr>
        <b/>
        <i/>
        <sz val="11"/>
        <rFont val="Calibri"/>
        <family val="2"/>
        <scheme val="minor"/>
      </rPr>
      <t>Reverse</t>
    </r>
    <r>
      <rPr>
        <b/>
        <sz val="11"/>
        <rFont val="Calibri"/>
        <family val="2"/>
        <scheme val="minor"/>
      </rPr>
      <t xml:space="preserve"> репо уговори, трансакције узимања у зајам хартија од вредности или робе, трансакције кредитирања трговине хартијама од вредности и своп уговори који подразумевају размену средстава обезбеђења која нису готовина (</t>
    </r>
    <r>
      <rPr>
        <b/>
        <i/>
        <sz val="11"/>
        <rFont val="Calibri"/>
        <family val="2"/>
        <scheme val="minor"/>
      </rPr>
      <t>collateral swaps</t>
    </r>
    <r>
      <rPr>
        <b/>
        <sz val="11"/>
        <rFont val="Calibri"/>
        <family val="2"/>
        <scheme val="minor"/>
      </rPr>
      <t>) који су изузети од примене тачке 40. ст. 2. и 3. Одлуке о управљању ризиком ликвидности банке</t>
    </r>
  </si>
  <si>
    <t>Од чега приливи по основу неповучених кредитних линија или линија за ликвидност које је банци одобрило матично друштво, подређено друштво или подређено друштво матичног друштва банке када  Народна банка Србије није дала сагласност за примену више стопе прилива на износ неповучених кредитних линија или линија за ликвидност</t>
  </si>
  <si>
    <r>
      <t>Од чега: Потраживања по основу reverse репо уговора, трансакција узимања у зајам хартија од вредности или робе, тран</t>
    </r>
    <r>
      <rPr>
        <i/>
        <sz val="11"/>
        <rFont val="Calibri"/>
        <family val="2"/>
        <scheme val="minor"/>
      </rPr>
      <t>сакција кредитирања трговине хартијама од вредности, као и трансакција с правом додатног обезбеђења</t>
    </r>
  </si>
  <si>
    <t>Приливи нетирани с повезаним одливима који нису укључени у обрачун прилива ликвидних средстава</t>
  </si>
  <si>
    <r>
      <t>Укупан износ прилива по основу своп уговора који подразумевају размену средстава обезбеђења која нису готовина (</t>
    </r>
    <r>
      <rPr>
        <b/>
        <i/>
        <sz val="11"/>
        <color theme="1"/>
        <rFont val="Calibri"/>
        <family val="2"/>
        <scheme val="minor"/>
      </rPr>
      <t>collateral swaps</t>
    </r>
    <r>
      <rPr>
        <b/>
        <sz val="11"/>
        <color theme="1"/>
        <rFont val="Calibri"/>
        <family val="2"/>
        <scheme val="minor"/>
      </rPr>
      <t>)</t>
    </r>
  </si>
  <si>
    <t>1.2.2.3.3.</t>
  </si>
  <si>
    <t>1.2.2.3.2.</t>
  </si>
  <si>
    <t>"Мargin loans" – средство обезбеђења не задовољава услове за укључивање у заштитни слој ликвидности</t>
  </si>
  <si>
    <t>1.2.2.3.1</t>
  </si>
  <si>
    <t xml:space="preserve">         Од тога средства обезбеђења која испуњавају оперативне услове за укључивање у ликвидну активу</t>
  </si>
  <si>
    <t>1.2.2.1.7.1</t>
  </si>
  <si>
    <t>1.2.2.1.7.</t>
  </si>
  <si>
    <t>1.2.2.1.6.1</t>
  </si>
  <si>
    <t>1.2.2.1.6.</t>
  </si>
  <si>
    <t>1.2.2.1.5.1</t>
  </si>
  <si>
    <t>1.2.2.1.5.</t>
  </si>
  <si>
    <t>1.2.2.1.4.1</t>
  </si>
  <si>
    <t>Средство обезбеђења је ликвидна актива другог Б реда (хартије од вредности обезбеђене имовином – стамбени и ауто кредити)</t>
  </si>
  <si>
    <t>1.2.2.1.4.</t>
  </si>
  <si>
    <t>1.2.2.1.3.1</t>
  </si>
  <si>
    <t>1.2.2.1.3.</t>
  </si>
  <si>
    <t>1.2.2.1.2.1</t>
  </si>
  <si>
    <t xml:space="preserve">     Средство обезбеђења је ликвидна актива првог реда у виду покривених обвезница изразито високог квалитета</t>
  </si>
  <si>
    <t>1.2.2.1.2.</t>
  </si>
  <si>
    <t xml:space="preserve">         од тога средства обезбеђења која испуњавају оперативне услове за укључивање у ликвидну активу</t>
  </si>
  <si>
    <t>1.2.2.1.1.1</t>
  </si>
  <si>
    <t>1.2.2.1.1</t>
  </si>
  <si>
    <t xml:space="preserve">    Остала средства обезбеђења која не задовољавају услове за укључивање у заштитни слој ликвидности</t>
  </si>
  <si>
    <t>1.2.1.3.2.</t>
  </si>
  <si>
    <t xml:space="preserve">    Средство обезбеђења је инструмент капитала који не задовољава услове за укључивање у заштитни слој ликвидности</t>
  </si>
  <si>
    <t>1.2.1.1.7.1</t>
  </si>
  <si>
    <t>1.2.1.1.7.</t>
  </si>
  <si>
    <t>1.2.1.1.6.1</t>
  </si>
  <si>
    <t>1.2.1.1.6.</t>
  </si>
  <si>
    <t>1.2.1.1.5.1</t>
  </si>
  <si>
    <t>1.2.1.1.5.</t>
  </si>
  <si>
    <t>1.2.1.1.4.1</t>
  </si>
  <si>
    <t>1.2.1.1.4.</t>
  </si>
  <si>
    <t>1.2.1.1.3.1</t>
  </si>
  <si>
    <t>1.2.1.1.3.</t>
  </si>
  <si>
    <t>1.2.1.1.2.1</t>
  </si>
  <si>
    <t>1.2.1.1.2.</t>
  </si>
  <si>
    <t>1.2.1.1.1.1</t>
  </si>
  <si>
    <t>1.2.1.1.1</t>
  </si>
  <si>
    <r>
      <t xml:space="preserve">Потраживања по основу </t>
    </r>
    <r>
      <rPr>
        <b/>
        <i/>
        <sz val="11"/>
        <color theme="1"/>
        <rFont val="Calibri"/>
        <family val="2"/>
        <scheme val="minor"/>
      </rPr>
      <t>reverse</t>
    </r>
    <r>
      <rPr>
        <b/>
        <sz val="11"/>
        <color theme="1"/>
        <rFont val="Calibri"/>
        <family val="2"/>
        <charset val="238"/>
        <scheme val="minor"/>
      </rPr>
      <t xml:space="preserve"> репо уговора, трансакција узимања у зајам хартија од вредности или робе, трансакција кредитирања трговине хартијама од вредност</t>
    </r>
    <r>
      <rPr>
        <b/>
        <sz val="11"/>
        <rFont val="Calibri"/>
        <family val="2"/>
        <scheme val="minor"/>
      </rPr>
      <t>и, као и трансакција с правом додатног обезбеђења</t>
    </r>
  </si>
  <si>
    <t>Приливи повезани са одливима по основу одобравања промотивних кредита</t>
  </si>
  <si>
    <t>Приливи по основу неповучених кредитних линија или линија за ликвидност које је банци одобрило матично друштво, подређено друштво или подређено друштво матичног друштва банке, уз претходну сагласност Народне банке Србије за примену више стопе прилива на износ тих неповучених кредитних линија или линија за ликвидност</t>
  </si>
  <si>
    <t xml:space="preserve">Кредити са неодређеним уговорним роком доспећа </t>
  </si>
  <si>
    <t>Потраживања од лица у финансијском сектору</t>
  </si>
  <si>
    <t>Потраживања од централних банака</t>
  </si>
  <si>
    <t>Потраживања од лица у финансијском сектору и централних банака која се не третирају као оперативни депозити</t>
  </si>
  <si>
    <t>Потраживања од других правних лица која нису лица у финансијском сектору</t>
  </si>
  <si>
    <t xml:space="preserve">Потраживања од држава, територијалних аутономија, јединица локалне самоуправе, јавних административних тела и међународних развојних банка </t>
  </si>
  <si>
    <t>Потраживања oд привредних друштава која нису лица у финансијском сектору</t>
  </si>
  <si>
    <t>Потраживања од физичких лица</t>
  </si>
  <si>
    <t>Потраживања од клијената који нису лица у финансијском сектору по основу главнице</t>
  </si>
  <si>
    <r>
      <t>Потраживања од клијената који нису лица у финансијск</t>
    </r>
    <r>
      <rPr>
        <sz val="11"/>
        <rFont val="Calibri"/>
        <family val="2"/>
        <scheme val="minor"/>
      </rPr>
      <t>ом сектору ни</t>
    </r>
    <r>
      <rPr>
        <sz val="11"/>
        <color theme="1"/>
        <rFont val="Calibri"/>
        <family val="2"/>
        <charset val="238"/>
        <scheme val="minor"/>
      </rPr>
      <t xml:space="preserve"> централн</t>
    </r>
    <r>
      <rPr>
        <sz val="11"/>
        <rFont val="Calibri"/>
        <family val="2"/>
        <scheme val="minor"/>
      </rPr>
      <t>е банке осим потраживања по основу главнице</t>
    </r>
  </si>
  <si>
    <t>Потраживања од клијената који нису лица у финансијском сектору ни централне банке</t>
  </si>
  <si>
    <r>
      <t xml:space="preserve">Приливи по основу трансакција/депозита осим </t>
    </r>
    <r>
      <rPr>
        <b/>
        <i/>
        <sz val="11"/>
        <rFont val="Calibri"/>
        <family val="2"/>
        <scheme val="minor"/>
      </rPr>
      <t>reverse</t>
    </r>
    <r>
      <rPr>
        <b/>
        <sz val="11"/>
        <rFont val="Calibri"/>
        <family val="2"/>
        <scheme val="minor"/>
      </rPr>
      <t xml:space="preserve"> репо уговора, трансакција узимања у зајам хартија од вредности или робе, трансакција кредитирања трговине хартијама од вредности, трансакција с правом додатног обезбеђења и своп уговора који подразумевају размену средстава обезбеђења која нису готовина (</t>
    </r>
    <r>
      <rPr>
        <b/>
        <i/>
        <sz val="11"/>
        <rFont val="Calibri"/>
        <family val="2"/>
        <scheme val="minor"/>
      </rPr>
      <t>collateral swaps</t>
    </r>
    <r>
      <rPr>
        <b/>
        <sz val="11"/>
        <rFont val="Calibri"/>
        <family val="2"/>
        <scheme val="minor"/>
      </rPr>
      <t>)</t>
    </r>
  </si>
  <si>
    <r>
      <t xml:space="preserve">22 </t>
    </r>
    <r>
      <rPr>
        <sz val="11"/>
        <rFont val="Calibri"/>
        <family val="2"/>
        <scheme val="minor"/>
      </rPr>
      <t xml:space="preserve">= </t>
    </r>
    <r>
      <rPr>
        <sz val="11"/>
        <rFont val="Calibri"/>
        <family val="2"/>
        <charset val="238"/>
        <scheme val="minor"/>
      </rPr>
      <t>13*18</t>
    </r>
  </si>
  <si>
    <r>
      <t xml:space="preserve">21 </t>
    </r>
    <r>
      <rPr>
        <sz val="11"/>
        <rFont val="Calibri"/>
        <family val="2"/>
        <scheme val="minor"/>
      </rPr>
      <t xml:space="preserve">= </t>
    </r>
    <r>
      <rPr>
        <sz val="11"/>
        <rFont val="Calibri"/>
        <family val="2"/>
        <charset val="238"/>
        <scheme val="minor"/>
      </rPr>
      <t>12*17</t>
    </r>
  </si>
  <si>
    <t>20</t>
  </si>
  <si>
    <t>19</t>
  </si>
  <si>
    <t>11 = 2*7</t>
  </si>
  <si>
    <r>
      <t xml:space="preserve">10 </t>
    </r>
    <r>
      <rPr>
        <sz val="11"/>
        <rFont val="Calibri"/>
        <family val="2"/>
        <scheme val="minor"/>
      </rPr>
      <t xml:space="preserve">= </t>
    </r>
    <r>
      <rPr>
        <sz val="11"/>
        <rFont val="Calibri"/>
        <family val="2"/>
        <charset val="238"/>
        <scheme val="minor"/>
      </rPr>
      <t>1*6</t>
    </r>
  </si>
  <si>
    <t xml:space="preserve">Без ограничења </t>
  </si>
  <si>
    <t xml:space="preserve">Са ограничењем од 75% </t>
  </si>
  <si>
    <t>Са ограничењем од 75%</t>
  </si>
  <si>
    <t>Примењене стопе прилива</t>
  </si>
  <si>
    <t>Прописане стопе прилива</t>
  </si>
  <si>
    <t>1.3.5.</t>
  </si>
  <si>
    <t>1.3.4.</t>
  </si>
  <si>
    <t>1.3.3.</t>
  </si>
  <si>
    <t>1.3.2.</t>
  </si>
  <si>
    <t>1.3.1.</t>
  </si>
  <si>
    <t>Прилагођен износ ликвидне активе другог Б реда</t>
  </si>
  <si>
    <r>
      <t>Ликвидна вредност дате ликвидне активе другог Б реда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</si>
  <si>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r>
      <t>Ликвидна вредност примљене ликвидне активе другог Б реда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</si>
  <si>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t>Прилагођен износ ликвидне активе другог А реда</t>
  </si>
  <si>
    <r>
      <t>Ликвидна вредност дате ликвидне активе другог А реда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</si>
  <si>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r>
      <t>Ликвидна вредност примљене ликвидне активе другог А реда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</si>
  <si>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t xml:space="preserve">Прилагођен износ ликвидне активе првог реда у виду покривених обвезница изразито високог квалитета </t>
  </si>
  <si>
    <r>
      <t>1.2.1</t>
    </r>
    <r>
      <rPr>
        <sz val="10"/>
        <rFont val="Calibri"/>
        <family val="2"/>
        <scheme val="minor"/>
      </rPr>
      <t>4</t>
    </r>
    <r>
      <rPr>
        <sz val="10"/>
        <rFont val="Calibri"/>
        <family val="2"/>
        <charset val="238"/>
        <scheme val="minor"/>
      </rPr>
      <t>.</t>
    </r>
  </si>
  <si>
    <r>
      <t>Ликвидна вредност дате ликвидне активе првог реда у виду покривених обвезница изразито високог квалитета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</si>
  <si>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r>
      <t>1.2.</t>
    </r>
    <r>
      <rPr>
        <sz val="10"/>
        <rFont val="Calibri"/>
        <family val="2"/>
        <scheme val="minor"/>
      </rPr>
      <t>12.</t>
    </r>
  </si>
  <si>
    <r>
      <t>Ликвидна вредност примљене ликвидне активе првог реда у виду покривених обвезница изразито високог квалитета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</si>
  <si>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r>
      <t>1.2.</t>
    </r>
    <r>
      <rPr>
        <sz val="10"/>
        <rFont val="Calibri"/>
        <family val="2"/>
        <scheme val="minor"/>
      </rPr>
      <t>10.</t>
    </r>
  </si>
  <si>
    <r>
      <t>1.2.</t>
    </r>
    <r>
      <rPr>
        <sz val="10"/>
        <rFont val="Calibri"/>
        <family val="2"/>
        <scheme val="minor"/>
      </rPr>
      <t>9</t>
    </r>
    <r>
      <rPr>
        <sz val="10"/>
        <rFont val="Calibri"/>
        <family val="2"/>
        <charset val="238"/>
        <scheme val="minor"/>
      </rPr>
      <t>.</t>
    </r>
  </si>
  <si>
    <r>
      <t>Прилагођени износ ликвидне активе првог реда без покривених обвезница изразито високог квалитета</t>
    </r>
    <r>
      <rPr>
        <sz val="11"/>
        <color rgb="FFFF0000"/>
        <rFont val="Calibri"/>
        <family val="2"/>
        <scheme val="minor"/>
      </rPr>
      <t xml:space="preserve"> </t>
    </r>
  </si>
  <si>
    <r>
      <t>1.2.</t>
    </r>
    <r>
      <rPr>
        <sz val="10"/>
        <rFont val="Calibri"/>
        <family val="2"/>
        <scheme val="minor"/>
      </rPr>
      <t>8</t>
    </r>
    <r>
      <rPr>
        <sz val="10"/>
        <rFont val="Calibri"/>
        <family val="2"/>
        <charset val="238"/>
        <scheme val="minor"/>
      </rPr>
      <t>.</t>
    </r>
  </si>
  <si>
    <r>
      <t>1.2.</t>
    </r>
    <r>
      <rPr>
        <sz val="10"/>
        <rFont val="Calibri"/>
        <family val="2"/>
        <scheme val="minor"/>
      </rPr>
      <t>7</t>
    </r>
    <r>
      <rPr>
        <sz val="10"/>
        <rFont val="Calibri"/>
        <family val="2"/>
        <charset val="238"/>
        <scheme val="minor"/>
      </rPr>
      <t>.</t>
    </r>
  </si>
  <si>
    <r>
      <t>1.2.</t>
    </r>
    <r>
      <rPr>
        <sz val="10"/>
        <rFont val="Calibri"/>
        <family val="2"/>
        <scheme val="minor"/>
      </rPr>
      <t>6</t>
    </r>
    <r>
      <rPr>
        <sz val="10"/>
        <rFont val="Calibri"/>
        <family val="2"/>
        <charset val="238"/>
        <scheme val="minor"/>
      </rPr>
      <t>.</t>
    </r>
  </si>
  <si>
    <r>
      <t>Ликвидна вредност дате ликвидне активе првог реда без покривених обвезница изразито високог квалитета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charset val="238"/>
        <scheme val="minor"/>
      </rPr>
      <t xml:space="preserve">) и који доспевају у наредних 30 календарских дана </t>
    </r>
  </si>
  <si>
    <r>
      <t>1.2</t>
    </r>
    <r>
      <rPr>
        <sz val="10"/>
        <rFont val="Calibri"/>
        <family val="2"/>
        <scheme val="minor"/>
      </rPr>
      <t>.4</t>
    </r>
    <r>
      <rPr>
        <sz val="10"/>
        <rFont val="Calibri"/>
        <family val="2"/>
        <charset val="238"/>
        <scheme val="minor"/>
      </rPr>
      <t>.</t>
    </r>
  </si>
  <si>
    <r>
      <t xml:space="preserve">Ликвидна вредност примљене ликвидне активе првог реда без покривених обвезница изразито високог квалитета у своп уговорима који подразумевају размену средстава обезбеђења која нису готовина </t>
    </r>
    <r>
      <rPr>
        <i/>
        <sz val="11"/>
        <rFont val="Calibri"/>
        <family val="2"/>
        <scheme val="minor"/>
      </rPr>
      <t>(collateral swaps</t>
    </r>
    <r>
      <rPr>
        <sz val="11"/>
        <rFont val="Calibri"/>
        <family val="2"/>
        <scheme val="minor"/>
      </rPr>
      <t xml:space="preserve">) и који доспевају у наредних 30 календарских дана </t>
    </r>
  </si>
  <si>
    <t>1.9.4.</t>
  </si>
  <si>
    <t>Мањинска учешћа</t>
  </si>
  <si>
    <t>1.9.3.</t>
  </si>
  <si>
    <t xml:space="preserve">Одложене пореске обавезе </t>
  </si>
  <si>
    <t>1.9.2.</t>
  </si>
  <si>
    <t>Обавезе на датум трговања по основу куповине финансијских инструмената, страних валута или робе</t>
  </si>
  <si>
    <t>1.9.1.</t>
  </si>
  <si>
    <t xml:space="preserve">Елементи који обезбеђују стабилно финансирање по основу осталих обавеза  </t>
  </si>
  <si>
    <t>Остале међусобно зависне обавезе</t>
  </si>
  <si>
    <t>1.8.5.</t>
  </si>
  <si>
    <t>Услуге клиринга деривата клијентима</t>
  </si>
  <si>
    <t>1.8.4.</t>
  </si>
  <si>
    <t>Покривене обвезнице</t>
  </si>
  <si>
    <t>1.8.3.</t>
  </si>
  <si>
    <t>Промотивни кредити, кредитне линије и линије за ликвидност</t>
  </si>
  <si>
    <t>1.8.2.</t>
  </si>
  <si>
    <t>Централизовано регулисано депоновање средстава</t>
  </si>
  <si>
    <t>1.8.1.</t>
  </si>
  <si>
    <t>Елементи који обезбеђују стабилно финансирање по основу међусобно зависних обавеза</t>
  </si>
  <si>
    <t xml:space="preserve">Елементи који обезбеђују стабилно финансирање из нето обавеза по основу деривата </t>
  </si>
  <si>
    <t xml:space="preserve">Елементи који обезбеђују стабилно финансирање по основу обавеза код којих се друга уговорна страна не може утврдити </t>
  </si>
  <si>
    <t>Остале обавезе према лицима у финансијском сектору</t>
  </si>
  <si>
    <t>1.5.2.3.</t>
  </si>
  <si>
    <t>1.5.2.2.</t>
  </si>
  <si>
    <t>1.5.2.1.</t>
  </si>
  <si>
    <t xml:space="preserve">Обавезе према лицима у финансијском сектору </t>
  </si>
  <si>
    <t>1.5.2.</t>
  </si>
  <si>
    <t xml:space="preserve">Обавезе према централним банкама </t>
  </si>
  <si>
    <t>1.5.1.</t>
  </si>
  <si>
    <t xml:space="preserve">Елементи који обезбеђују стабилно финансирање по основу обавеза према лицима у финансијском сектору и централним банкама </t>
  </si>
  <si>
    <t>Елементи који обезбеђују стабилно финансирање по основу обавеза и неопозивих и условно опозивих кредитних линија и линија за ликвидност у оквиру групе за које је Народна банка Србије одобрила примену вишег корективног фактора</t>
  </si>
  <si>
    <t>Обавезе према кредитним унијама, друштвима за лична улагања и брокерима за депозите</t>
  </si>
  <si>
    <t>1.3.6.</t>
  </si>
  <si>
    <t>Обавезе према привредним друштвима која нису лица у финансијском сектору</t>
  </si>
  <si>
    <t>Обавезе према међународним развојним банкама и међународним организацијама</t>
  </si>
  <si>
    <t>Обавезе према јавним административним телима</t>
  </si>
  <si>
    <t xml:space="preserve">Обавезе према територијалним аутономијама и јединицама локалне самоуправе </t>
  </si>
  <si>
    <t>Обавезе према државама</t>
  </si>
  <si>
    <t xml:space="preserve">од чега: оперативни депозити </t>
  </si>
  <si>
    <t>1.3.0.2.</t>
  </si>
  <si>
    <t>од чега: обавезе по основу трансакција хартијама од вредности или робом</t>
  </si>
  <si>
    <t>1.3.0.1.</t>
  </si>
  <si>
    <t>Елементи који обезбеђују стабилно финансирање по основу обавеза према другим лицима која нису лица у финансијском сектору ни централне банке</t>
  </si>
  <si>
    <t>Од чега: са материјално значајном накнадом за превремено повлачење</t>
  </si>
  <si>
    <t>1.2.0.3.</t>
  </si>
  <si>
    <t>1.2.0.2.</t>
  </si>
  <si>
    <t>Стабилни депозити физичких лица</t>
  </si>
  <si>
    <t xml:space="preserve">Од чега: обвезнице и остале дужничке хартије од вредности продате физичким лицима </t>
  </si>
  <si>
    <t>1.2.0.1.</t>
  </si>
  <si>
    <t xml:space="preserve">Елементи који обезбеђују стабилно финансирање по основу депозита физичких лица </t>
  </si>
  <si>
    <t>Остали елементи капитала</t>
  </si>
  <si>
    <t xml:space="preserve">Елементи допунског капитала </t>
  </si>
  <si>
    <t xml:space="preserve">Елементи додатног основног капитала </t>
  </si>
  <si>
    <t xml:space="preserve">Елементи основног акцијског капитала </t>
  </si>
  <si>
    <t>Елементи који обезбеђују стабилно финансирање по основу капитала банке</t>
  </si>
  <si>
    <t xml:space="preserve">ЕЛЕМЕНТИ КОЈИ ОБЕЗБЕЂУЈУ СТАБИЛНО ФИНАНСИРАЊЕ </t>
  </si>
  <si>
    <t>Преостала рочност ≥ 1 год.</t>
  </si>
  <si>
    <t>Преостала рочност ≥ 6 месеци &lt; 1 год.</t>
  </si>
  <si>
    <t>Преостала рочност &lt; 6 месеци или без утврђеног рока доспећа</t>
  </si>
  <si>
    <t>Елементи који обезбеђују стабилно финансирање</t>
  </si>
  <si>
    <r>
      <t xml:space="preserve">са стањем на дан </t>
    </r>
    <r>
      <rPr>
        <b/>
        <u/>
        <sz val="8"/>
        <rFont val="Calibri"/>
        <family val="2"/>
        <scheme val="minor"/>
      </rPr>
      <t xml:space="preserve">                 </t>
    </r>
    <r>
      <rPr>
        <b/>
        <sz val="8"/>
        <rFont val="Calibri"/>
        <family val="2"/>
        <scheme val="minor"/>
      </rPr>
      <t>године</t>
    </r>
  </si>
  <si>
    <t>ИЗВЕШТАЈ О ЕЛЕМЕНТИМА КОЈИ ОБЕЗБЕЂУЈУ СТАБИЛНО ФИНАНСИРАЊЕ ЗА ПОТРЕБЕ ОБРАЧУНА ПОКАЗАТЕЉА НЕТО СТАБИЛНИХ ИЗВОРА ФИНАНСИРАЊА</t>
  </si>
  <si>
    <r>
      <t xml:space="preserve">  </t>
    </r>
    <r>
      <rPr>
        <b/>
        <sz val="8"/>
        <rFont val="Calibri"/>
        <family val="2"/>
        <scheme val="minor"/>
      </rPr>
      <t>Образац ЕОСФ</t>
    </r>
  </si>
  <si>
    <r>
      <t>(</t>
    </r>
    <r>
      <rPr>
        <i/>
        <sz val="11"/>
        <rFont val="Calibri"/>
        <family val="2"/>
        <scheme val="minor"/>
      </rPr>
      <t>пословно име и седиште банке</t>
    </r>
    <r>
      <rPr>
        <sz val="11"/>
        <rFont val="Calibri"/>
        <family val="2"/>
        <scheme val="minor"/>
      </rPr>
      <t>)</t>
    </r>
  </si>
  <si>
    <t>Прилог 30</t>
  </si>
  <si>
    <t>Остале ванбилансне ставке за које је Народна банка Србије одредила корективне факторе</t>
  </si>
  <si>
    <t>1.10.5.</t>
  </si>
  <si>
    <t>Проблематичне ванбилансне ставке</t>
  </si>
  <si>
    <t>1.10.4.</t>
  </si>
  <si>
    <t>1.10.3.</t>
  </si>
  <si>
    <t>1.10.2.</t>
  </si>
  <si>
    <t>Неопозиве и условно опозиве кредитне линије и линије за ликвидност у оквиру групе за које је Народна банка Србије одобрила примену нижег корективног фактора</t>
  </si>
  <si>
    <t>1.10.1.</t>
  </si>
  <si>
    <t>Елементи који захтевају стабилно финансирање по основу ванбилансних ставки</t>
  </si>
  <si>
    <t>Остала актива</t>
  </si>
  <si>
    <t>Проблематична актива</t>
  </si>
  <si>
    <t>Потраживања на датум трговања по основу продаје финансијских инструмената, страних валута или робе</t>
  </si>
  <si>
    <t>Под теретом у преосталом периоду од годину дана или дужем</t>
  </si>
  <si>
    <t>1.9.1.2.</t>
  </si>
  <si>
    <t>Без терета или под теретом у преосталом периоду краћем од годину дана</t>
  </si>
  <si>
    <t>1.9.1.1.</t>
  </si>
  <si>
    <t>Роба</t>
  </si>
  <si>
    <t>Елементи који захтевају стабилно финансирање по основу остале активе</t>
  </si>
  <si>
    <t>Елементи који захтевају стабилно финансирање по основу уплаћених доприноса у фонд за неизмирење обавеза ССР лица</t>
  </si>
  <si>
    <t>Иницијална маргина положена по основу уговора о дериватима</t>
  </si>
  <si>
    <t>1.7.3.</t>
  </si>
  <si>
    <t>Нето потраживања по основу деривата</t>
  </si>
  <si>
    <t>1.7.2.</t>
  </si>
  <si>
    <t>Бруто износ обавеза по основу деривата</t>
  </si>
  <si>
    <t>1.7.1.</t>
  </si>
  <si>
    <t>Елементи који захтевају стабилно финансирање по основу деривата</t>
  </si>
  <si>
    <t>Елементи који захтевају стабилно финансирање по основу активе у оквиру групе за коју је Народна банка Србије одобрила примену нижег корективног фактора</t>
  </si>
  <si>
    <t>Остала међусобно зависна актива</t>
  </si>
  <si>
    <t>1.5.5.</t>
  </si>
  <si>
    <t>1.5.4.</t>
  </si>
  <si>
    <t>1.5.3.</t>
  </si>
  <si>
    <t>Елементи који захтевају стабилно финансирање по основу међусобно зависне активе</t>
  </si>
  <si>
    <t>Билансни производи повезани с финансирањем трговине</t>
  </si>
  <si>
    <t>1.4.7.</t>
  </si>
  <si>
    <t>1.4.6.2.</t>
  </si>
  <si>
    <t>1.4.6.1.</t>
  </si>
  <si>
    <t>Од чега: изложености обезбеђене хипотекама на стамбеним непокретностима</t>
  </si>
  <si>
    <t>1.4.6.0.1.</t>
  </si>
  <si>
    <t>Остали кредити и друга потраживања према лицима која нису у финансијском сектору ни централне банке</t>
  </si>
  <si>
    <t>1.4.6.</t>
  </si>
  <si>
    <t>1.4.5.3.</t>
  </si>
  <si>
    <t>Под теретом у преосталом периоду од 6 месеци или дужем, али краћем од годину дана</t>
  </si>
  <si>
    <t>1.4.5.2.</t>
  </si>
  <si>
    <t>Без терета или под теретом у преосталом периоду краћем од 6 месеци</t>
  </si>
  <si>
    <t>1.4.5.1.</t>
  </si>
  <si>
    <t>1.4.5.0.1.</t>
  </si>
  <si>
    <t>Кредити и друга потраживања према лицима која нису у финансијском сектору ни централне банке, којима је додељен пондер ризика од 35% или мањи</t>
  </si>
  <si>
    <t>1.4.5.</t>
  </si>
  <si>
    <t>Актива под теретом у преосталом периоду од годину дана или дужем у скупу односне активе</t>
  </si>
  <si>
    <t>1.4.4.</t>
  </si>
  <si>
    <t>Остали кредити и потраживања према лицима у финансијском сектору</t>
  </si>
  <si>
    <t>1.4.3.</t>
  </si>
  <si>
    <t>1.4.2.2.3.</t>
  </si>
  <si>
    <t>1.4.2.2.2.</t>
  </si>
  <si>
    <t>1.4.2.2.1.</t>
  </si>
  <si>
    <t>Где као средство обезбеђења служи остала актива</t>
  </si>
  <si>
    <t>1.4.2.2.</t>
  </si>
  <si>
    <t>1.4.2.1.3.</t>
  </si>
  <si>
    <t>1.4.2.1.2.</t>
  </si>
  <si>
    <t>1.4.2.1.1.</t>
  </si>
  <si>
    <t>Где као средство обезбеђења служи ликвидна актива првог реда на коју се примењује корективни фактор  0%</t>
  </si>
  <si>
    <t>1.4.2.1.</t>
  </si>
  <si>
    <t>Потраживања по основу трансакција хартијама од вредности или робом с лицима у финансијском сектору</t>
  </si>
  <si>
    <t>1.4.2.</t>
  </si>
  <si>
    <t>Оперативни депозити положени код друге банке</t>
  </si>
  <si>
    <t>1.4.1.</t>
  </si>
  <si>
    <t>Елементи који захтевају стабилно финансирање по основу кредита и других потраживања</t>
  </si>
  <si>
    <t>Неликвидне хартије од вредности под теретом у преосталом периоду од годину дана или дужем у скупу односне активе</t>
  </si>
  <si>
    <t>Неликвидне акције којима се не тргује на берзи</t>
  </si>
  <si>
    <t>1.3.1.2.</t>
  </si>
  <si>
    <t>1.3.1.1.</t>
  </si>
  <si>
    <t>Неликвидне хартије од вредности и акције које се котирају на берзи</t>
  </si>
  <si>
    <t>Елементи који захтевају стабилно финансирање по основу хартија од вредности које се не сматрају ликвидном активом</t>
  </si>
  <si>
    <t>Ликвидна актива под теретом у преосталом периоду од годину дана или дужем у скупу односне активе</t>
  </si>
  <si>
    <t>1.2.12.2.</t>
  </si>
  <si>
    <t>1.2.12.1.</t>
  </si>
  <si>
    <t>Ликвидна актива другог Б реда на коју се примењује корективни фактор 55%</t>
  </si>
  <si>
    <t>1.2.11.2.</t>
  </si>
  <si>
    <t>1.2.11.1.</t>
  </si>
  <si>
    <t>Ликвидна актива другог Б реда на коју се примењује корективни фактор 50%</t>
  </si>
  <si>
    <t>1.2.10.3.</t>
  </si>
  <si>
    <t>1.2.10.2.</t>
  </si>
  <si>
    <t>1.2.10.1.</t>
  </si>
  <si>
    <t>Ликвидна актива другог Б реда на коју се примењује корективни фактор 40%</t>
  </si>
  <si>
    <t>1.2.9.3.</t>
  </si>
  <si>
    <t>1.2.9.2.</t>
  </si>
  <si>
    <t>1.2.9.1.</t>
  </si>
  <si>
    <t>Ликвидна актива другог Б реда на коју се примењује корективни фактор 35%</t>
  </si>
  <si>
    <t>1.2.8.3.</t>
  </si>
  <si>
    <t>1.2.8.2.</t>
  </si>
  <si>
    <t>1.2.8.1.</t>
  </si>
  <si>
    <t>Ликвидна актива другог Б реда на коју се примењује корективни фактор 30%</t>
  </si>
  <si>
    <t>1.2.7.3.</t>
  </si>
  <si>
    <t>1.2.7.2.</t>
  </si>
  <si>
    <t>1.2.7.1.</t>
  </si>
  <si>
    <t>Ликвидна актива другог Б реда по основу секјуритизованих позиција на које се примењује корективни фактор 25%</t>
  </si>
  <si>
    <t>1.2.6.3.</t>
  </si>
  <si>
    <t>1.2.6.2.</t>
  </si>
  <si>
    <t>1.2.6.1.</t>
  </si>
  <si>
    <t>Ликвидна актива другог А реда на коју се примењује корективни фактор 20%</t>
  </si>
  <si>
    <t>1.2.5.3.</t>
  </si>
  <si>
    <t>1.2.5.2.</t>
  </si>
  <si>
    <t>1.2.5.1.</t>
  </si>
  <si>
    <t>Ликвидна актива другог А реда на коју се примењује корективни фактор 15%</t>
  </si>
  <si>
    <t>1.2.4.3.</t>
  </si>
  <si>
    <t>1.2.4.2.</t>
  </si>
  <si>
    <t>1.2.4.1.</t>
  </si>
  <si>
    <t>Ликвидна актива првог реда на коју се примењује корективни фактор 12%</t>
  </si>
  <si>
    <t>1.2.3.3.</t>
  </si>
  <si>
    <t>1.2.3.2.</t>
  </si>
  <si>
    <t>1.2.3.1.</t>
  </si>
  <si>
    <t>Ликвидна актива првог реда на коју се примењује корективни фактор 7%</t>
  </si>
  <si>
    <t>Ликвидна актива првог реда на коју се примењује корективни фактор 5%</t>
  </si>
  <si>
    <t>Ликвидна актива првог реда на коју се примењује корективни фактор 0%</t>
  </si>
  <si>
    <t>Елементи који захтевају стабилно финансирање по основу ликвидне активе</t>
  </si>
  <si>
    <t>Друга неликвидна актива по основу изложености према централним банкама</t>
  </si>
  <si>
    <t xml:space="preserve">Новчанице и ковани новац, резерве и ликвидна актива по основу изложености према централним банкама </t>
  </si>
  <si>
    <t>Елементи који захтевају стабилно финансирање по основу трансакција са централним банкама</t>
  </si>
  <si>
    <t>ЕЛЕМЕНТИ КОЈИ ЗАХТЕВАЈУ СТАБИЛНО ФИНАНСИРАЊЕ</t>
  </si>
  <si>
    <t>26</t>
  </si>
  <si>
    <t>25</t>
  </si>
  <si>
    <t>24</t>
  </si>
  <si>
    <t>23</t>
  </si>
  <si>
    <t>22</t>
  </si>
  <si>
    <t>21</t>
  </si>
  <si>
    <t>Ликвидна актива</t>
  </si>
  <si>
    <t>Неликвидна актива</t>
  </si>
  <si>
    <t>Елементи који захтевају стабилно финансирање</t>
  </si>
  <si>
    <t>ИЗВЕШТАЈ О ЕЛЕМЕНТИМА КОЈИ ЗАХТЕВАЈУ СТАБИЛНО ФИНАНСИРАЊЕ ЗА ПОТРЕБЕ ОБРАЧУНА ПОКАЗАТЕЉА НЕТО СТАБИЛНИХ ИЗВОРА ФИНАНСИРАЊА</t>
  </si>
  <si>
    <r>
      <t xml:space="preserve">  </t>
    </r>
    <r>
      <rPr>
        <b/>
        <sz val="8"/>
        <rFont val="Calibri"/>
        <family val="2"/>
        <scheme val="minor"/>
      </rPr>
      <t>Образац ЕЗСФ</t>
    </r>
  </si>
  <si>
    <t>Прилог 31</t>
  </si>
  <si>
    <t xml:space="preserve">*** У реду 6. приказује се показатељ нето стабилних извора финансирања у валутама РСД и ЕУР након примене тачке 92. став 6. Одлуке о управљању ризиком ликвидности банке. </t>
  </si>
  <si>
    <t xml:space="preserve">** У реду 5. приказује се износ елемената који обезбеђују стабилно финансирање у еврима који служи за покриће недостајућег износа елемената који обезбеђују стабилно финансирање у динарима из тачке 92. став 6. Одлуке о управљању ризиком ликвидности банке, и то са позитивним предзнаком у делу извештаја који се односи на валуту динар и са негативним предзнаком у делу извештаја који се односи на валуту евро.
</t>
  </si>
  <si>
    <t xml:space="preserve">* У реду 4. приказује се показатељ нето стабилних извора финансирања у валутама РСД и ЕУР пре примене тачке 92. став 6. Одлуке о управљању ризиком ликвидности банке и једнак је износу из реда 3. овог обрасца.
</t>
  </si>
  <si>
    <r>
      <rPr>
        <b/>
        <sz val="11"/>
        <rFont val="Calibri"/>
        <family val="2"/>
        <scheme val="minor"/>
      </rPr>
      <t>Напомена:</t>
    </r>
    <r>
      <rPr>
        <sz val="11"/>
        <rFont val="Calibri"/>
        <family val="2"/>
        <scheme val="minor"/>
      </rPr>
      <t xml:space="preserve"> Редови 4, 5. и 6. попуњавају се само за валуте РСД и ЕУР.</t>
    </r>
  </si>
  <si>
    <t>Показатељ нето стабилних извора финансирања након покрића елементима који обезбеђују стабилно финансирање у другој валути (%)***</t>
  </si>
  <si>
    <t>Износ елемената који обезбеђују стабилно финансирање у еврима који служи за покриће недостајућег износа елемената који обезбеђују стабилно финансирање у динарима**</t>
  </si>
  <si>
    <t>Показатељ нето стабилних извора финансирања пре покрића елементима који обезбеђују стабилно финансирање у другој валути (%)*</t>
  </si>
  <si>
    <t>Показатељ нето стабилних извора финансирања (%)</t>
  </si>
  <si>
    <t>2.10.</t>
  </si>
  <si>
    <t>2.9.</t>
  </si>
  <si>
    <t>2.8.</t>
  </si>
  <si>
    <t xml:space="preserve">Елементи који обезбеђују стабилно финансирање по основу осталих обавеза </t>
  </si>
  <si>
    <t>Елементи који обезбеђују стабилно финансирање по основу оперативних депозита</t>
  </si>
  <si>
    <t>Елементи који обезбеђују стабилно финансирање по основу депозита физичких лица</t>
  </si>
  <si>
    <t>ЕЛЕМЕНТИ КОЈИ ОБЕЗБЕЂУЈУ СТАБИЛНО ФИНАНСИРАЊЕ</t>
  </si>
  <si>
    <t>Показатељ</t>
  </si>
  <si>
    <t>ИЗВЕШТАЈ О ОБРАЧУНУ ПОКАЗАТЕЉА НЕТО СТАБИЛНИХ ИЗВОРА ФИНАНСИРАЊА</t>
  </si>
  <si>
    <r>
      <t xml:space="preserve">  </t>
    </r>
    <r>
      <rPr>
        <b/>
        <sz val="8"/>
        <rFont val="Calibri"/>
        <family val="2"/>
        <scheme val="minor"/>
      </rPr>
      <t>Образац НСИФ</t>
    </r>
  </si>
  <si>
    <t>Прилог 32</t>
  </si>
  <si>
    <t>_______________________________</t>
  </si>
  <si>
    <t>Прилог 33</t>
  </si>
  <si>
    <t>Образац IRRBB 1</t>
  </si>
  <si>
    <t>ИЗВЕШТАЈ О РАСПОРЕЂИВАЊУ ОЧЕКИВАНИХ НОВЧАНИХ ТОКОВА ПО ДЕФИНИСАНИМ ПЕРИОДИМА</t>
  </si>
  <si>
    <t>са стањем на дан _____ године</t>
  </si>
  <si>
    <t>Валута 1</t>
  </si>
  <si>
    <t>Књиговодствена вредност</t>
  </si>
  <si>
    <t>Номинална вредност</t>
  </si>
  <si>
    <t>Параметар бихејвиоралног моделирања</t>
  </si>
  <si>
    <t>Инструменти са уграђеним или изричитим аутоматским опцијама</t>
  </si>
  <si>
    <t>Распоред новчаних токова и каматне стопе са криве приноса</t>
  </si>
  <si>
    <t>Купљено (% од укупног)</t>
  </si>
  <si>
    <t>Продато (% од укупног)</t>
  </si>
  <si>
    <t>Преконоћно (О/N)</t>
  </si>
  <si>
    <t>&gt; O/N ≤ 1 м</t>
  </si>
  <si>
    <t>&gt; 1 м ≤ 3 м</t>
  </si>
  <si>
    <t>&gt; 3 м ≤ 6 м</t>
  </si>
  <si>
    <t>&gt; 6 м ≤ 9 м</t>
  </si>
  <si>
    <t>&gt; 9 м ≤ 12 м</t>
  </si>
  <si>
    <t>&gt; 12 м ≤ 18 м</t>
  </si>
  <si>
    <t>&gt; 18 м ≤ 2 г</t>
  </si>
  <si>
    <t>&gt; 2 г ≤ 3 г</t>
  </si>
  <si>
    <t>&gt; 3 г ≤ 4 г</t>
  </si>
  <si>
    <t>&gt; 4 г ≤ 5 г</t>
  </si>
  <si>
    <t>&gt; 5 г ≤ 6 г</t>
  </si>
  <si>
    <t>&gt; 6 г ≤ 7 г</t>
  </si>
  <si>
    <t>&gt; 7 г ≤ 8 г</t>
  </si>
  <si>
    <t>&gt; 8 г ≤ 9 г</t>
  </si>
  <si>
    <t>&gt; 9 г ≤ 10 г</t>
  </si>
  <si>
    <t>&gt; 10 г ≤ 15 г</t>
  </si>
  <si>
    <t>&gt; 15 г ≤ 20 г</t>
  </si>
  <si>
    <t>&gt; 20 г</t>
  </si>
  <si>
    <t>5.8.</t>
  </si>
  <si>
    <t>5.9.</t>
  </si>
  <si>
    <t>5.10.</t>
  </si>
  <si>
    <t>5.11.</t>
  </si>
  <si>
    <t>5.12.</t>
  </si>
  <si>
    <t>5.13.</t>
  </si>
  <si>
    <t>5.14.</t>
  </si>
  <si>
    <t>5.15.</t>
  </si>
  <si>
    <t>5.16.</t>
  </si>
  <si>
    <t>5.17.</t>
  </si>
  <si>
    <t>5.18.</t>
  </si>
  <si>
    <t>5.19.</t>
  </si>
  <si>
    <t>I) Каматно осетљиви инструменти</t>
  </si>
  <si>
    <t>УКУПНА КАМАТНО ОСЕТЉИВА АКТИВА</t>
  </si>
  <si>
    <t>Актива код које је друга уговорна страна централна банка</t>
  </si>
  <si>
    <t>Актива код које је друга уговорна страна банка (потраживања од банака која нису по основу кредита)</t>
  </si>
  <si>
    <t>1.3.0.</t>
  </si>
  <si>
    <t>Од чега: проблематични кредити</t>
  </si>
  <si>
    <t>Кредити одобрени физичким лицима</t>
  </si>
  <si>
    <t>1.3.1.0.</t>
  </si>
  <si>
    <t xml:space="preserve">Од чега: кредити с фиксном каматном стопом одобрени физичким лицима </t>
  </si>
  <si>
    <t>Стамбени кредити</t>
  </si>
  <si>
    <t>Остали кредити одобрени физичким лицима</t>
  </si>
  <si>
    <t>Кредити одобрени великим клијентима који нису лица у финансијском сектору</t>
  </si>
  <si>
    <t>1.3.2.0.</t>
  </si>
  <si>
    <t>Од чега: кредити с фиксном каматном стопом одобрени великим клијентима (који нису лица у финансијском сектору)</t>
  </si>
  <si>
    <t>Кредити одобрени лицима у финансијском сектору</t>
  </si>
  <si>
    <t>Дужничке хартије од вредности</t>
  </si>
  <si>
    <t>1.4.0.</t>
  </si>
  <si>
    <t>Од чега: емитент Република Србија</t>
  </si>
  <si>
    <t>Финансијски деривати</t>
  </si>
  <si>
    <t>Неискоришћене преузете обавезе према физичким лицима с фиксном каматном стопом</t>
  </si>
  <si>
    <t>Неискоришене преузете обавезе према великим клијентима с фиксном каматном стопом</t>
  </si>
  <si>
    <t>Остала каматно осетљива актива</t>
  </si>
  <si>
    <t>УКУПНЕ КАМАТНО ОСЕТЉИВЕ ОБАВЕЗЕ</t>
  </si>
  <si>
    <t>Обавезе према централној банци</t>
  </si>
  <si>
    <t xml:space="preserve">Дужничке хартије од вредности </t>
  </si>
  <si>
    <t>2.2.0.</t>
  </si>
  <si>
    <t>Од чега: додатни основни капитал или допунски капитал</t>
  </si>
  <si>
    <t xml:space="preserve">Депозити физичких лица без уговореног рока доспећа </t>
  </si>
  <si>
    <t>2.3.1.</t>
  </si>
  <si>
    <t>Од чега: трансакциони депозити</t>
  </si>
  <si>
    <t>2.3.2.</t>
  </si>
  <si>
    <t>Од чега: нетрансакциони депозити</t>
  </si>
  <si>
    <t xml:space="preserve">Депозити великих клијената (који нису лица у финансијском сектору) без уговореног рока доспећа </t>
  </si>
  <si>
    <t xml:space="preserve">Депозити лица у финансијском сектору без уговореног рока доспећа </t>
  </si>
  <si>
    <t>Орочени депозити</t>
  </si>
  <si>
    <t>2.6.1.</t>
  </si>
  <si>
    <t>Орочени депозити физичких лица</t>
  </si>
  <si>
    <t>2.6.1.0.</t>
  </si>
  <si>
    <t>Од чега: депозити с фиксном каматном стопом</t>
  </si>
  <si>
    <t>2.6.2.</t>
  </si>
  <si>
    <t>Орочени депозити великих клијената који нису лица у финансијском сектору</t>
  </si>
  <si>
    <t>2.6.2.0.</t>
  </si>
  <si>
    <t>2.6.3.</t>
  </si>
  <si>
    <t>Орочени депозити лица у финансијском сектору</t>
  </si>
  <si>
    <t>Узети кредити</t>
  </si>
  <si>
    <t>Остале каматно осетљиве обавезе</t>
  </si>
  <si>
    <t>II) Инструменти осетљиви на промену тржишне вредности</t>
  </si>
  <si>
    <t>УКУПНА АКТИВА ОСЕТЉИВА НА ПРОМЕНУ ТРЖИШНЕ ВРЕДНОСТИ</t>
  </si>
  <si>
    <t>Деривати</t>
  </si>
  <si>
    <t>УКУПНЕ ОБАВЕЗЕ ОСЕТЉИВЕ НА ПРОМЕНУ ТРЖИШНЕ ВРЕДНОСТИ</t>
  </si>
  <si>
    <t>III) Утицај бихејвиоралних претпоставки</t>
  </si>
  <si>
    <t>5.1.1.</t>
  </si>
  <si>
    <t>Депозити физичких лица без уговореног рока доспећа у основном сценарију</t>
  </si>
  <si>
    <t>5.1.2.</t>
  </si>
  <si>
    <t>Депозити физичких лица без уговореног рока доспећа у сценаријима раста краткорочних каматних стопа</t>
  </si>
  <si>
    <t>5.1.3.</t>
  </si>
  <si>
    <t>Депозити физичких лица без уговореног рока доспећа у сценаријима пада краткорочних каматних стопа</t>
  </si>
  <si>
    <t>5.2.1.</t>
  </si>
  <si>
    <t>Депозити великих клијената (који нису лица у финансијском сектору) без уговореног рока доспећа у основном сценарију</t>
  </si>
  <si>
    <t>5.2.2.</t>
  </si>
  <si>
    <t>Депозити великих клијената (који нису лица у финансијском сектору) без уговореног рока доспећа у сценаријима раста краткорочних каматних стопа</t>
  </si>
  <si>
    <t>5.2.3.</t>
  </si>
  <si>
    <t>Депозити великих клијената (који нису лица у финансијском сектору) без уговореног рока доспећа у сценаријима пада краткорочних каматних стопа</t>
  </si>
  <si>
    <t>5.3.1.</t>
  </si>
  <si>
    <t>Кредити са фиксном каматном стопом одобрени физичким лицима у основном сценарију</t>
  </si>
  <si>
    <t>5.3.2.</t>
  </si>
  <si>
    <t>Кредити са фиксном каматном стопом одобрени физичким лицима у сценаријима раста краткорочних каматних стопа</t>
  </si>
  <si>
    <t>5.3.3.</t>
  </si>
  <si>
    <t>Кредити са фиксном каматном стопом одобрени физичким лицима у сценаријима пада краткорочних каматних стопа</t>
  </si>
  <si>
    <t>5.4.1.</t>
  </si>
  <si>
    <t>Орочени депозити физичких лица с фиксном каматном стопом у основном сценарију</t>
  </si>
  <si>
    <t>5.4.2.</t>
  </si>
  <si>
    <t>Орочени депозити физичких лица с фиксном каматном стопом у сценаријима раста краткорочних каматних стопа</t>
  </si>
  <si>
    <t>5.4.3.</t>
  </si>
  <si>
    <t>Орочени депозити физичких лица с фиксном каматном стопом у сценаријима пада краткорочних каматних стопа</t>
  </si>
  <si>
    <t>5.5.1.</t>
  </si>
  <si>
    <t>Неискоришћене преузете обавезе према физичким лицима с фиксном каматном стопом у основном сценарију</t>
  </si>
  <si>
    <t>5.5.2.</t>
  </si>
  <si>
    <t>Неискоришћене преузете обавезе према физичким лицима с фиксном каматном стопом у сценаријима раста краткорочних каматних стопа</t>
  </si>
  <si>
    <t>5.5.3.</t>
  </si>
  <si>
    <t>Неискоришћене преузете обавезе према физичким лицима с фиксном каматном стопом у сценаријима пада краткорочних каматних стопа</t>
  </si>
  <si>
    <t>IV) Каматне стопе са безризичне криве приноса</t>
  </si>
  <si>
    <t>У __________, __. __. 20__. године</t>
  </si>
  <si>
    <t>Извештај сачинио/-ла</t>
  </si>
  <si>
    <t>_________________</t>
  </si>
  <si>
    <t>Прилог 34</t>
  </si>
  <si>
    <t>Образац IRRBB 2</t>
  </si>
  <si>
    <t>ИЗВЕШТАЈ О РАСПОРЕЂИВАЊУ ОЧЕКИВАНИХ НОВЧАНИХ ТОКОВА ЗА ПОТРЕБЕ ОБРАЧУНА НЕТО ПРИХОДА ПО ОСНОВУ ПРОЈЕКТОВАНЕ БЕЗРИЗИЧНЕ КОМПОНЕНТЕ КАМАТНЕ СТОПЕ</t>
  </si>
  <si>
    <t>Основни сценарио</t>
  </si>
  <si>
    <t>Сценарио паралелног шока раста</t>
  </si>
  <si>
    <t>Сценарио паралелног шока пада</t>
  </si>
  <si>
    <t>≥ Преконоћно (О/N) ≤ 12 м</t>
  </si>
  <si>
    <r>
      <rPr>
        <b/>
        <sz val="8"/>
        <rFont val="Calibri"/>
        <family val="2"/>
        <scheme val="minor"/>
      </rPr>
      <t>Напомена</t>
    </r>
    <r>
      <rPr>
        <sz val="8"/>
        <rFont val="Calibri"/>
        <family val="2"/>
        <scheme val="minor"/>
      </rPr>
      <t>: Образац IRRBB 2 попуњавају и достављају банке које примењују стандардизован приступ за мерење изложености IRRBB ризику у складу са одредбама одлуке којом се уређује управљање каматним ризиком у банкарској књизи. </t>
    </r>
  </si>
  <si>
    <t>Прилог 35</t>
  </si>
  <si>
    <t>Образац IRRBB 3</t>
  </si>
  <si>
    <t>ИЗВЕШТАЈ О ОБРАЧУНУ МЕРА IRRBB РИЗИКА</t>
  </si>
  <si>
    <t>Сценарио шока нагиба</t>
  </si>
  <si>
    <t>Сценарио шока поравнања</t>
  </si>
  <si>
    <t>Сценарио шока раста краткорочних каматних стопа</t>
  </si>
  <si>
    <t>Сценарио шока пада краткорочних каматних стопа</t>
  </si>
  <si>
    <t>EVE (MV) пре примене ефекта опција</t>
  </si>
  <si>
    <t>NII до датума уговореног рока доспећа или до датума следеће промене каматне стопе</t>
  </si>
  <si>
    <t>NII по основу пројектоване безризичне компоненте каматне стопе</t>
  </si>
  <si>
    <t>Просечна пондерисана стопа марже</t>
  </si>
  <si>
    <t>NII по основу пројектоване марже</t>
  </si>
  <si>
    <t>NII обрачунат за новчане токове по основу камата до датума уговореног рока доспећа или до датума следеће промене каматне стопе</t>
  </si>
  <si>
    <t>NII по основу пројектоване безризичне компоненте</t>
  </si>
  <si>
    <t>EVE пре примене ефекта опција</t>
  </si>
  <si>
    <t>Ефекат опција на EVE</t>
  </si>
  <si>
    <t>Ефекат на EVE (MV)</t>
  </si>
  <si>
    <t>Ефекат на NII</t>
  </si>
  <si>
    <t>1.6.1.</t>
  </si>
  <si>
    <t>1.6.2.</t>
  </si>
  <si>
    <t>2.5.1.</t>
  </si>
  <si>
    <t>2.5.2.</t>
  </si>
  <si>
    <t>3.5.1.</t>
  </si>
  <si>
    <t>3.5.2.</t>
  </si>
  <si>
    <t>Неискоришћене преузете обавезе према великим клијентима с фиксном каматном стопом</t>
  </si>
  <si>
    <t>Дервивати</t>
  </si>
  <si>
    <t>Прилог 36</t>
  </si>
  <si>
    <t>Образац IRRBB 4</t>
  </si>
  <si>
    <t>ИЗВЕШТАЈ О РЕЗУЛТАТИМА СУПЕРВИЗОРСКОГ ТЕСТА НЕТИПИЧНИХ ВРЕДНОСТИ</t>
  </si>
  <si>
    <t>Валута 2</t>
  </si>
  <si>
    <t>Валута 3</t>
  </si>
  <si>
    <t>Валута 4</t>
  </si>
  <si>
    <t>Валута 5</t>
  </si>
  <si>
    <t>Економска вредност капитала (EVE)</t>
  </si>
  <si>
    <t>1.0.1.</t>
  </si>
  <si>
    <t>∆ EVE у најнеповољнијем сценарију</t>
  </si>
  <si>
    <t>1.0.2.</t>
  </si>
  <si>
    <t>Релативан однос ∆ EVE (у најнеповољнијем сценарију) и основног капитала</t>
  </si>
  <si>
    <t xml:space="preserve">EVE у основном сценарију и супервизорским сценаријима шокова каматних стопа </t>
  </si>
  <si>
    <t>EVE у основном сценарију</t>
  </si>
  <si>
    <t>∆ EVE – паралелни шок раста</t>
  </si>
  <si>
    <t>∆ EVE – паралелни шок пада</t>
  </si>
  <si>
    <t>∆ EVE – шок нагиба</t>
  </si>
  <si>
    <t>∆ EVE – шок поравнања</t>
  </si>
  <si>
    <t>∆ EVE – шок раста краткорочних каматних стопа</t>
  </si>
  <si>
    <t>∆ EVE – шок пада краткорочних каматних стопа</t>
  </si>
  <si>
    <t>Нето приход по основу камата (NII)</t>
  </si>
  <si>
    <t>2.0.1.</t>
  </si>
  <si>
    <t>∆ NII у најнеповољнијем сценарију</t>
  </si>
  <si>
    <t>2.0.2.</t>
  </si>
  <si>
    <t>Релативан однос ∆ NII (у најнеповољнијем сценарију) и основног капитала</t>
  </si>
  <si>
    <t xml:space="preserve">NII у основном сценарију и супервизорским сценаријима шокова каматних стопа </t>
  </si>
  <si>
    <t>NII у основном сценарију</t>
  </si>
  <si>
    <t>Додатак на NII по основу базног ризика</t>
  </si>
  <si>
    <t>∆ NII – паралелни шок раста</t>
  </si>
  <si>
    <t>∆ NII – паралелни шок пада</t>
  </si>
  <si>
    <t>Тржишна вредност инструмената (MV)</t>
  </si>
  <si>
    <t>MV у основном сценарију и супервизорским сценаријима шокова каматних стопа</t>
  </si>
  <si>
    <t>3.1.1.</t>
  </si>
  <si>
    <t>Тржишна вредност у основном сценарију</t>
  </si>
  <si>
    <t>3.1.2.</t>
  </si>
  <si>
    <t>∆ MV – паралелни шок раста</t>
  </si>
  <si>
    <t>3.1.3.</t>
  </si>
  <si>
    <t>∆ MV – паралелни шок пада</t>
  </si>
  <si>
    <t>Коришћени приступ</t>
  </si>
  <si>
    <r>
      <t>ИЗВЕШТАЈ О УЧЕШЋУ КРЕДИТА И ХАРТИЈА ОД ВРЕДНОСТИ У ДИНАРИМ</t>
    </r>
    <r>
      <rPr>
        <b/>
        <sz val="8"/>
        <color theme="1"/>
        <rFont val="Arial"/>
        <family val="2"/>
      </rPr>
      <t>А СА</t>
    </r>
    <r>
      <rPr>
        <b/>
        <sz val="8"/>
        <rFont val="Arial"/>
        <family val="2"/>
      </rPr>
      <t xml:space="preserve"> ДЕВИЗНОМ КЛАУЗУЛОМ И У СТРАНОЈ ВАЛУТИ У УКУПНИМ НОВООДОБРЕНИМ КРЕДИТИМА НЕФИНАНСИЈСКОМ И НЕДРЖАВНОМ СЕКТОРУ И ХАРТИЈАМА ОД ВРЕДНОСТИ КУПЉЕНИМ ОД ЛИЦА ИЗ ОВОГ СЕКТОРА </t>
    </r>
  </si>
  <si>
    <t>Д. Изложености по основу куповине дужничких хартија од вредности изражених у динарима са девизном клаузулом и дужничких хартија од вредности изражених  у страној валути које су издала привредна друштва из нефинасијског и недржавног сектора, а испуњавају услове из тачке 13а. став 13. Одлуке о адекватности капитала банке</t>
  </si>
  <si>
    <t>Укупан износ хартија од вредности</t>
  </si>
  <si>
    <t>Од тога: 120 – Хартије од вредности које се вреднују по фер вредности кроз биланс успеха</t>
  </si>
  <si>
    <t>Од тога: 122 – Хартије од вредности које се вреднују по фер вредности кроз остали резултат</t>
  </si>
  <si>
    <t>Од тога: 124 – Хартије од вредности које се вреднују по амортизованој вредности</t>
  </si>
  <si>
    <t>Од тога: 220 – Хартије од вредности које се вреднују по фер вредности кроз биланс успеха у страној валути</t>
  </si>
  <si>
    <t>Од тога: 222 – Хартије од вредности које се вреднују по фер вредности кроз остали резултат у страној валути</t>
  </si>
  <si>
    <t>Од тога: 224 – Хартије од вредности које се вреднују по амортизованој вредности у страној валути</t>
  </si>
  <si>
    <t>Ђ. Изложености по основу куповине дужничких хартија од вредности изражених у динарима (укључујући и хартије од вредности у динарима са девизном клаузулом)  и дужничких хартија од вредности изражениху страној валути које су издала привредна друштва из нефинасијског и недржавног сектора, а испуњавају услове из тачке 13а. став 13. Одлуке о адекватности капитала банке</t>
  </si>
  <si>
    <r>
      <t>Укупан износ изложености по осн</t>
    </r>
    <r>
      <rPr>
        <b/>
        <sz val="8"/>
        <color theme="1"/>
        <rFont val="Calibri"/>
        <family val="2"/>
        <scheme val="minor"/>
      </rPr>
      <t xml:space="preserve">ову кредита и хартија од вредности у динарима са </t>
    </r>
    <r>
      <rPr>
        <b/>
        <sz val="8"/>
        <rFont val="Calibri"/>
        <family val="2"/>
        <scheme val="minor"/>
      </rPr>
      <t>девизном клаузулом и у страној валути за који је прекорачен применљив проценат учешћа</t>
    </r>
  </si>
  <si>
    <r>
      <t>4. Ред „</t>
    </r>
    <r>
      <rPr>
        <b/>
        <sz val="8"/>
        <rFont val="Arial"/>
        <family val="2"/>
      </rPr>
      <t>Укупан износ изложености по основу кредита у динарима</t>
    </r>
    <r>
      <rPr>
        <b/>
        <sz val="8"/>
        <color theme="1"/>
        <rFont val="Arial"/>
        <family val="2"/>
      </rPr>
      <t xml:space="preserve"> са</t>
    </r>
    <r>
      <rPr>
        <b/>
        <sz val="8"/>
        <rFont val="Arial"/>
        <family val="2"/>
      </rPr>
      <t xml:space="preserve"> девизном клаузулом и кредита у страној валути за који је прекорачен применљив проценат учешћа</t>
    </r>
    <r>
      <rPr>
        <sz val="8"/>
        <rFont val="Arial"/>
        <family val="2"/>
      </rPr>
      <t>“ не попуњава се у периоду од 1. јула 2023. године до 31. децембра 2024. године.</t>
    </r>
  </si>
  <si>
    <t>ПОКАЗАТЕЉ СТЕПЕНА ЗАДУЖЕНОСТИ (ЛЕВЕРИЏА)</t>
  </si>
  <si>
    <t>Укупан износ изложености за потребе обрачуна показатеља степена задужености (левериџа)</t>
  </si>
  <si>
    <t>(-) Изложености по основу иницијалне маргине када је банка у улози посредника између клијента и CCP лица, а услови трансакције повезане са ССР лицем дефинишу да банка није у обавези да клијенту надокнади губитке настале услед промене вредности трансакције у случају наступања статуса неизмирења обавеза ССР лица</t>
  </si>
  <si>
    <t xml:space="preserve"> Хипотетичка вредност продатих кредитних деривата (пружена кредитна заштита) </t>
  </si>
  <si>
    <t>(-) Изложености по основу деривата обрачунате методом оригиналне изложености када је банка у улози посредника између клијента и CCP лица, а услови трансакције повезане са ССР лицем дефинишу да банка није у обавези да клијенту надокнади губитке настале услед промене вредности трансакције у случају наступања статуса неизмирења обавеза ССР лица</t>
  </si>
  <si>
    <t>Изложености по основу деривата када банка користи метод оригиналне изложености у складу са одлуком којом се уређује адекватност капитала банке</t>
  </si>
  <si>
    <t>(-) Потенцијална изложеност по основу деривата када је банка у улози посредника између клијента и CCP лица, а услови трансакције повезане са ССР лицем дефинишу да банка није у обавези да клијенту надокнади губитке настале услед промене вредности трансакције у случају наступања статуса неизмирења обавеза ССР лица</t>
  </si>
  <si>
    <t xml:space="preserve">Потенцијалне изложености по основу деривата када банка користи метод текуће изложености у складу са одлуком којом се уређује адекватност капитала банке </t>
  </si>
  <si>
    <t>(-) Текуће изложености по основу деривата када је банка у улози посредника између клијента и CCP лица, а услови трансакције повезане са ССР лицем дефинишу да банка није у обавези да клијенту надокнади губитке настале услед промене вредности трансакције у случају наступања статуса неизмирења обавеза ССР лица</t>
  </si>
  <si>
    <t>Текуће изложености по основу деривата када банка користи метод текуће изложености у складу са одлуком којом се уређује адекватност капитала банке</t>
  </si>
  <si>
    <r>
      <t xml:space="preserve">(-) Изложености по основу репо и </t>
    </r>
    <r>
      <rPr>
        <i/>
        <sz val="8"/>
        <rFont val="Arial"/>
        <family val="2"/>
      </rPr>
      <t>reverse</t>
    </r>
    <r>
      <rPr>
        <sz val="8"/>
        <rFont val="Arial"/>
        <family val="2"/>
        <charset val="238"/>
      </rPr>
      <t xml:space="preserve"> репо трансакција, трансакција кредитирања трговине хартијама од вредности, уговора о узимању и давању у зајам хартија од вредности или робе и трансакција са дугим роком измирења када је банка у улози посредника између клијента и CCP лица, а услови трансакције повезане са ССР лицем дефинишу да банка није у обавези да клијенту надокнади губитке настале услед промене вредности трансакције у случају наступања статуса неизмирења обавеза ССР лица</t>
    </r>
  </si>
  <si>
    <r>
      <t xml:space="preserve">Увећање за изложеност ризику друге уговорне стране по основу репо и </t>
    </r>
    <r>
      <rPr>
        <i/>
        <sz val="8"/>
        <rFont val="Arial"/>
        <family val="2"/>
      </rPr>
      <t>reverse</t>
    </r>
    <r>
      <rPr>
        <sz val="8"/>
        <rFont val="Arial"/>
        <family val="2"/>
        <charset val="238"/>
      </rPr>
      <t xml:space="preserve"> репо трансакција, трансакција кредитирања трговине хартијама од вредности, уговора о узимању и давању у зајам хартија од вредности или робе и трансакција са дугим роком измирења у којима банка врши улогу посредника</t>
    </r>
  </si>
  <si>
    <r>
      <t xml:space="preserve">Увећање за изложеност ризику друге уговорне стране по основу репо и </t>
    </r>
    <r>
      <rPr>
        <i/>
        <sz val="8"/>
        <rFont val="Arial"/>
        <family val="2"/>
      </rPr>
      <t>reverse</t>
    </r>
    <r>
      <rPr>
        <sz val="8"/>
        <rFont val="Arial"/>
        <family val="2"/>
        <charset val="238"/>
      </rPr>
      <t xml:space="preserve"> репо трансакција, трансакција кредитирања трговине хартијама од вредности, уговора о узимању и давању у зајам хартија од вредности или робе и трансакција са дугим роком измирења </t>
    </r>
  </si>
  <si>
    <r>
      <t xml:space="preserve">Изложености по основу репо и </t>
    </r>
    <r>
      <rPr>
        <i/>
        <sz val="8"/>
        <rFont val="Arial"/>
        <family val="2"/>
      </rPr>
      <t>reverse</t>
    </r>
    <r>
      <rPr>
        <sz val="8"/>
        <rFont val="Arial"/>
        <family val="2"/>
        <charset val="238"/>
      </rPr>
      <t xml:space="preserve"> репо трансакција, трансакција кредитирања трговине хартијама од вредности, уговора о узимању и давању у зајам хартија од вредности или робе и трансакција са дугим роком измирења </t>
    </r>
  </si>
  <si>
    <r>
      <t>ИЗВЕШТАЈ О ПОКАЗАТЕЉ</t>
    </r>
    <r>
      <rPr>
        <b/>
        <sz val="12"/>
        <rFont val="Arial"/>
        <family val="2"/>
      </rPr>
      <t>У СТЕПЕНА ЗАДУЖЕНОСТИ (</t>
    </r>
    <r>
      <rPr>
        <b/>
        <sz val="12"/>
        <rFont val="Arial"/>
        <family val="2"/>
        <charset val="238"/>
      </rPr>
      <t>ЛЕВЕРИЏУ</t>
    </r>
    <r>
      <rPr>
        <b/>
        <sz val="12"/>
        <rFont val="Arial"/>
        <family val="2"/>
      </rPr>
      <t xml:space="preserve">) </t>
    </r>
  </si>
  <si>
    <t>Износ изложености по основу билансне активе и ванбилансних ставки (стандардизовани приступ)</t>
  </si>
  <si>
    <r>
      <t>ПРЕГЛЕД ИЗНОСА ИЗЛОЖЕНОСТИ БАНКЕ КОЈЕ УЛАЗЕ У ОБРАЧУН ПОКАЗАТЕЉА</t>
    </r>
    <r>
      <rPr>
        <b/>
        <sz val="11"/>
        <rFont val="Arial"/>
        <family val="2"/>
      </rPr>
      <t xml:space="preserve"> СТЕПЕНА ЗАДУЖЕНОСТИ</t>
    </r>
    <r>
      <rPr>
        <b/>
        <sz val="11"/>
        <rFont val="Arial"/>
        <family val="2"/>
        <charset val="238"/>
      </rPr>
      <t xml:space="preserve"> </t>
    </r>
    <r>
      <rPr>
        <b/>
        <sz val="11"/>
        <rFont val="Arial"/>
        <family val="2"/>
      </rPr>
      <t>(ЛЕВЕРИЏA) ПО ПОНДЕРИМА РИЗИКА</t>
    </r>
  </si>
  <si>
    <t xml:space="preserve"> Од чега изложености по основу секјуритизованих позиција</t>
  </si>
  <si>
    <t>Изложености према државама и централним банкама и изложености које имају третман као изложености према тим лицима</t>
  </si>
  <si>
    <t>Износ изложености које улазе у обрачун показатеља степена задужености (левериџа)</t>
  </si>
  <si>
    <t>Репо и reverse репо трансакције, трансакције кредитирања трговине хартијама од вредности, уговори о узимању и давању у зајам хартија од вредности или робе и трансакције са дугим роком измирења, који нису предмет уговора о нетирању између различитих категорија производа</t>
  </si>
  <si>
    <r>
      <t xml:space="preserve">Деривати и репо и </t>
    </r>
    <r>
      <rPr>
        <i/>
        <sz val="8"/>
        <rFont val="Arial"/>
        <family val="2"/>
      </rPr>
      <t>reverse</t>
    </r>
    <r>
      <rPr>
        <sz val="8"/>
        <rFont val="Arial"/>
        <family val="2"/>
        <charset val="238"/>
      </rPr>
      <t xml:space="preserve"> репо трансакције, трансакције кредитирања трговине хартијама од вредности, уговори о узимању и давању у зајам хартија од вредности или робе и трансакције са дугим роком измирења, који су предмет уговора о нетирању између различитих категорија производа</t>
    </r>
  </si>
  <si>
    <r>
      <t xml:space="preserve">ПРЕГЛЕД ВРСТА ИЗЛОЖЕНОСТИ БАНКЕ КОЈЕ СЕ УКЉУЧУЈУ У ОБРАЧУН ПОКАЗАТЕЉА </t>
    </r>
    <r>
      <rPr>
        <b/>
        <sz val="11"/>
        <rFont val="Arial"/>
        <family val="2"/>
      </rPr>
      <t>СТЕПЕНА ЗАДУЖЕНОСТИ (ЛЕВЕРИЏА)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</si>
</sst>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 _R_S_D_-;\-* #,##0\ _R_S_D_-;_-* &quot;-&quot;\ _R_S_D_-;_-@_-"/>
    <numFmt numFmtId="165" formatCode="_-* #,##0.00_-;\-* #,##0.00_-;_-* \-??_-;_-@_-"/>
    <numFmt numFmtId="166" formatCode="#,##0_ ;[Red]\-#,##0\ "/>
    <numFmt numFmtId="167" formatCode="0.0"/>
    <numFmt numFmtId="168" formatCode="yyyy\-mm\-dd;@"/>
    <numFmt numFmtId="169" formatCode="0.0000"/>
    <numFmt numFmtId="170" formatCode="0.0000%"/>
    <numFmt numFmtId="171" formatCode="0.0%"/>
    <numFmt numFmtId="172" formatCode="&quot;Yes&quot;;[Red]&quot;No&quot;"/>
    <numFmt numFmtId="173" formatCode="0.00000"/>
    <numFmt numFmtId="174" formatCode="[&gt;0]General"/>
    <numFmt numFmtId="175" formatCode="_-* #,##0.00\ _k_n_-;\-* #,##0.00\ _k_n_-;_-* &quot;-&quot;??\ _k_n_-;_-@_-"/>
    <numFmt numFmtId="176" formatCode="#,##0.0"/>
  </numFmts>
  <fonts count="19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font>
    <font>
      <sz val="11"/>
      <color indexed="8"/>
      <name val="Calibri"/>
      <family val="2"/>
    </font>
    <font>
      <sz val="10"/>
      <name val="Arial"/>
      <family val="2"/>
    </font>
    <font>
      <u/>
      <sz val="6.5"/>
      <color indexed="12"/>
      <name val="Arial"/>
      <family val="2"/>
    </font>
    <font>
      <u/>
      <sz val="10"/>
      <color indexed="12"/>
      <name val="Arial"/>
      <family val="2"/>
    </font>
    <font>
      <sz val="11"/>
      <color indexed="8"/>
      <name val="Calibri"/>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name val="Arial"/>
      <family val="2"/>
    </font>
    <font>
      <sz val="11"/>
      <color theme="1"/>
      <name val="Calibri"/>
      <family val="2"/>
      <scheme val="minor"/>
    </font>
    <font>
      <sz val="10"/>
      <color theme="1"/>
      <name val="Arial"/>
      <family val="2"/>
    </font>
    <font>
      <sz val="11"/>
      <color theme="1"/>
      <name val="Calibri"/>
      <family val="2"/>
      <charset val="238"/>
      <scheme val="minor"/>
    </font>
    <font>
      <sz val="12"/>
      <name val="Arial"/>
      <family val="2"/>
      <charset val="238"/>
    </font>
    <font>
      <sz val="11"/>
      <name val="Arial"/>
      <family val="2"/>
      <charset val="238"/>
    </font>
    <font>
      <b/>
      <sz val="11"/>
      <name val="Arial"/>
      <family val="2"/>
      <charset val="238"/>
    </font>
    <font>
      <sz val="8"/>
      <name val="Arial"/>
      <family val="2"/>
      <charset val="238"/>
    </font>
    <font>
      <b/>
      <sz val="12"/>
      <name val="Arial"/>
      <family val="2"/>
    </font>
    <font>
      <sz val="8"/>
      <name val="Arial"/>
      <family val="2"/>
    </font>
    <font>
      <b/>
      <sz val="8"/>
      <color indexed="8"/>
      <name val="Arial"/>
      <family val="2"/>
    </font>
    <font>
      <i/>
      <sz val="8"/>
      <name val="Arial"/>
      <family val="2"/>
      <charset val="238"/>
    </font>
    <font>
      <b/>
      <sz val="8"/>
      <name val="Arial"/>
      <family val="2"/>
      <charset val="238"/>
    </font>
    <font>
      <sz val="8"/>
      <color indexed="8"/>
      <name val="Arial"/>
      <family val="2"/>
      <charset val="238"/>
    </font>
    <font>
      <sz val="8"/>
      <color indexed="8"/>
      <name val="Arial"/>
      <family val="2"/>
    </font>
    <font>
      <b/>
      <sz val="8"/>
      <name val="Arial"/>
      <family val="2"/>
    </font>
    <font>
      <b/>
      <u/>
      <sz val="8"/>
      <name val="Arial"/>
      <family val="2"/>
      <charset val="238"/>
    </font>
    <font>
      <sz val="8"/>
      <color theme="1"/>
      <name val="Arial"/>
      <family val="2"/>
    </font>
    <font>
      <sz val="10"/>
      <name val="Arial"/>
      <family val="2"/>
      <charset val="238"/>
    </font>
    <font>
      <sz val="11"/>
      <color theme="1"/>
      <name val="Arial"/>
      <family val="2"/>
      <charset val="238"/>
    </font>
    <font>
      <sz val="11"/>
      <color indexed="8"/>
      <name val="Arial"/>
      <family val="2"/>
      <charset val="238"/>
    </font>
    <font>
      <sz val="8"/>
      <color theme="1"/>
      <name val="Arial"/>
      <family val="2"/>
      <charset val="238"/>
    </font>
    <font>
      <i/>
      <sz val="8"/>
      <color theme="1"/>
      <name val="Arial"/>
      <family val="2"/>
      <charset val="238"/>
    </font>
    <font>
      <b/>
      <sz val="12"/>
      <name val="Arial"/>
      <family val="2"/>
      <charset val="238"/>
    </font>
    <font>
      <u/>
      <sz val="8"/>
      <name val="Arial"/>
      <family val="2"/>
      <charset val="238"/>
    </font>
    <font>
      <b/>
      <sz val="11"/>
      <color theme="1"/>
      <name val="Calibri"/>
      <family val="2"/>
      <charset val="238"/>
      <scheme val="minor"/>
    </font>
    <font>
      <sz val="11"/>
      <color indexed="8"/>
      <name val="Calibri"/>
      <family val="2"/>
      <scheme val="minor"/>
    </font>
    <font>
      <b/>
      <sz val="11"/>
      <name val="Calibri"/>
      <family val="2"/>
      <scheme val="minor"/>
    </font>
    <font>
      <sz val="11"/>
      <name val="Calibri"/>
      <family val="2"/>
      <scheme val="minor"/>
    </font>
    <font>
      <i/>
      <sz val="11"/>
      <color theme="1"/>
      <name val="Calibri"/>
      <family val="2"/>
      <charset val="238"/>
      <scheme val="minor"/>
    </font>
    <font>
      <i/>
      <sz val="11"/>
      <name val="Calibri"/>
      <family val="2"/>
      <scheme val="minor"/>
    </font>
    <font>
      <b/>
      <sz val="11"/>
      <color theme="1"/>
      <name val="Calibri"/>
      <family val="2"/>
      <scheme val="minor"/>
    </font>
    <font>
      <sz val="11"/>
      <name val="Calibri"/>
      <family val="2"/>
      <charset val="238"/>
      <scheme val="minor"/>
    </font>
    <font>
      <i/>
      <sz val="11"/>
      <name val="Calibri"/>
      <family val="2"/>
      <charset val="238"/>
      <scheme val="minor"/>
    </font>
    <font>
      <b/>
      <i/>
      <sz val="11"/>
      <color theme="1"/>
      <name val="Calibri"/>
      <family val="2"/>
      <charset val="238"/>
      <scheme val="minor"/>
    </font>
    <font>
      <b/>
      <i/>
      <sz val="11"/>
      <name val="Calibri"/>
      <family val="2"/>
      <charset val="238"/>
      <scheme val="minor"/>
    </font>
    <font>
      <b/>
      <i/>
      <sz val="11"/>
      <name val="Calibri"/>
      <family val="2"/>
      <scheme val="minor"/>
    </font>
    <font>
      <b/>
      <sz val="11"/>
      <name val="Calibri"/>
      <family val="2"/>
      <charset val="238"/>
      <scheme val="minor"/>
    </font>
    <font>
      <sz val="11"/>
      <color indexed="8"/>
      <name val="Calibri"/>
      <family val="2"/>
      <charset val="238"/>
      <scheme val="minor"/>
    </font>
    <font>
      <b/>
      <sz val="12"/>
      <color theme="1"/>
      <name val="Calibri"/>
      <family val="2"/>
      <charset val="238"/>
      <scheme val="minor"/>
    </font>
    <font>
      <sz val="10"/>
      <name val="Calibri"/>
      <family val="2"/>
      <charset val="238"/>
      <scheme val="minor"/>
    </font>
    <font>
      <sz val="10"/>
      <color theme="1"/>
      <name val="Calibri"/>
      <family val="2"/>
      <charset val="238"/>
      <scheme val="minor"/>
    </font>
    <font>
      <sz val="11"/>
      <color rgb="FFFF0000"/>
      <name val="Calibri"/>
      <family val="2"/>
      <charset val="238"/>
      <scheme val="minor"/>
    </font>
    <font>
      <sz val="11"/>
      <color theme="0" tint="-0.249977111117893"/>
      <name val="Calibri"/>
      <family val="2"/>
      <charset val="238"/>
      <scheme val="minor"/>
    </font>
    <font>
      <i/>
      <sz val="11"/>
      <color theme="1"/>
      <name val="Calibri"/>
      <family val="2"/>
      <scheme val="minor"/>
    </font>
    <font>
      <b/>
      <sz val="10"/>
      <name val="Calibri"/>
      <family val="2"/>
      <charset val="238"/>
      <scheme val="minor"/>
    </font>
    <font>
      <b/>
      <sz val="9"/>
      <name val="Calibri"/>
      <family val="2"/>
      <charset val="238"/>
      <scheme val="minor"/>
    </font>
    <font>
      <sz val="9"/>
      <name val="Calibri"/>
      <family val="2"/>
      <charset val="238"/>
      <scheme val="minor"/>
    </font>
    <font>
      <b/>
      <sz val="10"/>
      <name val="Arial"/>
      <family val="2"/>
    </font>
    <font>
      <sz val="12"/>
      <color theme="1"/>
      <name val="Arial"/>
      <family val="2"/>
      <charset val="238"/>
    </font>
    <font>
      <sz val="12"/>
      <name val="Arial"/>
      <family val="2"/>
    </font>
    <font>
      <sz val="10"/>
      <name val="Arial"/>
      <family val="2"/>
    </font>
    <font>
      <sz val="11"/>
      <name val="ＭＳ Ｐゴシック"/>
      <family val="3"/>
      <charset val="128"/>
    </font>
    <font>
      <sz val="8"/>
      <color indexed="8"/>
      <name val="Calibri"/>
      <family val="2"/>
      <charset val="204"/>
    </font>
    <font>
      <i/>
      <sz val="8"/>
      <color indexed="8"/>
      <name val="Arial"/>
      <family val="2"/>
    </font>
    <font>
      <i/>
      <sz val="8"/>
      <name val="Arial"/>
      <family val="2"/>
    </font>
    <font>
      <b/>
      <sz val="8"/>
      <color rgb="FFFF0000"/>
      <name val="Arial"/>
      <family val="2"/>
    </font>
    <font>
      <sz val="10"/>
      <name val="Arial"/>
    </font>
    <font>
      <b/>
      <sz val="12"/>
      <color indexed="8"/>
      <name val="Arial"/>
      <family val="2"/>
    </font>
    <font>
      <sz val="8"/>
      <color indexed="10"/>
      <name val="Arial"/>
      <family val="2"/>
    </font>
    <font>
      <b/>
      <i/>
      <sz val="8"/>
      <name val="Arial"/>
      <family val="2"/>
    </font>
    <font>
      <sz val="12"/>
      <name val="Arial CE"/>
      <charset val="238"/>
    </font>
    <font>
      <sz val="8"/>
      <name val="Verdana"/>
      <family val="2"/>
      <charset val="238"/>
    </font>
    <font>
      <i/>
      <sz val="8"/>
      <color indexed="8"/>
      <name val="Arial"/>
      <family val="2"/>
      <charset val="238"/>
    </font>
    <font>
      <b/>
      <sz val="8"/>
      <color indexed="8"/>
      <name val="Arial"/>
      <family val="2"/>
      <charset val="238"/>
    </font>
    <font>
      <b/>
      <i/>
      <sz val="8"/>
      <color indexed="8"/>
      <name val="Arial"/>
      <family val="2"/>
      <charset val="238"/>
    </font>
    <font>
      <sz val="8"/>
      <color theme="1"/>
      <name val="Verdana"/>
      <family val="2"/>
    </font>
    <font>
      <u/>
      <sz val="8"/>
      <name val="Arial"/>
      <family val="2"/>
    </font>
    <font>
      <sz val="8"/>
      <name val="Verdana"/>
      <family val="2"/>
    </font>
    <font>
      <b/>
      <sz val="8"/>
      <name val="Verdana"/>
      <family val="2"/>
    </font>
    <font>
      <b/>
      <strike/>
      <sz val="8"/>
      <name val="Verdana"/>
      <family val="2"/>
    </font>
    <font>
      <i/>
      <sz val="8"/>
      <color theme="1"/>
      <name val="Verdana"/>
      <family val="2"/>
    </font>
    <font>
      <i/>
      <sz val="8"/>
      <name val="Verdana"/>
      <family val="2"/>
    </font>
    <font>
      <b/>
      <sz val="7"/>
      <name val="Arial"/>
      <family val="2"/>
    </font>
    <font>
      <b/>
      <i/>
      <sz val="12"/>
      <name val="Arial"/>
      <family val="2"/>
    </font>
    <font>
      <sz val="8"/>
      <color indexed="10"/>
      <name val="Arial"/>
      <family val="2"/>
      <charset val="238"/>
    </font>
    <font>
      <i/>
      <sz val="10"/>
      <name val="Arial"/>
      <family val="2"/>
      <charset val="238"/>
    </font>
    <font>
      <b/>
      <sz val="10"/>
      <name val="Arial"/>
      <family val="2"/>
      <charset val="238"/>
    </font>
    <font>
      <sz val="8"/>
      <color rgb="FFFF0000"/>
      <name val="Arial"/>
      <family val="2"/>
      <charset val="238"/>
    </font>
    <font>
      <b/>
      <sz val="8"/>
      <color rgb="FFFF0000"/>
      <name val="Arial"/>
      <family val="2"/>
      <charset val="238"/>
    </font>
    <font>
      <vertAlign val="superscript"/>
      <sz val="8"/>
      <name val="Arial"/>
      <family val="2"/>
    </font>
    <font>
      <sz val="8"/>
      <color theme="1"/>
      <name val="Calibri"/>
      <family val="2"/>
      <scheme val="minor"/>
    </font>
    <font>
      <sz val="9"/>
      <color theme="1"/>
      <name val="Arial"/>
      <family val="2"/>
    </font>
    <font>
      <b/>
      <sz val="8"/>
      <color rgb="FF1A1617"/>
      <name val="Arial"/>
      <family val="2"/>
    </font>
    <font>
      <sz val="8"/>
      <color rgb="FF1A1617"/>
      <name val="Arial"/>
      <family val="2"/>
    </font>
    <font>
      <i/>
      <sz val="8"/>
      <color rgb="FF1A1617"/>
      <name val="Arial"/>
      <family val="2"/>
    </font>
    <font>
      <b/>
      <i/>
      <sz val="8"/>
      <color indexed="8"/>
      <name val="Arial"/>
      <family val="2"/>
    </font>
    <font>
      <vertAlign val="superscript"/>
      <sz val="8"/>
      <name val="Verdana"/>
      <family val="2"/>
      <charset val="238"/>
    </font>
    <font>
      <sz val="7"/>
      <name val="Arial"/>
      <family val="2"/>
    </font>
    <font>
      <i/>
      <sz val="7"/>
      <name val="Arial"/>
      <family val="2"/>
    </font>
    <font>
      <strike/>
      <sz val="8"/>
      <name val="Arial"/>
      <family val="2"/>
    </font>
    <font>
      <b/>
      <sz val="8"/>
      <color theme="1"/>
      <name val="Calibri"/>
      <family val="2"/>
      <scheme val="minor"/>
    </font>
    <font>
      <i/>
      <sz val="8"/>
      <color theme="1"/>
      <name val="Calibri"/>
      <family val="2"/>
      <scheme val="minor"/>
    </font>
    <font>
      <b/>
      <i/>
      <sz val="8"/>
      <color theme="1"/>
      <name val="Calibri"/>
      <family val="2"/>
      <scheme val="minor"/>
    </font>
    <font>
      <b/>
      <sz val="8"/>
      <name val="Calibri"/>
      <family val="2"/>
      <charset val="238"/>
      <scheme val="minor"/>
    </font>
    <font>
      <b/>
      <sz val="8"/>
      <color rgb="FFFF0000"/>
      <name val="Calibri"/>
      <family val="2"/>
      <scheme val="minor"/>
    </font>
    <font>
      <sz val="8"/>
      <name val="Calibri"/>
      <family val="2"/>
      <scheme val="minor"/>
    </font>
    <font>
      <b/>
      <sz val="8"/>
      <name val="Calibri"/>
      <family val="2"/>
      <scheme val="minor"/>
    </font>
    <font>
      <b/>
      <sz val="8"/>
      <color theme="1"/>
      <name val="Arial"/>
      <family val="2"/>
    </font>
    <font>
      <b/>
      <sz val="8"/>
      <color theme="1"/>
      <name val="Arial"/>
      <family val="2"/>
      <charset val="238"/>
    </font>
    <font>
      <b/>
      <sz val="9"/>
      <name val="Arial"/>
      <family val="2"/>
    </font>
    <font>
      <b/>
      <i/>
      <sz val="8"/>
      <name val="Calibri"/>
      <family val="2"/>
      <scheme val="minor"/>
    </font>
    <font>
      <sz val="8"/>
      <name val="Calibri"/>
      <family val="2"/>
      <charset val="238"/>
      <scheme val="minor"/>
    </font>
    <font>
      <b/>
      <sz val="11"/>
      <color rgb="FF00B0F0"/>
      <name val="Calibri"/>
      <family val="2"/>
      <scheme val="minor"/>
    </font>
    <font>
      <sz val="11"/>
      <color rgb="FFFF0000"/>
      <name val="Calibri"/>
      <family val="2"/>
      <scheme val="minor"/>
    </font>
    <font>
      <sz val="11"/>
      <color rgb="FF00B050"/>
      <name val="Calibri"/>
      <family val="2"/>
      <scheme val="minor"/>
    </font>
    <font>
      <sz val="11"/>
      <color theme="4"/>
      <name val="Calibri"/>
      <family val="2"/>
      <scheme val="minor"/>
    </font>
    <font>
      <strike/>
      <sz val="11"/>
      <color theme="1"/>
      <name val="Calibri"/>
      <family val="2"/>
      <scheme val="minor"/>
    </font>
    <font>
      <b/>
      <sz val="11"/>
      <color rgb="FFFFFF00"/>
      <name val="Calibri"/>
      <family val="2"/>
      <scheme val="minor"/>
    </font>
    <font>
      <b/>
      <i/>
      <sz val="11"/>
      <color theme="1"/>
      <name val="Calibri"/>
      <family val="2"/>
      <scheme val="minor"/>
    </font>
    <font>
      <b/>
      <sz val="11"/>
      <color rgb="FFFF0000"/>
      <name val="Calibri"/>
      <family val="2"/>
      <scheme val="minor"/>
    </font>
    <font>
      <i/>
      <sz val="11"/>
      <color rgb="FFFF0000"/>
      <name val="Calibri"/>
      <family val="2"/>
      <scheme val="minor"/>
    </font>
    <font>
      <b/>
      <sz val="10"/>
      <name val="Calibri"/>
      <family val="2"/>
      <scheme val="minor"/>
    </font>
    <font>
      <b/>
      <sz val="10"/>
      <color theme="1"/>
      <name val="Calibri"/>
      <family val="2"/>
      <scheme val="minor"/>
    </font>
    <font>
      <sz val="10"/>
      <name val="Calibri"/>
      <family val="2"/>
      <scheme val="minor"/>
    </font>
    <font>
      <sz val="9"/>
      <name val="Calibri"/>
      <family val="2"/>
      <scheme val="minor"/>
    </font>
    <font>
      <b/>
      <sz val="9"/>
      <name val="Calibri"/>
      <family val="2"/>
      <scheme val="minor"/>
    </font>
    <font>
      <i/>
      <sz val="9"/>
      <name val="Calibri"/>
      <family val="2"/>
      <scheme val="minor"/>
    </font>
    <font>
      <b/>
      <u/>
      <sz val="8"/>
      <name val="Calibri"/>
      <family val="2"/>
      <scheme val="minor"/>
    </font>
    <font>
      <sz val="12"/>
      <name val="Calibri"/>
      <family val="2"/>
      <scheme val="minor"/>
    </font>
    <font>
      <b/>
      <sz val="12"/>
      <name val="Calibri"/>
      <family val="2"/>
      <scheme val="minor"/>
    </font>
    <font>
      <b/>
      <i/>
      <sz val="14"/>
      <name val="Calibri"/>
      <family val="2"/>
      <scheme val="minor"/>
    </font>
    <font>
      <b/>
      <sz val="16"/>
      <name val="Calibri"/>
      <family val="2"/>
      <scheme val="minor"/>
    </font>
    <font>
      <i/>
      <sz val="12"/>
      <name val="Calibri"/>
      <family val="2"/>
      <scheme val="minor"/>
    </font>
    <font>
      <i/>
      <sz val="8"/>
      <name val="Calibri"/>
      <family val="2"/>
      <scheme val="minor"/>
    </font>
    <font>
      <u/>
      <sz val="8"/>
      <name val="Calibri"/>
      <family val="2"/>
      <scheme val="minor"/>
    </font>
    <font>
      <b/>
      <strike/>
      <sz val="10"/>
      <name val="Calibri"/>
      <family val="2"/>
      <scheme val="minor"/>
    </font>
    <font>
      <sz val="6"/>
      <name val="Calibri"/>
      <family val="2"/>
      <scheme val="minor"/>
    </font>
    <font>
      <u/>
      <sz val="8"/>
      <name val="Verdana"/>
      <family val="2"/>
    </font>
    <font>
      <sz val="11"/>
      <name val="Verdana"/>
      <family val="2"/>
    </font>
    <font>
      <sz val="10"/>
      <color theme="1"/>
      <name val="Calibri"/>
      <family val="2"/>
      <scheme val="minor"/>
    </font>
    <font>
      <sz val="10"/>
      <name val="Verdana"/>
      <family val="2"/>
    </font>
    <font>
      <b/>
      <u/>
      <sz val="8"/>
      <name val="Verdana"/>
      <family val="2"/>
    </font>
    <font>
      <b/>
      <sz val="7"/>
      <name val="Calibri"/>
      <family val="2"/>
      <scheme val="minor"/>
    </font>
    <font>
      <sz val="7"/>
      <name val="Calibri"/>
      <family val="2"/>
      <scheme val="minor"/>
    </font>
    <font>
      <sz val="10"/>
      <name val="Cambria"/>
      <family val="2"/>
      <scheme val="major"/>
    </font>
    <font>
      <sz val="8"/>
      <name val="Cambria"/>
      <family val="2"/>
      <scheme val="major"/>
    </font>
    <font>
      <sz val="8"/>
      <color theme="1"/>
      <name val="Cambria"/>
      <family val="2"/>
      <scheme val="major"/>
    </font>
    <font>
      <b/>
      <sz val="8"/>
      <color theme="1"/>
      <name val="Cambria"/>
      <family val="2"/>
      <scheme val="major"/>
    </font>
    <font>
      <b/>
      <sz val="8"/>
      <name val="Cambria"/>
      <family val="2"/>
      <scheme val="major"/>
    </font>
    <font>
      <sz val="6"/>
      <name val="Cambria"/>
      <family val="2"/>
      <scheme val="major"/>
    </font>
    <font>
      <b/>
      <sz val="6"/>
      <name val="Cambria"/>
      <family val="2"/>
      <scheme val="major"/>
    </font>
    <font>
      <u/>
      <sz val="11"/>
      <name val="Calibri"/>
      <family val="2"/>
      <charset val="238"/>
      <scheme val="minor"/>
    </font>
    <font>
      <strike/>
      <sz val="8"/>
      <color rgb="FFFF0000"/>
      <name val="Arial"/>
      <family val="2"/>
    </font>
    <font>
      <b/>
      <strike/>
      <sz val="8"/>
      <color rgb="FFFF0000"/>
      <name val="Arial"/>
      <family val="2"/>
    </font>
    <font>
      <b/>
      <sz val="11"/>
      <name val="Arial"/>
      <family val="2"/>
    </font>
    <font>
      <sz val="8"/>
      <color rgb="FFFF000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2"/>
        <bgColor indexed="64"/>
      </patternFill>
    </fill>
    <fill>
      <patternFill patternType="lightTrellis"/>
    </fill>
    <fill>
      <patternFill patternType="solid">
        <fgColor indexed="65"/>
        <bgColor indexed="64"/>
      </patternFill>
    </fill>
    <fill>
      <patternFill patternType="solid">
        <fgColor rgb="FFD8D8D8"/>
        <bgColor indexed="64"/>
      </patternFill>
    </fill>
  </fills>
  <borders count="1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19">
    <xf numFmtId="0" fontId="0" fillId="0" borderId="0"/>
    <xf numFmtId="0" fontId="18" fillId="2" borderId="0" applyNumberFormat="0" applyBorder="0" applyAlignment="0" applyProtection="0"/>
    <xf numFmtId="0" fontId="14" fillId="2" borderId="0" applyNumberFormat="0" applyBorder="0" applyAlignment="0" applyProtection="0"/>
    <xf numFmtId="0" fontId="13" fillId="2" borderId="0" applyNumberFormat="0" applyBorder="0" applyAlignment="0" applyProtection="0"/>
    <xf numFmtId="0" fontId="18" fillId="3"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8" fillId="4" borderId="0" applyNumberFormat="0" applyBorder="0" applyAlignment="0" applyProtection="0"/>
    <xf numFmtId="0" fontId="14" fillId="4" borderId="0" applyNumberFormat="0" applyBorder="0" applyAlignment="0" applyProtection="0"/>
    <xf numFmtId="0" fontId="13" fillId="4" borderId="0" applyNumberFormat="0" applyBorder="0" applyAlignment="0" applyProtection="0"/>
    <xf numFmtId="0" fontId="18" fillId="5"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8"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8"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8"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8" fillId="9"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8"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8" fillId="5"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8"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8" fillId="11"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0" fontId="21" fillId="7" borderId="1" applyNumberFormat="0" applyAlignment="0" applyProtection="0"/>
    <xf numFmtId="0" fontId="32" fillId="4"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39" fillId="20" borderId="1" applyNumberFormat="0" applyAlignment="0" applyProtection="0"/>
    <xf numFmtId="0" fontId="27" fillId="21" borderId="2" applyNumberFormat="0" applyAlignment="0" applyProtection="0"/>
    <xf numFmtId="0" fontId="30" fillId="0" borderId="3" applyNumberFormat="0" applyFill="0" applyAlignment="0" applyProtection="0"/>
    <xf numFmtId="0" fontId="43" fillId="21" borderId="2" applyNumberFormat="0" applyAlignment="0" applyProtection="0"/>
    <xf numFmtId="0" fontId="43" fillId="21" borderId="2" applyNumberFormat="0" applyAlignment="0" applyProtection="0"/>
    <xf numFmtId="0" fontId="23" fillId="0" borderId="0" applyNumberFormat="0" applyFill="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21" borderId="2" applyNumberFormat="0" applyAlignment="0" applyProtection="0"/>
    <xf numFmtId="0" fontId="26" fillId="0" borderId="0" applyNumberFormat="0" applyFill="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7" borderId="1"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4" fillId="4" borderId="0" applyNumberFormat="0" applyBorder="0" applyAlignment="0" applyProtection="0"/>
    <xf numFmtId="0" fontId="44" fillId="4" borderId="0" applyNumberFormat="0" applyBorder="0" applyAlignment="0" applyProtection="0"/>
    <xf numFmtId="0" fontId="15" fillId="22" borderId="7" applyNumberFormat="0" applyFont="0" applyBorder="0" applyProtection="0">
      <alignment horizontal="center" vertical="center"/>
    </xf>
    <xf numFmtId="0" fontId="45" fillId="0" borderId="4" applyNumberFormat="0" applyFill="0" applyAlignment="0" applyProtection="0"/>
    <xf numFmtId="0" fontId="45" fillId="0" borderId="4" applyNumberFormat="0" applyFill="0" applyAlignment="0" applyProtection="0"/>
    <xf numFmtId="0" fontId="46" fillId="0" borderId="5" applyNumberFormat="0" applyFill="0" applyAlignment="0" applyProtection="0"/>
    <xf numFmtId="0" fontId="46" fillId="0" borderId="5" applyNumberFormat="0" applyFill="0" applyAlignment="0" applyProtection="0"/>
    <xf numFmtId="0" fontId="47" fillId="0" borderId="6" applyNumberFormat="0" applyFill="0" applyAlignment="0" applyProtection="0"/>
    <xf numFmtId="0" fontId="47" fillId="0" borderId="6"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15" fillId="23" borderId="7" applyFont="0" applyProtection="0">
      <alignment horizontal="right" vertical="center"/>
    </xf>
    <xf numFmtId="0" fontId="15" fillId="23" borderId="8" applyNumberFormat="0" applyFont="0" applyBorder="0" applyProtection="0">
      <alignment horizontal="left" vertical="center"/>
    </xf>
    <xf numFmtId="0" fontId="17" fillId="0" borderId="0" applyNumberFormat="0" applyFill="0" applyBorder="0" applyAlignment="0" applyProtection="0">
      <alignment vertical="top"/>
      <protection locked="0"/>
    </xf>
    <xf numFmtId="0" fontId="30" fillId="0" borderId="3" applyNumberFormat="0" applyFill="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7" fillId="3" borderId="0" applyNumberFormat="0" applyBorder="0" applyAlignment="0" applyProtection="0"/>
    <xf numFmtId="0" fontId="31" fillId="7" borderId="1" applyNumberFormat="0" applyAlignment="0" applyProtection="0"/>
    <xf numFmtId="0" fontId="31" fillId="7" borderId="1" applyNumberFormat="0" applyAlignment="0" applyProtection="0"/>
    <xf numFmtId="3" fontId="15" fillId="24" borderId="7" applyFont="0">
      <alignment horizontal="right" vertical="center"/>
      <protection locked="0"/>
    </xf>
    <xf numFmtId="0" fontId="15" fillId="25" borderId="9" applyNumberFormat="0" applyFon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32" fillId="4" borderId="0" applyNumberFormat="0" applyBorder="0" applyAlignment="0" applyProtection="0"/>
    <xf numFmtId="0" fontId="33" fillId="20" borderId="10" applyNumberFormat="0" applyAlignment="0" applyProtection="0"/>
    <xf numFmtId="0" fontId="17"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8" fillId="0" borderId="3" applyNumberFormat="0" applyFill="0" applyAlignment="0" applyProtection="0"/>
    <xf numFmtId="0" fontId="48" fillId="0" borderId="3" applyNumberFormat="0" applyFill="0" applyAlignment="0" applyProtection="0"/>
    <xf numFmtId="0" fontId="34" fillId="0" borderId="0" applyNumberFormat="0" applyFill="0" applyBorder="0" applyAlignment="0" applyProtection="0"/>
    <xf numFmtId="165" fontId="15" fillId="0" borderId="0" applyFill="0" applyBorder="0" applyAlignment="0" applyProtection="0"/>
    <xf numFmtId="165" fontId="15"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9" fillId="26"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2" fillId="0" borderId="0"/>
    <xf numFmtId="0" fontId="15" fillId="0" borderId="0"/>
    <xf numFmtId="0" fontId="18" fillId="0" borderId="0"/>
    <xf numFmtId="0" fontId="15" fillId="0" borderId="0"/>
    <xf numFmtId="0" fontId="15" fillId="0" borderId="0"/>
    <xf numFmtId="0" fontId="14" fillId="0" borderId="0"/>
    <xf numFmtId="0" fontId="15" fillId="0" borderId="0"/>
    <xf numFmtId="0" fontId="15" fillId="0" borderId="0"/>
    <xf numFmtId="0" fontId="52" fillId="0" borderId="0"/>
    <xf numFmtId="0" fontId="15" fillId="0" borderId="0"/>
    <xf numFmtId="0" fontId="13" fillId="0" borderId="0"/>
    <xf numFmtId="0" fontId="53" fillId="0" borderId="0"/>
    <xf numFmtId="0" fontId="51" fillId="0" borderId="0"/>
    <xf numFmtId="0" fontId="15" fillId="0" borderId="0"/>
    <xf numFmtId="0" fontId="54" fillId="0" borderId="0"/>
    <xf numFmtId="0" fontId="15" fillId="0" borderId="0"/>
    <xf numFmtId="0" fontId="15" fillId="25" borderId="9" applyNumberFormat="0" applyFont="0" applyAlignment="0" applyProtection="0"/>
    <xf numFmtId="0" fontId="15" fillId="25" borderId="9" applyNumberFormat="0" applyFont="0" applyAlignment="0" applyProtection="0"/>
    <xf numFmtId="0" fontId="15" fillId="25" borderId="9" applyNumberFormat="0" applyFont="0" applyAlignment="0" applyProtection="0"/>
    <xf numFmtId="0" fontId="35" fillId="0" borderId="11" applyNumberFormat="0" applyFill="0" applyAlignment="0" applyProtection="0"/>
    <xf numFmtId="0" fontId="36" fillId="20" borderId="10" applyNumberFormat="0" applyAlignment="0" applyProtection="0"/>
    <xf numFmtId="0" fontId="36" fillId="20" borderId="10"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37" fillId="3" borderId="0" applyNumberFormat="0" applyBorder="0" applyAlignment="0" applyProtection="0"/>
    <xf numFmtId="0" fontId="33" fillId="20" borderId="10" applyNumberFormat="0" applyAlignment="0" applyProtection="0"/>
    <xf numFmtId="0" fontId="38" fillId="26" borderId="0" applyNumberFormat="0" applyBorder="0" applyAlignment="0" applyProtection="0"/>
    <xf numFmtId="3" fontId="15" fillId="27" borderId="7" applyFont="0">
      <alignment horizontal="right" vertical="center"/>
    </xf>
    <xf numFmtId="0" fontId="15" fillId="0" borderId="0"/>
    <xf numFmtId="0" fontId="15" fillId="0" borderId="0"/>
    <xf numFmtId="0" fontId="14" fillId="0" borderId="0"/>
    <xf numFmtId="0" fontId="15" fillId="0" borderId="0"/>
    <xf numFmtId="0" fontId="39" fillId="20" borderId="1" applyNumberFormat="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3" fillId="0" borderId="0" applyNumberFormat="0" applyFill="0" applyBorder="0" applyAlignment="0" applyProtection="0"/>
    <xf numFmtId="0" fontId="50" fillId="0" borderId="11"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5" fillId="0" borderId="0"/>
    <xf numFmtId="9" fontId="52" fillId="0" borderId="0" applyFont="0" applyFill="0" applyBorder="0" applyAlignment="0" applyProtection="0"/>
    <xf numFmtId="0" fontId="13" fillId="0" borderId="0"/>
    <xf numFmtId="0" fontId="13" fillId="0" borderId="0"/>
    <xf numFmtId="0" fontId="15" fillId="0" borderId="0">
      <alignment vertical="center"/>
    </xf>
    <xf numFmtId="3" fontId="40" fillId="27" borderId="7" applyFont="0" applyFill="0" applyProtection="0">
      <alignment horizontal="right" vertical="center"/>
    </xf>
    <xf numFmtId="0" fontId="99" fillId="27" borderId="8" applyFont="0" applyBorder="0">
      <alignment horizontal="center" wrapText="1"/>
    </xf>
    <xf numFmtId="10" fontId="15" fillId="23" borderId="7" applyFont="0" applyProtection="0">
      <alignment horizontal="right" vertical="center"/>
    </xf>
    <xf numFmtId="9" fontId="15" fillId="23" borderId="7" applyFont="0" applyProtection="0">
      <alignment horizontal="right" vertical="center"/>
    </xf>
    <xf numFmtId="168" fontId="15" fillId="24" borderId="7" applyFont="0">
      <alignment vertical="center"/>
      <protection locked="0"/>
    </xf>
    <xf numFmtId="167" fontId="15" fillId="24" borderId="7" applyFont="0">
      <alignment horizontal="right" vertical="center"/>
      <protection locked="0"/>
    </xf>
    <xf numFmtId="169" fontId="15" fillId="33" borderId="7" applyFont="0">
      <alignment vertical="center"/>
      <protection locked="0"/>
    </xf>
    <xf numFmtId="10" fontId="15" fillId="24" borderId="7" applyFont="0">
      <alignment horizontal="right" vertical="center"/>
      <protection locked="0"/>
    </xf>
    <xf numFmtId="9" fontId="15" fillId="24" borderId="12" applyFont="0">
      <alignment horizontal="right" vertical="center"/>
      <protection locked="0"/>
    </xf>
    <xf numFmtId="170" fontId="15" fillId="24" borderId="7" applyFont="0">
      <alignment horizontal="right" vertical="center"/>
      <protection locked="0"/>
    </xf>
    <xf numFmtId="171" fontId="15" fillId="24" borderId="12" applyFont="0">
      <alignment horizontal="right" vertical="center"/>
      <protection locked="0"/>
    </xf>
    <xf numFmtId="0" fontId="15" fillId="24" borderId="7" applyFont="0">
      <alignment horizontal="center" vertical="center" wrapText="1"/>
      <protection locked="0"/>
    </xf>
    <xf numFmtId="49" fontId="15" fillId="24" borderId="7" applyFont="0">
      <alignment vertical="center"/>
      <protection locked="0"/>
    </xf>
    <xf numFmtId="0" fontId="15" fillId="0" borderId="0"/>
    <xf numFmtId="0" fontId="52" fillId="0" borderId="0"/>
    <xf numFmtId="0" fontId="52" fillId="0" borderId="0"/>
    <xf numFmtId="0" fontId="100" fillId="0" borderId="0"/>
    <xf numFmtId="0" fontId="15" fillId="0" borderId="0"/>
    <xf numFmtId="0" fontId="69" fillId="0" borderId="0"/>
    <xf numFmtId="0" fontId="100" fillId="0" borderId="0"/>
    <xf numFmtId="0" fontId="100" fillId="0" borderId="0"/>
    <xf numFmtId="0" fontId="101" fillId="0" borderId="0"/>
    <xf numFmtId="0" fontId="100" fillId="0" borderId="0"/>
    <xf numFmtId="3" fontId="15" fillId="34" borderId="7" applyFont="0">
      <alignment horizontal="right" vertical="center"/>
      <protection locked="0"/>
    </xf>
    <xf numFmtId="167" fontId="15" fillId="34" borderId="7" applyFont="0">
      <alignment horizontal="right" vertical="center"/>
      <protection locked="0"/>
    </xf>
    <xf numFmtId="10" fontId="15" fillId="34" borderId="7" applyFont="0">
      <alignment horizontal="right" vertical="center"/>
      <protection locked="0"/>
    </xf>
    <xf numFmtId="9" fontId="15" fillId="34" borderId="7" applyFont="0">
      <alignment horizontal="right" vertical="center"/>
      <protection locked="0"/>
    </xf>
    <xf numFmtId="170" fontId="15" fillId="34" borderId="7" applyFont="0">
      <alignment horizontal="right" vertical="center"/>
      <protection locked="0"/>
    </xf>
    <xf numFmtId="171" fontId="15" fillId="34" borderId="12" applyFont="0">
      <alignment horizontal="right" vertical="center"/>
      <protection locked="0"/>
    </xf>
    <xf numFmtId="0" fontId="15" fillId="34" borderId="7" applyFont="0">
      <alignment horizontal="center" vertical="center" wrapText="1"/>
      <protection locked="0"/>
    </xf>
    <xf numFmtId="0" fontId="15" fillId="34" borderId="7" applyNumberFormat="0" applyFont="0">
      <alignment horizontal="center" vertical="center" wrapText="1"/>
      <protection locked="0"/>
    </xf>
    <xf numFmtId="9" fontId="13" fillId="0" borderId="0" applyFont="0" applyFill="0" applyBorder="0" applyAlignment="0" applyProtection="0"/>
    <xf numFmtId="3" fontId="15" fillId="35" borderId="7" applyFont="0">
      <alignment horizontal="right" vertical="center"/>
      <protection locked="0"/>
    </xf>
    <xf numFmtId="172" fontId="15" fillId="27" borderId="7" applyFont="0">
      <alignment horizontal="center" vertical="center"/>
    </xf>
    <xf numFmtId="173" fontId="15" fillId="27" borderId="7" applyFont="0">
      <alignment horizontal="right" vertical="center"/>
    </xf>
    <xf numFmtId="167" fontId="15" fillId="27" borderId="7" applyFont="0">
      <alignment horizontal="right" vertical="center"/>
    </xf>
    <xf numFmtId="10" fontId="15" fillId="27" borderId="7" applyFont="0">
      <alignment horizontal="right" vertical="center"/>
    </xf>
    <xf numFmtId="9" fontId="15" fillId="27" borderId="7" applyFont="0">
      <alignment horizontal="right" vertical="center"/>
    </xf>
    <xf numFmtId="174" fontId="15" fillId="27" borderId="7" applyFont="0">
      <alignment horizontal="center" wrapText="1"/>
    </xf>
    <xf numFmtId="0" fontId="15" fillId="0" borderId="0"/>
    <xf numFmtId="168" fontId="15" fillId="36" borderId="7" applyFont="0">
      <alignment vertical="center"/>
    </xf>
    <xf numFmtId="1" fontId="15" fillId="36" borderId="7" applyFont="0">
      <alignment horizontal="right" vertical="center"/>
    </xf>
    <xf numFmtId="169" fontId="15" fillId="36" borderId="7" applyFont="0">
      <alignment vertical="center"/>
    </xf>
    <xf numFmtId="9" fontId="15" fillId="36" borderId="7" applyFont="0">
      <alignment horizontal="right" vertical="center"/>
    </xf>
    <xf numFmtId="170" fontId="15" fillId="36" borderId="7" applyFont="0">
      <alignment horizontal="right" vertical="center"/>
    </xf>
    <xf numFmtId="10" fontId="15" fillId="36" borderId="7" applyFont="0">
      <alignment horizontal="right" vertical="center"/>
    </xf>
    <xf numFmtId="0" fontId="15" fillId="36" borderId="7" applyFont="0">
      <alignment horizontal="center" vertical="center" wrapText="1"/>
    </xf>
    <xf numFmtId="49" fontId="15" fillId="36" borderId="7" applyFont="0">
      <alignment vertical="center"/>
    </xf>
    <xf numFmtId="169" fontId="15" fillId="37" borderId="7" applyFont="0">
      <alignment vertical="center"/>
    </xf>
    <xf numFmtId="9" fontId="15" fillId="37" borderId="7" applyFont="0">
      <alignment horizontal="right" vertical="center"/>
    </xf>
    <xf numFmtId="168" fontId="15" fillId="38" borderId="7">
      <alignment vertical="center"/>
    </xf>
    <xf numFmtId="169" fontId="15" fillId="39" borderId="7" applyFont="0">
      <alignment horizontal="right" vertical="center"/>
    </xf>
    <xf numFmtId="1" fontId="15" fillId="39" borderId="7" applyFont="0">
      <alignment horizontal="right" vertical="center"/>
    </xf>
    <xf numFmtId="169" fontId="15" fillId="39" borderId="7" applyFont="0">
      <alignment vertical="center"/>
    </xf>
    <xf numFmtId="167" fontId="15" fillId="39" borderId="7" applyFont="0">
      <alignment vertical="center"/>
    </xf>
    <xf numFmtId="10" fontId="15" fillId="39" borderId="7" applyFont="0">
      <alignment horizontal="right" vertical="center"/>
    </xf>
    <xf numFmtId="9" fontId="15" fillId="39" borderId="7" applyFont="0">
      <alignment horizontal="right" vertical="center"/>
    </xf>
    <xf numFmtId="170" fontId="15" fillId="39" borderId="7" applyFont="0">
      <alignment horizontal="right" vertical="center"/>
    </xf>
    <xf numFmtId="10" fontId="15" fillId="39" borderId="14" applyFont="0">
      <alignment horizontal="right" vertical="center"/>
    </xf>
    <xf numFmtId="0" fontId="15" fillId="39" borderId="7" applyFont="0">
      <alignment horizontal="center" vertical="center" wrapText="1"/>
    </xf>
    <xf numFmtId="49" fontId="15" fillId="39" borderId="7" applyFont="0">
      <alignment vertical="center"/>
    </xf>
    <xf numFmtId="175" fontId="55" fillId="0" borderId="0" applyFont="0" applyFill="0" applyBorder="0" applyAlignment="0" applyProtection="0"/>
    <xf numFmtId="0" fontId="102" fillId="0" borderId="0"/>
    <xf numFmtId="0" fontId="12" fillId="0" borderId="0"/>
    <xf numFmtId="0" fontId="103" fillId="0" borderId="0"/>
    <xf numFmtId="0" fontId="69" fillId="0" borderId="0"/>
    <xf numFmtId="0" fontId="108" fillId="0" borderId="0"/>
    <xf numFmtId="0" fontId="112" fillId="0" borderId="0"/>
    <xf numFmtId="0" fontId="69" fillId="0" borderId="0"/>
    <xf numFmtId="0" fontId="11" fillId="0" borderId="0"/>
    <xf numFmtId="0" fontId="10" fillId="0" borderId="0"/>
    <xf numFmtId="0" fontId="69" fillId="0" borderId="0"/>
    <xf numFmtId="0" fontId="10" fillId="0" borderId="0"/>
    <xf numFmtId="164" fontId="52"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41" fontId="52" fillId="0" borderId="0" applyFont="0" applyFill="0" applyBorder="0" applyAlignment="0" applyProtection="0"/>
    <xf numFmtId="0" fontId="15" fillId="0" borderId="0"/>
    <xf numFmtId="9" fontId="5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 fillId="0" borderId="0"/>
    <xf numFmtId="0" fontId="13" fillId="0" borderId="0"/>
  </cellStyleXfs>
  <cellXfs count="2915">
    <xf numFmtId="0" fontId="0" fillId="0" borderId="0" xfId="0"/>
    <xf numFmtId="0" fontId="0" fillId="28" borderId="0" xfId="0" applyFill="1"/>
    <xf numFmtId="0" fontId="60" fillId="28" borderId="0" xfId="173" applyFont="1" applyFill="1"/>
    <xf numFmtId="0" fontId="0" fillId="28" borderId="0" xfId="0" applyFill="1" applyAlignment="1">
      <alignment horizontal="left"/>
    </xf>
    <xf numFmtId="0" fontId="68" fillId="28" borderId="0" xfId="0" applyFont="1" applyFill="1" applyAlignment="1">
      <alignment horizontal="left"/>
    </xf>
    <xf numFmtId="0" fontId="68" fillId="28" borderId="0" xfId="0" applyFont="1" applyFill="1"/>
    <xf numFmtId="49" fontId="77" fillId="29" borderId="38" xfId="228" applyNumberFormat="1" applyFont="1" applyFill="1" applyBorder="1" applyAlignment="1">
      <alignment horizontal="left" vertical="center"/>
    </xf>
    <xf numFmtId="49" fontId="77" fillId="29" borderId="38" xfId="228" applyNumberFormat="1" applyFont="1" applyFill="1" applyBorder="1" applyAlignment="1">
      <alignment horizontal="center" vertical="center"/>
    </xf>
    <xf numFmtId="0" fontId="78" fillId="29" borderId="26" xfId="228" applyFont="1" applyFill="1" applyBorder="1" applyAlignment="1">
      <alignment horizontal="center" vertical="center" wrapText="1"/>
    </xf>
    <xf numFmtId="0" fontId="78" fillId="29" borderId="29" xfId="228" applyFont="1" applyFill="1" applyBorder="1" applyAlignment="1">
      <alignment horizontal="center" vertical="center" wrapText="1"/>
    </xf>
    <xf numFmtId="0" fontId="78" fillId="29" borderId="7" xfId="228" applyFont="1" applyFill="1" applyBorder="1" applyAlignment="1">
      <alignment horizontal="left" vertical="center" wrapText="1"/>
    </xf>
    <xf numFmtId="0" fontId="78" fillId="29" borderId="7" xfId="228" applyFont="1" applyFill="1" applyBorder="1" applyAlignment="1">
      <alignment horizontal="center" vertical="center" wrapText="1"/>
    </xf>
    <xf numFmtId="1" fontId="79" fillId="29" borderId="7" xfId="228" applyNumberFormat="1" applyFont="1" applyFill="1" applyBorder="1" applyAlignment="1">
      <alignment horizontal="center" vertical="center"/>
    </xf>
    <xf numFmtId="49" fontId="79" fillId="29" borderId="7" xfId="228" applyNumberFormat="1" applyFont="1" applyFill="1" applyBorder="1" applyAlignment="1">
      <alignment horizontal="center" vertical="center"/>
    </xf>
    <xf numFmtId="0" fontId="76" fillId="29" borderId="7" xfId="0" applyFont="1" applyFill="1" applyBorder="1" applyAlignment="1">
      <alignment horizontal="left" vertical="center" wrapText="1"/>
    </xf>
    <xf numFmtId="0" fontId="0" fillId="29" borderId="7" xfId="0" applyFill="1" applyBorder="1"/>
    <xf numFmtId="0" fontId="0" fillId="28" borderId="7" xfId="0" applyFill="1" applyBorder="1"/>
    <xf numFmtId="0" fontId="80" fillId="28" borderId="7" xfId="0" applyFont="1" applyFill="1" applyBorder="1" applyAlignment="1">
      <alignment horizontal="left" vertical="center" wrapText="1" indent="1"/>
    </xf>
    <xf numFmtId="0" fontId="79" fillId="28" borderId="7" xfId="0" applyFont="1" applyFill="1" applyBorder="1" applyAlignment="1">
      <alignment horizontal="left" vertical="center"/>
    </xf>
    <xf numFmtId="9" fontId="0" fillId="30" borderId="7" xfId="0" applyNumberFormat="1" applyFill="1" applyBorder="1" applyAlignment="1">
      <alignment horizontal="center" vertical="center"/>
    </xf>
    <xf numFmtId="9" fontId="0" fillId="28" borderId="7" xfId="0" applyNumberFormat="1" applyFill="1" applyBorder="1" applyAlignment="1">
      <alignment horizontal="center" vertical="center"/>
    </xf>
    <xf numFmtId="0" fontId="0" fillId="28" borderId="7" xfId="0" applyFill="1" applyBorder="1" applyAlignment="1">
      <alignment vertical="center"/>
    </xf>
    <xf numFmtId="0" fontId="79" fillId="28" borderId="0" xfId="0" applyFont="1" applyFill="1"/>
    <xf numFmtId="0" fontId="82" fillId="31" borderId="7" xfId="0" applyFont="1" applyFill="1" applyBorder="1" applyAlignment="1">
      <alignment horizontal="left" vertical="center" wrapText="1"/>
    </xf>
    <xf numFmtId="0" fontId="76" fillId="29" borderId="7" xfId="0" applyFont="1" applyFill="1" applyBorder="1" applyAlignment="1">
      <alignment horizontal="left" vertical="center"/>
    </xf>
    <xf numFmtId="0" fontId="76" fillId="31" borderId="7" xfId="0" applyFont="1" applyFill="1" applyBorder="1" applyAlignment="1">
      <alignment horizontal="left" vertical="center"/>
    </xf>
    <xf numFmtId="0" fontId="0" fillId="28" borderId="7" xfId="0" applyFill="1" applyBorder="1" applyAlignment="1">
      <alignment horizontal="center" vertical="center"/>
    </xf>
    <xf numFmtId="0" fontId="0" fillId="28" borderId="0" xfId="0" applyFill="1" applyAlignment="1">
      <alignment horizontal="left" vertical="center"/>
    </xf>
    <xf numFmtId="0" fontId="0" fillId="0" borderId="0" xfId="0" applyAlignment="1">
      <alignment horizontal="left"/>
    </xf>
    <xf numFmtId="49" fontId="79" fillId="30" borderId="7" xfId="228" applyNumberFormat="1" applyFont="1" applyFill="1" applyBorder="1" applyAlignment="1">
      <alignment horizontal="center" vertical="center"/>
    </xf>
    <xf numFmtId="2" fontId="79" fillId="30" borderId="7" xfId="228" applyNumberFormat="1" applyFont="1" applyFill="1" applyBorder="1" applyAlignment="1">
      <alignment horizontal="center" vertical="center"/>
    </xf>
    <xf numFmtId="2" fontId="79" fillId="29" borderId="7" xfId="228" applyNumberFormat="1" applyFont="1" applyFill="1" applyBorder="1" applyAlignment="1">
      <alignment horizontal="center" vertical="center"/>
    </xf>
    <xf numFmtId="0" fontId="0" fillId="0" borderId="7" xfId="0" applyBorder="1"/>
    <xf numFmtId="0" fontId="88" fillId="29" borderId="7" xfId="228" applyFont="1" applyFill="1" applyBorder="1" applyAlignment="1">
      <alignment horizontal="center" vertical="center" wrapText="1"/>
    </xf>
    <xf numFmtId="49" fontId="83" fillId="29" borderId="7" xfId="228" applyNumberFormat="1" applyFont="1" applyFill="1" applyBorder="1" applyAlignment="1">
      <alignment horizontal="center" vertical="center"/>
    </xf>
    <xf numFmtId="49" fontId="83" fillId="29" borderId="7" xfId="228" applyNumberFormat="1" applyFont="1" applyFill="1" applyBorder="1" applyAlignment="1">
      <alignment horizontal="center" vertical="center" wrapText="1"/>
    </xf>
    <xf numFmtId="0" fontId="90" fillId="29" borderId="7" xfId="229" applyFont="1" applyFill="1" applyBorder="1" applyAlignment="1">
      <alignment vertical="center" wrapText="1"/>
    </xf>
    <xf numFmtId="2" fontId="83" fillId="30" borderId="7" xfId="228" applyNumberFormat="1" applyFont="1" applyFill="1" applyBorder="1" applyAlignment="1">
      <alignment horizontal="center" vertical="center"/>
    </xf>
    <xf numFmtId="0" fontId="88" fillId="29" borderId="44" xfId="228" applyFont="1" applyFill="1" applyBorder="1" applyAlignment="1">
      <alignment horizontal="center" vertical="center" wrapText="1"/>
    </xf>
    <xf numFmtId="0" fontId="89" fillId="30" borderId="38" xfId="228" applyFont="1" applyFill="1" applyBorder="1" applyAlignment="1">
      <alignment vertical="center"/>
    </xf>
    <xf numFmtId="0" fontId="89" fillId="30" borderId="42" xfId="228" applyFont="1" applyFill="1" applyBorder="1" applyAlignment="1">
      <alignment vertical="center"/>
    </xf>
    <xf numFmtId="0" fontId="88" fillId="30" borderId="26" xfId="228" applyFont="1" applyFill="1" applyBorder="1" applyAlignment="1">
      <alignment horizontal="center" vertical="center" wrapText="1"/>
    </xf>
    <xf numFmtId="0" fontId="88" fillId="30" borderId="33" xfId="228" applyFont="1" applyFill="1" applyBorder="1" applyAlignment="1">
      <alignment horizontal="center" vertical="center" wrapText="1"/>
    </xf>
    <xf numFmtId="49" fontId="96" fillId="30" borderId="45" xfId="229" applyNumberFormat="1" applyFont="1" applyFill="1" applyBorder="1" applyAlignment="1">
      <alignment horizontal="center" vertical="center" wrapText="1"/>
    </xf>
    <xf numFmtId="49" fontId="96" fillId="30" borderId="7" xfId="228" applyNumberFormat="1" applyFont="1" applyFill="1" applyBorder="1" applyAlignment="1">
      <alignment horizontal="left" vertical="center" wrapText="1"/>
    </xf>
    <xf numFmtId="0" fontId="88" fillId="30" borderId="13" xfId="228" applyFont="1" applyFill="1" applyBorder="1" applyAlignment="1">
      <alignment horizontal="left" vertical="center" wrapText="1"/>
    </xf>
    <xf numFmtId="49" fontId="97" fillId="30" borderId="46" xfId="229" applyNumberFormat="1" applyFont="1" applyFill="1" applyBorder="1" applyAlignment="1">
      <alignment horizontal="center" vertical="center" wrapText="1"/>
    </xf>
    <xf numFmtId="49" fontId="91" fillId="30" borderId="7" xfId="228" applyNumberFormat="1" applyFont="1" applyFill="1" applyBorder="1" applyAlignment="1">
      <alignment horizontal="left" vertical="center" wrapText="1"/>
    </xf>
    <xf numFmtId="166" fontId="98" fillId="32" borderId="7" xfId="228" applyNumberFormat="1" applyFont="1" applyFill="1" applyBorder="1" applyAlignment="1">
      <alignment horizontal="center" vertical="center" wrapText="1"/>
    </xf>
    <xf numFmtId="49" fontId="91" fillId="30" borderId="33" xfId="228" applyNumberFormat="1" applyFont="1" applyFill="1" applyBorder="1" applyAlignment="1">
      <alignment horizontal="left" vertical="center" wrapText="1"/>
    </xf>
    <xf numFmtId="49" fontId="96" fillId="30" borderId="13" xfId="228" applyNumberFormat="1" applyFont="1" applyFill="1" applyBorder="1" applyAlignment="1">
      <alignment horizontal="left" vertical="center" wrapText="1"/>
    </xf>
    <xf numFmtId="0" fontId="97" fillId="30" borderId="13" xfId="228" applyFont="1" applyFill="1" applyBorder="1" applyAlignment="1">
      <alignment horizontal="center" vertical="center" wrapText="1"/>
    </xf>
    <xf numFmtId="166" fontId="98" fillId="32" borderId="33" xfId="228" applyNumberFormat="1" applyFont="1" applyFill="1" applyBorder="1" applyAlignment="1">
      <alignment horizontal="center" vertical="center" wrapText="1"/>
    </xf>
    <xf numFmtId="49" fontId="91" fillId="30" borderId="16" xfId="228" applyNumberFormat="1" applyFont="1" applyFill="1" applyBorder="1" applyAlignment="1">
      <alignment horizontal="left" vertical="center" wrapText="1"/>
    </xf>
    <xf numFmtId="166" fontId="98" fillId="32" borderId="13" xfId="228" applyNumberFormat="1" applyFont="1" applyFill="1" applyBorder="1" applyAlignment="1">
      <alignment horizontal="center" vertical="center" wrapText="1"/>
    </xf>
    <xf numFmtId="49" fontId="91" fillId="30" borderId="12" xfId="228" applyNumberFormat="1" applyFont="1" applyFill="1" applyBorder="1" applyAlignment="1">
      <alignment horizontal="left" vertical="center" wrapText="1"/>
    </xf>
    <xf numFmtId="166" fontId="98" fillId="32" borderId="26" xfId="228" applyNumberFormat="1" applyFont="1" applyFill="1" applyBorder="1" applyAlignment="1">
      <alignment horizontal="center" vertical="center" wrapText="1"/>
    </xf>
    <xf numFmtId="166" fontId="98" fillId="32" borderId="34" xfId="228" applyNumberFormat="1" applyFont="1" applyFill="1" applyBorder="1" applyAlignment="1">
      <alignment horizontal="center" vertical="center" wrapText="1"/>
    </xf>
    <xf numFmtId="0" fontId="93" fillId="0" borderId="0" xfId="0" applyFont="1"/>
    <xf numFmtId="166" fontId="97" fillId="30" borderId="13" xfId="228" applyNumberFormat="1" applyFont="1" applyFill="1" applyBorder="1" applyAlignment="1">
      <alignment horizontal="center" vertical="center" wrapText="1"/>
    </xf>
    <xf numFmtId="49" fontId="91" fillId="30" borderId="47" xfId="228" applyNumberFormat="1" applyFont="1" applyFill="1" applyBorder="1" applyAlignment="1">
      <alignment horizontal="left" vertical="center" wrapText="1"/>
    </xf>
    <xf numFmtId="49" fontId="96" fillId="30" borderId="34" xfId="228" applyNumberFormat="1" applyFont="1" applyFill="1" applyBorder="1" applyAlignment="1">
      <alignment horizontal="left" vertical="center" wrapText="1"/>
    </xf>
    <xf numFmtId="0" fontId="88" fillId="30" borderId="34" xfId="228" applyFont="1" applyFill="1" applyBorder="1" applyAlignment="1">
      <alignment horizontal="left" vertical="center" wrapText="1" indent="1"/>
    </xf>
    <xf numFmtId="0" fontId="102" fillId="0" borderId="0" xfId="293" applyFill="1"/>
    <xf numFmtId="0" fontId="12" fillId="0" borderId="0" xfId="294" applyFill="1"/>
    <xf numFmtId="0" fontId="58" fillId="0" borderId="0" xfId="293" applyFont="1" applyFill="1" applyAlignment="1">
      <alignment horizontal="left" vertical="center" wrapText="1"/>
    </xf>
    <xf numFmtId="0" fontId="58" fillId="0" borderId="0" xfId="293" applyFont="1" applyFill="1" applyAlignment="1">
      <alignment horizontal="center" vertical="center" wrapText="1"/>
    </xf>
    <xf numFmtId="0" fontId="60" fillId="0" borderId="18" xfId="293" applyFont="1" applyFill="1" applyBorder="1"/>
    <xf numFmtId="0" fontId="105" fillId="0" borderId="14" xfId="293" applyFont="1" applyFill="1" applyBorder="1" applyAlignment="1">
      <alignment horizontal="center" vertical="center" wrapText="1"/>
    </xf>
    <xf numFmtId="0" fontId="105" fillId="0" borderId="7" xfId="293" applyFont="1" applyFill="1" applyBorder="1" applyAlignment="1">
      <alignment horizontal="center" vertical="center" wrapText="1"/>
    </xf>
    <xf numFmtId="0" fontId="105" fillId="0" borderId="21" xfId="293" applyFont="1" applyFill="1" applyBorder="1" applyAlignment="1">
      <alignment horizontal="center" vertical="center" wrapText="1"/>
    </xf>
    <xf numFmtId="0" fontId="105" fillId="0" borderId="0" xfId="293" applyFont="1" applyFill="1" applyAlignment="1">
      <alignment horizontal="center" vertical="center"/>
    </xf>
    <xf numFmtId="0" fontId="66" fillId="0" borderId="32" xfId="226" applyFont="1" applyFill="1" applyBorder="1" applyAlignment="1">
      <alignment horizontal="center" vertical="center"/>
    </xf>
    <xf numFmtId="0" fontId="60" fillId="0" borderId="14" xfId="293" applyFont="1" applyFill="1" applyBorder="1"/>
    <xf numFmtId="0" fontId="60" fillId="0" borderId="7" xfId="293" applyFont="1" applyFill="1" applyBorder="1"/>
    <xf numFmtId="0" fontId="60" fillId="0" borderId="19" xfId="293" applyFont="1" applyFill="1" applyBorder="1"/>
    <xf numFmtId="0" fontId="60" fillId="0" borderId="8" xfId="293" applyFont="1" applyFill="1" applyBorder="1"/>
    <xf numFmtId="0" fontId="60" fillId="0" borderId="53" xfId="293" applyFont="1" applyFill="1" applyBorder="1"/>
    <xf numFmtId="0" fontId="66" fillId="0" borderId="35" xfId="226" applyFont="1" applyFill="1" applyBorder="1" applyAlignment="1">
      <alignment horizontal="center" vertical="center"/>
    </xf>
    <xf numFmtId="0" fontId="60" fillId="0" borderId="43" xfId="293" applyFont="1" applyFill="1" applyBorder="1"/>
    <xf numFmtId="0" fontId="60" fillId="0" borderId="13" xfId="293" applyFont="1" applyFill="1" applyBorder="1"/>
    <xf numFmtId="0" fontId="60" fillId="0" borderId="20" xfId="293" applyFont="1" applyFill="1" applyBorder="1"/>
    <xf numFmtId="0" fontId="60" fillId="0" borderId="25" xfId="293" applyFont="1" applyFill="1" applyBorder="1"/>
    <xf numFmtId="0" fontId="60" fillId="0" borderId="54" xfId="293" applyFont="1" applyFill="1" applyBorder="1"/>
    <xf numFmtId="0" fontId="60" fillId="0" borderId="47" xfId="293" applyFont="1" applyFill="1" applyBorder="1"/>
    <xf numFmtId="0" fontId="60" fillId="0" borderId="55" xfId="293" applyFont="1" applyFill="1" applyBorder="1"/>
    <xf numFmtId="0" fontId="60" fillId="0" borderId="56" xfId="293" applyFont="1" applyFill="1" applyBorder="1"/>
    <xf numFmtId="0" fontId="102" fillId="28" borderId="0" xfId="293" applyFill="1"/>
    <xf numFmtId="0" fontId="12" fillId="28" borderId="0" xfId="294" applyFill="1"/>
    <xf numFmtId="0" fontId="59" fillId="28" borderId="0" xfId="293" applyFont="1" applyFill="1" applyAlignment="1">
      <alignment horizontal="right" vertical="center"/>
    </xf>
    <xf numFmtId="0" fontId="60" fillId="28" borderId="0" xfId="293" applyFont="1" applyFill="1" applyAlignment="1">
      <alignment horizontal="right"/>
    </xf>
    <xf numFmtId="0" fontId="60" fillId="28" borderId="0" xfId="293" applyFont="1" applyFill="1"/>
    <xf numFmtId="0" fontId="58" fillId="28" borderId="0" xfId="293" applyFont="1" applyFill="1" applyAlignment="1">
      <alignment horizontal="left" vertical="center" wrapText="1"/>
    </xf>
    <xf numFmtId="0" fontId="58" fillId="28" borderId="0" xfId="293" applyFont="1" applyFill="1" applyBorder="1" applyAlignment="1">
      <alignment horizontal="left" vertical="center" wrapText="1"/>
    </xf>
    <xf numFmtId="0" fontId="66" fillId="28" borderId="0" xfId="295" applyFont="1" applyFill="1" applyBorder="1" applyAlignment="1">
      <alignment horizontal="center" vertical="center" wrapText="1"/>
    </xf>
    <xf numFmtId="0" fontId="60" fillId="28" borderId="0" xfId="293" applyFont="1" applyFill="1" applyAlignment="1">
      <alignment horizontal="left" vertical="center"/>
    </xf>
    <xf numFmtId="0" fontId="58" fillId="28" borderId="0" xfId="293" applyFont="1" applyFill="1"/>
    <xf numFmtId="0" fontId="60" fillId="28" borderId="0" xfId="293" applyFont="1" applyFill="1" applyAlignment="1">
      <alignment horizontal="left" vertical="center" wrapText="1"/>
    </xf>
    <xf numFmtId="0" fontId="60" fillId="28" borderId="0" xfId="293" applyFont="1" applyFill="1" applyAlignment="1">
      <alignment horizontal="center" vertical="center"/>
    </xf>
    <xf numFmtId="0" fontId="60" fillId="28" borderId="0" xfId="293" applyFont="1" applyFill="1" applyAlignment="1">
      <alignment horizontal="center" vertical="center" wrapText="1"/>
    </xf>
    <xf numFmtId="0" fontId="58" fillId="28" borderId="0" xfId="293" applyFont="1" applyFill="1" applyBorder="1"/>
    <xf numFmtId="0" fontId="60" fillId="28" borderId="52" xfId="293" applyFont="1" applyFill="1" applyBorder="1" applyAlignment="1">
      <alignment wrapText="1"/>
    </xf>
    <xf numFmtId="0" fontId="60" fillId="28" borderId="13" xfId="293" applyFont="1" applyFill="1" applyBorder="1" applyAlignment="1">
      <alignment wrapText="1"/>
    </xf>
    <xf numFmtId="0" fontId="60" fillId="28" borderId="0" xfId="293" applyFont="1" applyFill="1" applyBorder="1" applyAlignment="1">
      <alignment horizontal="left" vertical="center" wrapText="1"/>
    </xf>
    <xf numFmtId="0" fontId="60" fillId="28" borderId="15" xfId="293" applyFont="1" applyFill="1" applyBorder="1" applyAlignment="1">
      <alignment horizontal="left" vertical="center" wrapText="1"/>
    </xf>
    <xf numFmtId="0" fontId="60" fillId="28" borderId="18" xfId="293" applyFont="1" applyFill="1" applyBorder="1"/>
    <xf numFmtId="0" fontId="65" fillId="28" borderId="7" xfId="293" applyFont="1" applyFill="1" applyBorder="1" applyAlignment="1">
      <alignment horizontal="center" vertical="center" wrapText="1"/>
    </xf>
    <xf numFmtId="0" fontId="58" fillId="28" borderId="0" xfId="293" applyFont="1" applyFill="1" applyAlignment="1">
      <alignment horizontal="center" vertical="center" wrapText="1"/>
    </xf>
    <xf numFmtId="0" fontId="105" fillId="28" borderId="0" xfId="293" applyFont="1" applyFill="1" applyAlignment="1">
      <alignment horizontal="center" vertical="center"/>
    </xf>
    <xf numFmtId="0" fontId="106" fillId="28" borderId="7" xfId="296" applyFont="1" applyFill="1" applyBorder="1" applyAlignment="1">
      <alignment horizontal="center" vertical="center" wrapText="1"/>
    </xf>
    <xf numFmtId="0" fontId="60" fillId="28" borderId="7" xfId="296" applyFont="1" applyFill="1" applyBorder="1" applyAlignment="1">
      <alignment horizontal="center" vertical="center" wrapText="1"/>
    </xf>
    <xf numFmtId="0" fontId="60" fillId="28" borderId="7" xfId="296" applyFont="1" applyFill="1" applyBorder="1" applyAlignment="1">
      <alignment horizontal="center" vertical="top" wrapText="1"/>
    </xf>
    <xf numFmtId="0" fontId="60" fillId="28" borderId="7" xfId="296" applyFont="1" applyFill="1" applyBorder="1" applyAlignment="1">
      <alignment vertical="top" wrapText="1"/>
    </xf>
    <xf numFmtId="0" fontId="60" fillId="28" borderId="48" xfId="296" applyFont="1" applyFill="1" applyBorder="1" applyAlignment="1">
      <alignment horizontal="center" vertical="top" wrapText="1"/>
    </xf>
    <xf numFmtId="0" fontId="60" fillId="28" borderId="48" xfId="296" applyFont="1" applyFill="1" applyBorder="1" applyAlignment="1">
      <alignment vertical="top" wrapText="1"/>
    </xf>
    <xf numFmtId="0" fontId="66" fillId="28" borderId="0" xfId="296" applyFont="1" applyFill="1" applyBorder="1"/>
    <xf numFmtId="0" fontId="60" fillId="28" borderId="0" xfId="296" applyFont="1" applyFill="1" applyBorder="1"/>
    <xf numFmtId="0" fontId="60" fillId="0" borderId="0" xfId="297" applyFont="1"/>
    <xf numFmtId="0" fontId="60" fillId="28" borderId="0" xfId="297" applyFont="1" applyFill="1"/>
    <xf numFmtId="0" fontId="65" fillId="28" borderId="0" xfId="297" applyFont="1" applyFill="1" applyAlignment="1">
      <alignment horizontal="center"/>
    </xf>
    <xf numFmtId="0" fontId="60" fillId="28" borderId="0" xfId="297" applyFont="1" applyFill="1" applyAlignment="1">
      <alignment horizontal="center" vertical="center"/>
    </xf>
    <xf numFmtId="0" fontId="65" fillId="28" borderId="12" xfId="297" applyFont="1" applyFill="1" applyBorder="1" applyAlignment="1">
      <alignment horizontal="center" vertical="center" wrapText="1"/>
    </xf>
    <xf numFmtId="0" fontId="105" fillId="28" borderId="7" xfId="297" applyFont="1" applyFill="1" applyBorder="1" applyAlignment="1">
      <alignment horizontal="center" vertical="center" wrapText="1"/>
    </xf>
    <xf numFmtId="0" fontId="106" fillId="28" borderId="0" xfId="297" applyFont="1" applyFill="1" applyAlignment="1">
      <alignment horizontal="center" vertical="center"/>
    </xf>
    <xf numFmtId="0" fontId="65" fillId="28" borderId="0" xfId="297" applyFont="1" applyFill="1" applyBorder="1" applyAlignment="1">
      <alignment horizontal="center" vertical="center" wrapText="1"/>
    </xf>
    <xf numFmtId="0" fontId="65" fillId="28" borderId="7" xfId="297" applyFont="1" applyFill="1" applyBorder="1" applyAlignment="1">
      <alignment horizontal="center" vertical="center" wrapText="1"/>
    </xf>
    <xf numFmtId="0" fontId="65" fillId="28" borderId="7" xfId="297" applyFont="1" applyFill="1" applyBorder="1" applyAlignment="1">
      <alignment horizontal="justify" vertical="top" wrapText="1"/>
    </xf>
    <xf numFmtId="3" fontId="65" fillId="28" borderId="7" xfId="297" applyNumberFormat="1" applyFont="1" applyFill="1" applyBorder="1" applyAlignment="1">
      <alignment horizontal="justify" vertical="top" wrapText="1"/>
    </xf>
    <xf numFmtId="4" fontId="65" fillId="28" borderId="7" xfId="297" applyNumberFormat="1" applyFont="1" applyFill="1" applyBorder="1" applyAlignment="1">
      <alignment horizontal="justify" vertical="top" wrapText="1"/>
    </xf>
    <xf numFmtId="0" fontId="65" fillId="28" borderId="0" xfId="297" applyFont="1" applyFill="1"/>
    <xf numFmtId="0" fontId="65" fillId="28" borderId="12" xfId="297" applyFont="1" applyFill="1" applyBorder="1" applyAlignment="1">
      <alignment horizontal="justify" vertical="top" wrapText="1"/>
    </xf>
    <xf numFmtId="3" fontId="65" fillId="28" borderId="8" xfId="297" applyNumberFormat="1" applyFont="1" applyFill="1" applyBorder="1" applyAlignment="1">
      <alignment horizontal="justify" vertical="top" wrapText="1"/>
    </xf>
    <xf numFmtId="4" fontId="65" fillId="28" borderId="14" xfId="297" applyNumberFormat="1" applyFont="1" applyFill="1" applyBorder="1" applyAlignment="1">
      <alignment horizontal="justify" vertical="top" wrapText="1"/>
    </xf>
    <xf numFmtId="0" fontId="110" fillId="28" borderId="0" xfId="297" applyFont="1" applyFill="1" applyBorder="1" applyAlignment="1">
      <alignment horizontal="left" wrapText="1"/>
    </xf>
    <xf numFmtId="0" fontId="110" fillId="28" borderId="0" xfId="297" applyFont="1" applyFill="1" applyBorder="1" applyAlignment="1">
      <alignment horizontal="left"/>
    </xf>
    <xf numFmtId="0" fontId="66" fillId="28" borderId="0" xfId="296" applyFont="1" applyFill="1" applyAlignment="1">
      <alignment vertical="center"/>
    </xf>
    <xf numFmtId="0" fontId="69" fillId="28" borderId="0" xfId="296" applyFill="1"/>
    <xf numFmtId="0" fontId="110" fillId="28" borderId="0" xfId="297" applyFont="1" applyFill="1"/>
    <xf numFmtId="0" fontId="110" fillId="0" borderId="0" xfId="297" applyFont="1"/>
    <xf numFmtId="0" fontId="108" fillId="28" borderId="0" xfId="297" applyFill="1"/>
    <xf numFmtId="0" fontId="108" fillId="0" borderId="0" xfId="297"/>
    <xf numFmtId="0" fontId="106" fillId="28" borderId="7" xfId="297" applyFont="1" applyFill="1" applyBorder="1" applyAlignment="1">
      <alignment horizontal="center" vertical="center" wrapText="1"/>
    </xf>
    <xf numFmtId="0" fontId="106" fillId="0" borderId="0" xfId="297" applyFont="1"/>
    <xf numFmtId="0" fontId="60" fillId="28" borderId="7" xfId="297" applyFont="1" applyFill="1" applyBorder="1" applyAlignment="1">
      <alignment horizontal="justify" vertical="top" wrapText="1"/>
    </xf>
    <xf numFmtId="0" fontId="66" fillId="28" borderId="0" xfId="297" applyFont="1" applyFill="1" applyBorder="1" applyAlignment="1">
      <alignment horizontal="left" wrapText="1"/>
    </xf>
    <xf numFmtId="0" fontId="60" fillId="28" borderId="0" xfId="297" applyFont="1" applyFill="1" applyBorder="1" applyAlignment="1">
      <alignment horizontal="left" wrapText="1"/>
    </xf>
    <xf numFmtId="0" fontId="58" fillId="28" borderId="0" xfId="297" applyFont="1" applyFill="1"/>
    <xf numFmtId="0" fontId="108" fillId="0" borderId="0" xfId="297" applyAlignment="1"/>
    <xf numFmtId="0" fontId="60" fillId="28" borderId="0" xfId="297" applyFont="1" applyFill="1" applyAlignment="1">
      <alignment horizontal="left" vertical="center" wrapText="1"/>
    </xf>
    <xf numFmtId="0" fontId="58" fillId="28" borderId="0" xfId="297" applyFont="1" applyFill="1" applyAlignment="1">
      <alignment horizontal="left" vertical="center" wrapText="1"/>
    </xf>
    <xf numFmtId="0" fontId="108" fillId="0" borderId="0" xfId="297" applyFont="1"/>
    <xf numFmtId="0" fontId="60" fillId="28" borderId="0" xfId="295" applyFont="1" applyFill="1" applyAlignment="1">
      <alignment vertical="center"/>
    </xf>
    <xf numFmtId="0" fontId="60" fillId="28" borderId="0" xfId="295" applyFont="1" applyFill="1" applyAlignment="1">
      <alignment vertical="center" wrapText="1"/>
    </xf>
    <xf numFmtId="0" fontId="61" fillId="28" borderId="0" xfId="297" applyFont="1" applyFill="1" applyAlignment="1">
      <alignment horizontal="right" vertical="center" wrapText="1"/>
    </xf>
    <xf numFmtId="0" fontId="108" fillId="0" borderId="0" xfId="297" applyAlignment="1">
      <alignment horizontal="left" vertical="center" wrapText="1"/>
    </xf>
    <xf numFmtId="0" fontId="113" fillId="28" borderId="0" xfId="226" applyFont="1" applyFill="1" applyBorder="1" applyAlignment="1"/>
    <xf numFmtId="0" fontId="58" fillId="28" borderId="0" xfId="297" applyFont="1" applyFill="1" applyAlignment="1"/>
    <xf numFmtId="0" fontId="66" fillId="28" borderId="0" xfId="295" applyFont="1" applyFill="1" applyAlignment="1">
      <alignment vertical="center" wrapText="1"/>
    </xf>
    <xf numFmtId="0" fontId="58" fillId="28" borderId="55" xfId="297" applyFont="1" applyFill="1" applyBorder="1" applyAlignment="1">
      <alignment horizontal="left" vertical="center" wrapText="1"/>
    </xf>
    <xf numFmtId="0" fontId="66" fillId="28" borderId="55" xfId="295" applyFont="1" applyFill="1" applyBorder="1" applyAlignment="1">
      <alignment horizontal="center" vertical="center" wrapText="1"/>
    </xf>
    <xf numFmtId="0" fontId="60" fillId="28" borderId="55" xfId="295" applyFont="1" applyFill="1" applyBorder="1" applyAlignment="1">
      <alignment horizontal="center" vertical="center" wrapText="1"/>
    </xf>
    <xf numFmtId="0" fontId="58" fillId="28" borderId="0" xfId="297" applyFont="1" applyFill="1" applyBorder="1" applyAlignment="1">
      <alignment horizontal="left" vertical="center" wrapText="1"/>
    </xf>
    <xf numFmtId="0" fontId="58" fillId="28" borderId="26" xfId="297" applyFont="1" applyFill="1" applyBorder="1" applyAlignment="1">
      <alignment horizontal="center" vertical="center" wrapText="1"/>
    </xf>
    <xf numFmtId="0" fontId="65" fillId="28" borderId="26" xfId="297" applyFont="1" applyFill="1" applyBorder="1" applyAlignment="1">
      <alignment horizontal="center" vertical="center" wrapText="1"/>
    </xf>
    <xf numFmtId="0" fontId="65" fillId="28" borderId="29" xfId="297" applyFont="1" applyFill="1" applyBorder="1" applyAlignment="1">
      <alignment horizontal="center" vertical="center" wrapText="1"/>
    </xf>
    <xf numFmtId="0" fontId="65" fillId="28" borderId="57" xfId="297" applyFont="1" applyFill="1" applyBorder="1" applyAlignment="1">
      <alignment horizontal="center" vertical="center" wrapText="1"/>
    </xf>
    <xf numFmtId="0" fontId="58" fillId="28" borderId="0" xfId="297" applyFont="1" applyFill="1" applyBorder="1" applyAlignment="1">
      <alignment vertical="center" wrapText="1"/>
    </xf>
    <xf numFmtId="0" fontId="58" fillId="28" borderId="0" xfId="297" applyFont="1" applyFill="1" applyBorder="1"/>
    <xf numFmtId="0" fontId="114" fillId="28" borderId="7" xfId="297" applyFont="1" applyFill="1" applyBorder="1" applyAlignment="1">
      <alignment horizontal="center" vertical="center" wrapText="1"/>
    </xf>
    <xf numFmtId="0" fontId="62" fillId="28" borderId="7" xfId="297" applyFont="1" applyFill="1" applyBorder="1" applyAlignment="1">
      <alignment horizontal="center" vertical="center"/>
    </xf>
    <xf numFmtId="0" fontId="114" fillId="28" borderId="58" xfId="297" applyFont="1" applyFill="1" applyBorder="1" applyAlignment="1">
      <alignment horizontal="center" vertical="center"/>
    </xf>
    <xf numFmtId="0" fontId="61" fillId="28" borderId="57" xfId="297" applyFont="1" applyFill="1" applyBorder="1" applyAlignment="1">
      <alignment horizontal="center" vertical="center" wrapText="1"/>
    </xf>
    <xf numFmtId="0" fontId="61" fillId="28" borderId="0" xfId="297" applyFont="1" applyFill="1" applyBorder="1" applyAlignment="1">
      <alignment horizontal="center" vertical="center" wrapText="1"/>
    </xf>
    <xf numFmtId="0" fontId="61" fillId="28" borderId="0" xfId="297" applyFont="1" applyFill="1" applyBorder="1" applyAlignment="1">
      <alignment horizontal="center" vertical="center"/>
    </xf>
    <xf numFmtId="0" fontId="61" fillId="28" borderId="0" xfId="297" applyFont="1" applyFill="1" applyAlignment="1">
      <alignment horizontal="center" vertical="center"/>
    </xf>
    <xf numFmtId="0" fontId="66" fillId="28" borderId="32" xfId="226" applyFont="1" applyFill="1" applyBorder="1" applyAlignment="1">
      <alignment horizontal="center" vertical="center"/>
    </xf>
    <xf numFmtId="0" fontId="58" fillId="28" borderId="7" xfId="297" applyFont="1" applyFill="1" applyBorder="1"/>
    <xf numFmtId="0" fontId="58" fillId="28" borderId="14" xfId="297" applyFont="1" applyFill="1" applyBorder="1"/>
    <xf numFmtId="0" fontId="58" fillId="28" borderId="21" xfId="297" applyFont="1" applyFill="1" applyBorder="1"/>
    <xf numFmtId="0" fontId="61" fillId="0" borderId="0" xfId="297" applyFont="1"/>
    <xf numFmtId="0" fontId="66" fillId="28" borderId="35" xfId="226" applyFont="1" applyFill="1" applyBorder="1" applyAlignment="1">
      <alignment horizontal="center" vertical="center"/>
    </xf>
    <xf numFmtId="0" fontId="58" fillId="28" borderId="13" xfId="297" applyFont="1" applyFill="1" applyBorder="1"/>
    <xf numFmtId="0" fontId="58" fillId="28" borderId="43" xfId="297" applyFont="1" applyFill="1" applyBorder="1"/>
    <xf numFmtId="0" fontId="58" fillId="28" borderId="22" xfId="297" applyFont="1" applyFill="1" applyBorder="1"/>
    <xf numFmtId="0" fontId="66" fillId="28" borderId="59" xfId="226" applyFont="1" applyFill="1" applyBorder="1" applyAlignment="1">
      <alignment horizontal="center" vertical="center"/>
    </xf>
    <xf numFmtId="0" fontId="58" fillId="28" borderId="47" xfId="297" applyFont="1" applyFill="1" applyBorder="1"/>
    <xf numFmtId="0" fontId="58" fillId="28" borderId="54" xfId="297" applyFont="1" applyFill="1" applyBorder="1"/>
    <xf numFmtId="0" fontId="58" fillId="28" borderId="60" xfId="297" applyFont="1" applyFill="1" applyBorder="1"/>
    <xf numFmtId="0" fontId="60" fillId="28" borderId="0" xfId="297" applyFont="1" applyFill="1" applyAlignment="1">
      <alignment horizontal="left" vertical="center"/>
    </xf>
    <xf numFmtId="0" fontId="64" fillId="28" borderId="0" xfId="297" applyFont="1" applyFill="1"/>
    <xf numFmtId="0" fontId="64" fillId="28" borderId="0" xfId="297" applyFont="1" applyFill="1" applyAlignment="1">
      <alignment horizontal="right"/>
    </xf>
    <xf numFmtId="0" fontId="58" fillId="28" borderId="0" xfId="297" applyFont="1" applyFill="1" applyAlignment="1">
      <alignment horizontal="left" vertical="center"/>
    </xf>
    <xf numFmtId="0" fontId="58" fillId="28" borderId="0" xfId="297" applyFont="1" applyFill="1" applyAlignment="1">
      <alignment horizontal="center"/>
    </xf>
    <xf numFmtId="0" fontId="58" fillId="28" borderId="0" xfId="297" applyFont="1" applyFill="1" applyAlignment="1">
      <alignment horizontal="right"/>
    </xf>
    <xf numFmtId="0" fontId="64" fillId="28" borderId="0" xfId="297" applyFont="1" applyFill="1" applyAlignment="1">
      <alignment horizontal="center" vertical="center" wrapText="1"/>
    </xf>
    <xf numFmtId="0" fontId="64" fillId="28" borderId="7" xfId="297" applyFont="1" applyFill="1" applyBorder="1" applyAlignment="1">
      <alignment horizontal="center" vertical="center" wrapText="1"/>
    </xf>
    <xf numFmtId="0" fontId="114" fillId="28" borderId="7" xfId="297" applyFont="1" applyFill="1" applyBorder="1" applyAlignment="1">
      <alignment horizontal="center" vertical="center"/>
    </xf>
    <xf numFmtId="0" fontId="114" fillId="28" borderId="21" xfId="297" applyFont="1" applyFill="1" applyBorder="1" applyAlignment="1">
      <alignment horizontal="center" vertical="center"/>
    </xf>
    <xf numFmtId="0" fontId="114" fillId="28" borderId="0" xfId="297" applyFont="1" applyFill="1"/>
    <xf numFmtId="0" fontId="114" fillId="28" borderId="13" xfId="297" applyFont="1" applyFill="1" applyBorder="1" applyAlignment="1">
      <alignment horizontal="center" vertical="center" wrapText="1"/>
    </xf>
    <xf numFmtId="0" fontId="114" fillId="28" borderId="8" xfId="297" applyFont="1" applyFill="1" applyBorder="1" applyAlignment="1">
      <alignment horizontal="center" vertical="center" wrapText="1"/>
    </xf>
    <xf numFmtId="0" fontId="114" fillId="28" borderId="21" xfId="297" applyFont="1" applyFill="1" applyBorder="1" applyAlignment="1">
      <alignment horizontal="center" vertical="center" wrapText="1"/>
    </xf>
    <xf numFmtId="0" fontId="116" fillId="28" borderId="13" xfId="297" applyFont="1" applyFill="1" applyBorder="1" applyAlignment="1">
      <alignment horizontal="center" vertical="center" wrapText="1"/>
    </xf>
    <xf numFmtId="0" fontId="64" fillId="28" borderId="7" xfId="297" applyFont="1" applyFill="1" applyBorder="1"/>
    <xf numFmtId="0" fontId="64" fillId="28" borderId="22" xfId="297" applyFont="1" applyFill="1" applyBorder="1"/>
    <xf numFmtId="0" fontId="64" fillId="28" borderId="21" xfId="297" applyFont="1" applyFill="1" applyBorder="1"/>
    <xf numFmtId="0" fontId="64" fillId="28" borderId="59" xfId="297" applyFont="1" applyFill="1" applyBorder="1"/>
    <xf numFmtId="0" fontId="64" fillId="28" borderId="33" xfId="297" applyFont="1" applyFill="1" applyBorder="1"/>
    <xf numFmtId="0" fontId="64" fillId="28" borderId="62" xfId="297" applyFont="1" applyFill="1" applyBorder="1"/>
    <xf numFmtId="0" fontId="64" fillId="28" borderId="0" xfId="297" applyFont="1" applyFill="1" applyBorder="1"/>
    <xf numFmtId="0" fontId="63" fillId="28" borderId="0" xfId="297" applyFont="1" applyFill="1" applyAlignment="1">
      <alignment vertical="center"/>
    </xf>
    <xf numFmtId="0" fontId="60" fillId="28" borderId="0" xfId="297" applyFont="1" applyFill="1" applyAlignment="1"/>
    <xf numFmtId="0" fontId="60" fillId="28" borderId="0" xfId="297" applyFont="1" applyFill="1" applyAlignment="1">
      <alignment horizontal="center" vertical="center" wrapText="1"/>
    </xf>
    <xf numFmtId="0" fontId="59" fillId="28" borderId="0" xfId="299" applyFont="1" applyFill="1" applyAlignment="1"/>
    <xf numFmtId="0" fontId="117" fillId="0" borderId="0" xfId="245" applyFont="1"/>
    <xf numFmtId="0" fontId="60" fillId="28" borderId="0" xfId="299" applyFont="1" applyFill="1"/>
    <xf numFmtId="0" fontId="60" fillId="28" borderId="0" xfId="299" applyFont="1" applyFill="1" applyAlignment="1">
      <alignment horizontal="right"/>
    </xf>
    <xf numFmtId="0" fontId="60" fillId="28" borderId="0" xfId="299" applyFont="1" applyFill="1" applyAlignment="1">
      <alignment horizontal="left" vertical="center"/>
    </xf>
    <xf numFmtId="0" fontId="65" fillId="28" borderId="0" xfId="299" applyFont="1" applyFill="1" applyAlignment="1">
      <alignment horizontal="right"/>
    </xf>
    <xf numFmtId="0" fontId="66" fillId="28" borderId="0" xfId="299" applyFont="1" applyFill="1" applyAlignment="1">
      <alignment horizontal="right"/>
    </xf>
    <xf numFmtId="0" fontId="60" fillId="28" borderId="0" xfId="299" applyFont="1" applyFill="1" applyAlignment="1">
      <alignment horizontal="center" wrapText="1"/>
    </xf>
    <xf numFmtId="0" fontId="119" fillId="28" borderId="0" xfId="245" applyFont="1" applyFill="1" applyAlignment="1"/>
    <xf numFmtId="0" fontId="119" fillId="28" borderId="0" xfId="245" applyFont="1" applyFill="1" applyAlignment="1">
      <alignment vertical="top" wrapText="1"/>
    </xf>
    <xf numFmtId="0" fontId="60" fillId="28" borderId="21" xfId="299" applyFont="1" applyFill="1" applyBorder="1" applyAlignment="1">
      <alignment horizontal="center" vertical="center" wrapText="1"/>
    </xf>
    <xf numFmtId="0" fontId="122" fillId="28" borderId="7" xfId="245" applyFont="1" applyFill="1" applyBorder="1" applyAlignment="1">
      <alignment horizontal="center" vertical="center" wrapText="1"/>
    </xf>
    <xf numFmtId="0" fontId="119" fillId="28" borderId="7" xfId="245" applyFont="1" applyFill="1" applyBorder="1" applyAlignment="1">
      <alignment horizontal="center" vertical="top" wrapText="1"/>
    </xf>
    <xf numFmtId="0" fontId="119" fillId="28" borderId="21" xfId="245" applyFont="1" applyFill="1" applyBorder="1" applyAlignment="1">
      <alignment horizontal="center" vertical="top" wrapText="1"/>
    </xf>
    <xf numFmtId="3" fontId="66" fillId="28" borderId="32" xfId="299" applyNumberFormat="1" applyFont="1" applyFill="1" applyBorder="1" applyAlignment="1">
      <alignment horizontal="center" vertical="center" wrapText="1"/>
    </xf>
    <xf numFmtId="0" fontId="66" fillId="28" borderId="7" xfId="299" applyFont="1" applyFill="1" applyBorder="1" applyAlignment="1">
      <alignment horizontal="left" vertical="center" wrapText="1"/>
    </xf>
    <xf numFmtId="0" fontId="119" fillId="28" borderId="0" xfId="245" applyFont="1" applyFill="1" applyAlignment="1">
      <alignment horizontal="center" vertical="top" wrapText="1"/>
    </xf>
    <xf numFmtId="3" fontId="60" fillId="28" borderId="32" xfId="299" applyNumberFormat="1" applyFont="1" applyFill="1" applyBorder="1" applyAlignment="1">
      <alignment horizontal="center" vertical="center" wrapText="1"/>
    </xf>
    <xf numFmtId="0" fontId="60" fillId="28" borderId="7" xfId="299" applyFont="1" applyFill="1" applyBorder="1" applyAlignment="1">
      <alignment horizontal="left" vertical="center" wrapText="1"/>
    </xf>
    <xf numFmtId="3" fontId="60" fillId="0" borderId="32" xfId="299" applyNumberFormat="1" applyFont="1" applyFill="1" applyBorder="1" applyAlignment="1">
      <alignment horizontal="center" vertical="center" wrapText="1"/>
    </xf>
    <xf numFmtId="0" fontId="60" fillId="0" borderId="7" xfId="299" applyFont="1" applyFill="1" applyBorder="1" applyAlignment="1">
      <alignment horizontal="left" vertical="center" wrapText="1"/>
    </xf>
    <xf numFmtId="0" fontId="60" fillId="0" borderId="33" xfId="299" applyFont="1" applyFill="1" applyBorder="1" applyAlignment="1">
      <alignment horizontal="left" vertical="center" wrapText="1"/>
    </xf>
    <xf numFmtId="0" fontId="119" fillId="28" borderId="33" xfId="245" applyFont="1" applyFill="1" applyBorder="1" applyAlignment="1">
      <alignment horizontal="left" vertical="center" wrapText="1" indent="1"/>
    </xf>
    <xf numFmtId="0" fontId="119" fillId="28" borderId="33" xfId="245" applyFont="1" applyFill="1" applyBorder="1" applyAlignment="1">
      <alignment horizontal="center" vertical="top" wrapText="1"/>
    </xf>
    <xf numFmtId="0" fontId="66" fillId="28" borderId="0" xfId="299" applyFont="1" applyFill="1" applyAlignment="1">
      <alignment vertical="center"/>
    </xf>
    <xf numFmtId="0" fontId="60" fillId="28" borderId="0" xfId="299" applyFont="1" applyFill="1" applyAlignment="1">
      <alignment vertical="top" wrapText="1"/>
    </xf>
    <xf numFmtId="0" fontId="60" fillId="0" borderId="0" xfId="299" applyFont="1" applyFill="1" applyAlignment="1">
      <alignment vertical="center" wrapText="1"/>
    </xf>
    <xf numFmtId="0" fontId="58" fillId="28" borderId="0" xfId="299" applyFont="1" applyFill="1" applyAlignment="1">
      <alignment vertical="center" wrapText="1"/>
    </xf>
    <xf numFmtId="0" fontId="58" fillId="28" borderId="0" xfId="299" applyFont="1" applyFill="1" applyAlignment="1"/>
    <xf numFmtId="0" fontId="60" fillId="28" borderId="0" xfId="299" applyFont="1" applyFill="1" applyAlignment="1"/>
    <xf numFmtId="0" fontId="58" fillId="28" borderId="0" xfId="299" applyFont="1" applyFill="1"/>
    <xf numFmtId="0" fontId="65" fillId="28" borderId="0" xfId="297" applyFont="1" applyFill="1" applyAlignment="1"/>
    <xf numFmtId="0" fontId="60" fillId="28" borderId="0" xfId="297" applyFont="1" applyFill="1" applyAlignment="1">
      <alignment horizontal="center"/>
    </xf>
    <xf numFmtId="0" fontId="63" fillId="28" borderId="0" xfId="297" applyFont="1" applyFill="1"/>
    <xf numFmtId="0" fontId="60" fillId="28" borderId="0" xfId="297" applyFont="1" applyFill="1" applyAlignment="1">
      <alignment horizontal="right"/>
    </xf>
    <xf numFmtId="0" fontId="106" fillId="28" borderId="21" xfId="297" applyFont="1" applyFill="1" applyBorder="1" applyAlignment="1">
      <alignment horizontal="center" vertical="center" wrapText="1"/>
    </xf>
    <xf numFmtId="0" fontId="60" fillId="28" borderId="7" xfId="297" applyFont="1" applyFill="1" applyBorder="1" applyAlignment="1">
      <alignment horizontal="left" vertical="center" wrapText="1"/>
    </xf>
    <xf numFmtId="49" fontId="60" fillId="28" borderId="32" xfId="297" applyNumberFormat="1" applyFont="1" applyFill="1" applyBorder="1" applyAlignment="1">
      <alignment horizontal="center" vertical="center" wrapText="1"/>
    </xf>
    <xf numFmtId="0" fontId="66" fillId="28" borderId="7" xfId="297" applyFont="1" applyFill="1" applyBorder="1" applyAlignment="1">
      <alignment horizontal="left" vertical="center" wrapText="1"/>
    </xf>
    <xf numFmtId="0" fontId="106" fillId="28" borderId="32" xfId="297" applyFont="1" applyFill="1" applyBorder="1" applyAlignment="1">
      <alignment horizontal="center" vertical="center" wrapText="1"/>
    </xf>
    <xf numFmtId="0" fontId="106" fillId="28" borderId="0" xfId="297" applyFont="1" applyFill="1"/>
    <xf numFmtId="3" fontId="60" fillId="28" borderId="21" xfId="297" applyNumberFormat="1" applyFont="1" applyFill="1" applyBorder="1" applyAlignment="1">
      <alignment horizontal="right" vertical="center" wrapText="1"/>
    </xf>
    <xf numFmtId="0" fontId="60" fillId="28" borderId="7" xfId="297" applyFont="1" applyFill="1" applyBorder="1"/>
    <xf numFmtId="0" fontId="60" fillId="28" borderId="33" xfId="297" applyFont="1" applyFill="1" applyBorder="1"/>
    <xf numFmtId="0" fontId="66" fillId="28" borderId="0" xfId="297" applyFont="1" applyFill="1" applyBorder="1" applyAlignment="1">
      <alignment horizontal="center"/>
    </xf>
    <xf numFmtId="0" fontId="60" fillId="28" borderId="0" xfId="297" applyFont="1" applyFill="1" applyBorder="1"/>
    <xf numFmtId="0" fontId="66" fillId="28" borderId="0" xfId="297" applyFont="1" applyFill="1" applyAlignment="1">
      <alignment horizontal="right"/>
    </xf>
    <xf numFmtId="0" fontId="66" fillId="28" borderId="0" xfId="297" applyFont="1" applyFill="1" applyAlignment="1">
      <alignment horizontal="center"/>
    </xf>
    <xf numFmtId="0" fontId="66" fillId="28" borderId="0" xfId="297" applyFont="1" applyFill="1"/>
    <xf numFmtId="0" fontId="60" fillId="28" borderId="8" xfId="297" applyFont="1" applyFill="1" applyBorder="1" applyAlignment="1">
      <alignment horizontal="justify" vertical="top" wrapText="1"/>
    </xf>
    <xf numFmtId="0" fontId="60" fillId="28" borderId="21" xfId="297" applyFont="1" applyFill="1" applyBorder="1" applyAlignment="1">
      <alignment horizontal="justify" vertical="top" wrapText="1"/>
    </xf>
    <xf numFmtId="0" fontId="60" fillId="28" borderId="0" xfId="297" applyFont="1" applyFill="1" applyBorder="1" applyAlignment="1">
      <alignment wrapText="1"/>
    </xf>
    <xf numFmtId="0" fontId="15" fillId="28" borderId="0" xfId="173" applyFont="1" applyFill="1"/>
    <xf numFmtId="0" fontId="60" fillId="28" borderId="0" xfId="173" applyFont="1" applyFill="1" applyAlignment="1">
      <alignment horizontal="right"/>
    </xf>
    <xf numFmtId="0" fontId="60" fillId="28" borderId="0" xfId="173" applyFont="1" applyFill="1" applyAlignment="1"/>
    <xf numFmtId="0" fontId="15" fillId="28" borderId="0" xfId="173" applyFont="1" applyFill="1" applyBorder="1"/>
    <xf numFmtId="0" fontId="106" fillId="28" borderId="0" xfId="173" applyFont="1" applyFill="1" applyBorder="1" applyAlignment="1">
      <alignment horizontal="right"/>
    </xf>
    <xf numFmtId="0" fontId="60" fillId="28" borderId="20" xfId="173" applyFont="1" applyFill="1" applyBorder="1" applyAlignment="1">
      <alignment horizontal="center" vertical="center" wrapText="1"/>
    </xf>
    <xf numFmtId="0" fontId="60" fillId="28" borderId="14" xfId="173" applyFont="1" applyFill="1" applyBorder="1" applyAlignment="1">
      <alignment horizontal="center" vertical="center" wrapText="1"/>
    </xf>
    <xf numFmtId="0" fontId="60" fillId="28" borderId="7" xfId="173" applyFont="1" applyFill="1" applyBorder="1" applyAlignment="1">
      <alignment horizontal="center" vertical="center" wrapText="1"/>
    </xf>
    <xf numFmtId="0" fontId="106" fillId="28" borderId="14" xfId="173" applyFont="1" applyFill="1" applyBorder="1" applyAlignment="1">
      <alignment horizontal="center" vertical="center" wrapText="1"/>
    </xf>
    <xf numFmtId="0" fontId="106" fillId="28" borderId="7" xfId="173" applyFont="1" applyFill="1" applyBorder="1" applyAlignment="1">
      <alignment horizontal="center" vertical="center" wrapText="1"/>
    </xf>
    <xf numFmtId="0" fontId="106" fillId="28" borderId="21" xfId="173" applyFont="1" applyFill="1" applyBorder="1" applyAlignment="1">
      <alignment horizontal="center" vertical="center" wrapText="1"/>
    </xf>
    <xf numFmtId="0" fontId="60" fillId="28" borderId="32" xfId="173" applyFont="1" applyFill="1" applyBorder="1" applyAlignment="1">
      <alignment horizontal="center" vertical="center" wrapText="1"/>
    </xf>
    <xf numFmtId="0" fontId="60" fillId="28" borderId="7" xfId="173" applyFont="1" applyFill="1" applyBorder="1" applyAlignment="1">
      <alignment vertical="top" wrapText="1"/>
    </xf>
    <xf numFmtId="0" fontId="66" fillId="28" borderId="32" xfId="173" applyFont="1" applyFill="1" applyBorder="1" applyAlignment="1">
      <alignment horizontal="center" vertical="center" wrapText="1"/>
    </xf>
    <xf numFmtId="0" fontId="60" fillId="28" borderId="32" xfId="173" applyFont="1" applyFill="1" applyBorder="1" applyAlignment="1">
      <alignment horizontal="center" vertical="center"/>
    </xf>
    <xf numFmtId="0" fontId="15" fillId="28" borderId="7" xfId="173" applyFont="1" applyFill="1" applyBorder="1"/>
    <xf numFmtId="0" fontId="60" fillId="30" borderId="7" xfId="173" applyFont="1" applyFill="1" applyBorder="1" applyAlignment="1">
      <alignment vertical="top" wrapText="1"/>
    </xf>
    <xf numFmtId="0" fontId="15" fillId="30" borderId="7" xfId="173" applyFont="1" applyFill="1" applyBorder="1"/>
    <xf numFmtId="0" fontId="60" fillId="30" borderId="7" xfId="173" applyFont="1" applyFill="1" applyBorder="1"/>
    <xf numFmtId="0" fontId="66" fillId="30" borderId="7" xfId="173" applyFont="1" applyFill="1" applyBorder="1" applyAlignment="1">
      <alignment horizontal="left" vertical="center" wrapText="1"/>
    </xf>
    <xf numFmtId="0" fontId="66" fillId="28" borderId="12" xfId="173" applyFont="1" applyFill="1" applyBorder="1" applyAlignment="1">
      <alignment horizontal="left" vertical="center" wrapText="1"/>
    </xf>
    <xf numFmtId="0" fontId="60" fillId="28" borderId="12" xfId="173" applyFont="1" applyFill="1" applyBorder="1" applyAlignment="1">
      <alignment vertical="top" wrapText="1"/>
    </xf>
    <xf numFmtId="0" fontId="66" fillId="28" borderId="59" xfId="173" applyFont="1" applyFill="1" applyBorder="1" applyAlignment="1">
      <alignment horizontal="center" vertical="center" wrapText="1"/>
    </xf>
    <xf numFmtId="0" fontId="66" fillId="28" borderId="33" xfId="173" applyFont="1" applyFill="1" applyBorder="1" applyAlignment="1">
      <alignment horizontal="left" vertical="center" wrapText="1"/>
    </xf>
    <xf numFmtId="0" fontId="60" fillId="28" borderId="33" xfId="173" applyFont="1" applyFill="1" applyBorder="1" applyAlignment="1">
      <alignment vertical="top" wrapText="1"/>
    </xf>
    <xf numFmtId="0" fontId="66" fillId="28" borderId="0" xfId="173" applyFont="1" applyFill="1" applyBorder="1" applyAlignment="1">
      <alignment horizontal="center" vertical="center" wrapText="1"/>
    </xf>
    <xf numFmtId="0" fontId="66" fillId="28" borderId="0" xfId="173" applyFont="1" applyFill="1" applyBorder="1" applyAlignment="1">
      <alignment horizontal="left" vertical="center" wrapText="1"/>
    </xf>
    <xf numFmtId="0" fontId="60" fillId="28" borderId="0" xfId="173" applyFont="1" applyFill="1" applyBorder="1" applyAlignment="1">
      <alignment vertical="top" wrapText="1"/>
    </xf>
    <xf numFmtId="0" fontId="60" fillId="28" borderId="0" xfId="173" applyFont="1" applyFill="1" applyAlignment="1">
      <alignment horizontal="left"/>
    </xf>
    <xf numFmtId="0" fontId="66" fillId="28" borderId="66" xfId="173" applyFont="1" applyFill="1" applyBorder="1" applyAlignment="1">
      <alignment horizontal="center" vertical="center"/>
    </xf>
    <xf numFmtId="49" fontId="60" fillId="28" borderId="32" xfId="173" applyNumberFormat="1" applyFont="1" applyFill="1" applyBorder="1" applyAlignment="1">
      <alignment horizontal="center" vertical="center"/>
    </xf>
    <xf numFmtId="49" fontId="66" fillId="28" borderId="32" xfId="173" applyNumberFormat="1" applyFont="1" applyFill="1" applyBorder="1" applyAlignment="1">
      <alignment horizontal="center" vertical="center"/>
    </xf>
    <xf numFmtId="49" fontId="60" fillId="28" borderId="35" xfId="173" applyNumberFormat="1" applyFont="1" applyFill="1" applyBorder="1" applyAlignment="1">
      <alignment horizontal="center" vertical="center"/>
    </xf>
    <xf numFmtId="49" fontId="60" fillId="28" borderId="59" xfId="173" applyNumberFormat="1" applyFont="1" applyFill="1" applyBorder="1" applyAlignment="1">
      <alignment horizontal="center" vertical="center"/>
    </xf>
    <xf numFmtId="49" fontId="60" fillId="28" borderId="0" xfId="173" applyNumberFormat="1" applyFont="1" applyFill="1" applyBorder="1" applyAlignment="1">
      <alignment horizontal="center" vertical="center"/>
    </xf>
    <xf numFmtId="0" fontId="15" fillId="28" borderId="0" xfId="299" applyFont="1" applyFill="1"/>
    <xf numFmtId="0" fontId="15" fillId="28" borderId="0" xfId="299" applyFont="1" applyFill="1" applyAlignment="1">
      <alignment horizontal="left"/>
    </xf>
    <xf numFmtId="0" fontId="15" fillId="28" borderId="0" xfId="299" applyFont="1" applyFill="1" applyAlignment="1"/>
    <xf numFmtId="0" fontId="60" fillId="0" borderId="0" xfId="297" applyFont="1" applyFill="1"/>
    <xf numFmtId="0" fontId="60" fillId="0" borderId="0" xfId="297" applyFont="1" applyFill="1" applyAlignment="1">
      <alignment horizontal="center" vertical="center"/>
    </xf>
    <xf numFmtId="0" fontId="60" fillId="0" borderId="0" xfId="297" applyFont="1" applyFill="1" applyBorder="1" applyAlignment="1">
      <alignment horizontal="center" vertical="center" wrapText="1"/>
    </xf>
    <xf numFmtId="0" fontId="60" fillId="0" borderId="0" xfId="297" applyFont="1" applyFill="1" applyBorder="1" applyAlignment="1">
      <alignment horizontal="center" vertical="center"/>
    </xf>
    <xf numFmtId="0" fontId="106" fillId="0" borderId="0" xfId="297" applyFont="1" applyFill="1" applyBorder="1" applyAlignment="1">
      <alignment horizontal="center" vertical="center" wrapText="1"/>
    </xf>
    <xf numFmtId="0" fontId="106" fillId="0" borderId="0" xfId="297" applyFont="1" applyFill="1" applyAlignment="1">
      <alignment horizontal="center" vertical="center"/>
    </xf>
    <xf numFmtId="0" fontId="60" fillId="0" borderId="0" xfId="299" applyFont="1" applyFill="1" applyAlignment="1">
      <alignment horizontal="left" vertical="top" wrapText="1"/>
    </xf>
    <xf numFmtId="0" fontId="69" fillId="0" borderId="0" xfId="299" applyFill="1"/>
    <xf numFmtId="0" fontId="108" fillId="0" borderId="0" xfId="297" applyFill="1"/>
    <xf numFmtId="0" fontId="66" fillId="0" borderId="66" xfId="173" applyFont="1" applyFill="1" applyBorder="1" applyAlignment="1">
      <alignment horizontal="center" vertical="center"/>
    </xf>
    <xf numFmtId="49" fontId="60" fillId="0" borderId="32" xfId="173" applyNumberFormat="1" applyFont="1" applyFill="1" applyBorder="1" applyAlignment="1">
      <alignment horizontal="center" vertical="center"/>
    </xf>
    <xf numFmtId="49" fontId="66" fillId="0" borderId="32" xfId="173" applyNumberFormat="1" applyFont="1" applyFill="1" applyBorder="1" applyAlignment="1">
      <alignment horizontal="center" vertical="center"/>
    </xf>
    <xf numFmtId="49" fontId="60" fillId="0" borderId="59" xfId="173" applyNumberFormat="1" applyFont="1" applyFill="1" applyBorder="1" applyAlignment="1">
      <alignment horizontal="center" vertical="center"/>
    </xf>
    <xf numFmtId="0" fontId="60" fillId="0" borderId="0" xfId="297" applyFont="1" applyFill="1" applyAlignment="1">
      <alignment horizontal="left" vertical="center"/>
    </xf>
    <xf numFmtId="0" fontId="60" fillId="0" borderId="0" xfId="299" applyFont="1" applyFill="1" applyAlignment="1"/>
    <xf numFmtId="0" fontId="69" fillId="0" borderId="0" xfId="299" applyFill="1" applyAlignment="1">
      <alignment horizontal="left"/>
    </xf>
    <xf numFmtId="0" fontId="69" fillId="0" borderId="0" xfId="299" applyFill="1" applyAlignment="1"/>
    <xf numFmtId="0" fontId="58" fillId="0" borderId="0" xfId="299" applyFont="1" applyFill="1" applyAlignment="1"/>
    <xf numFmtId="0" fontId="60" fillId="0" borderId="0" xfId="299" applyFont="1" applyFill="1" applyAlignment="1">
      <alignment horizontal="left"/>
    </xf>
    <xf numFmtId="0" fontId="60" fillId="0" borderId="0" xfId="299" applyFont="1" applyFill="1" applyAlignment="1">
      <alignment horizontal="left" vertical="center"/>
    </xf>
    <xf numFmtId="0" fontId="58" fillId="0" borderId="0" xfId="299" applyFont="1" applyFill="1"/>
    <xf numFmtId="0" fontId="60" fillId="28" borderId="0" xfId="299" applyFont="1" applyFill="1" applyAlignment="1">
      <alignment horizontal="justify"/>
    </xf>
    <xf numFmtId="0" fontId="60" fillId="28" borderId="16" xfId="299" applyFont="1" applyFill="1" applyBorder="1" applyAlignment="1">
      <alignment vertical="center" wrapText="1"/>
    </xf>
    <xf numFmtId="0" fontId="60" fillId="28" borderId="13" xfId="299" applyFont="1" applyFill="1" applyBorder="1" applyAlignment="1">
      <alignment vertical="center" wrapText="1"/>
    </xf>
    <xf numFmtId="0" fontId="106" fillId="28" borderId="7" xfId="299" applyFont="1" applyFill="1" applyBorder="1" applyAlignment="1">
      <alignment horizontal="center" vertical="center" wrapText="1"/>
    </xf>
    <xf numFmtId="0" fontId="66" fillId="28" borderId="7" xfId="299" applyFont="1" applyFill="1" applyBorder="1" applyAlignment="1">
      <alignment horizontal="left" vertical="center"/>
    </xf>
    <xf numFmtId="0" fontId="60" fillId="28" borderId="7" xfId="299" applyFont="1" applyFill="1" applyBorder="1"/>
    <xf numFmtId="0" fontId="60" fillId="28" borderId="21" xfId="299" applyFont="1" applyFill="1" applyBorder="1"/>
    <xf numFmtId="0" fontId="60" fillId="28" borderId="7" xfId="299" applyFont="1" applyFill="1" applyBorder="1" applyAlignment="1">
      <alignment horizontal="left" vertical="center"/>
    </xf>
    <xf numFmtId="0" fontId="58" fillId="28" borderId="7" xfId="299" applyFont="1" applyFill="1" applyBorder="1" applyAlignment="1">
      <alignment horizontal="left" vertical="center"/>
    </xf>
    <xf numFmtId="0" fontId="60" fillId="28" borderId="32" xfId="299" applyFont="1" applyFill="1" applyBorder="1" applyAlignment="1">
      <alignment horizontal="center" vertical="center"/>
    </xf>
    <xf numFmtId="0" fontId="66" fillId="28" borderId="32" xfId="299" applyFont="1" applyFill="1" applyBorder="1" applyAlignment="1">
      <alignment horizontal="center" vertical="center" wrapText="1"/>
    </xf>
    <xf numFmtId="0" fontId="60" fillId="28" borderId="35" xfId="299" applyFont="1" applyFill="1" applyBorder="1" applyAlignment="1">
      <alignment horizontal="center" vertical="center" wrapText="1"/>
    </xf>
    <xf numFmtId="0" fontId="66" fillId="28" borderId="32" xfId="299" applyFont="1" applyFill="1" applyBorder="1" applyAlignment="1">
      <alignment horizontal="center" vertical="center"/>
    </xf>
    <xf numFmtId="0" fontId="60" fillId="28" borderId="33" xfId="299" applyFont="1" applyFill="1" applyBorder="1" applyAlignment="1">
      <alignment horizontal="left" vertical="center"/>
    </xf>
    <xf numFmtId="0" fontId="60" fillId="28" borderId="33" xfId="299" applyFont="1" applyFill="1" applyBorder="1"/>
    <xf numFmtId="0" fontId="60" fillId="28" borderId="62" xfId="299" applyFont="1" applyFill="1" applyBorder="1"/>
    <xf numFmtId="0" fontId="60" fillId="0" borderId="0" xfId="299" applyFont="1" applyFill="1"/>
    <xf numFmtId="0" fontId="60" fillId="0" borderId="29" xfId="299" applyFont="1" applyFill="1" applyBorder="1" applyAlignment="1">
      <alignment horizontal="center" vertical="center" wrapText="1"/>
    </xf>
    <xf numFmtId="3" fontId="106" fillId="0" borderId="7" xfId="299" applyNumberFormat="1" applyFont="1" applyFill="1" applyBorder="1" applyAlignment="1">
      <alignment horizontal="center" vertical="center" wrapText="1"/>
    </xf>
    <xf numFmtId="3" fontId="106" fillId="0" borderId="7" xfId="299" applyNumberFormat="1" applyFont="1" applyFill="1" applyBorder="1" applyAlignment="1">
      <alignment horizontal="center" vertical="center"/>
    </xf>
    <xf numFmtId="3" fontId="106" fillId="0" borderId="21" xfId="299" applyNumberFormat="1" applyFont="1" applyFill="1" applyBorder="1" applyAlignment="1">
      <alignment horizontal="center" vertical="center"/>
    </xf>
    <xf numFmtId="0" fontId="106" fillId="0" borderId="0" xfId="299" applyFont="1" applyFill="1"/>
    <xf numFmtId="3" fontId="106" fillId="0" borderId="21" xfId="299" applyNumberFormat="1" applyFont="1" applyFill="1" applyBorder="1" applyAlignment="1">
      <alignment horizontal="center" vertical="center" wrapText="1"/>
    </xf>
    <xf numFmtId="3" fontId="66" fillId="0" borderId="32" xfId="299" applyNumberFormat="1" applyFont="1" applyFill="1" applyBorder="1" applyAlignment="1">
      <alignment horizontal="center" vertical="center" wrapText="1"/>
    </xf>
    <xf numFmtId="0" fontId="66" fillId="0" borderId="7" xfId="299" applyFont="1" applyFill="1" applyBorder="1" applyAlignment="1">
      <alignment horizontal="left" vertical="center" wrapText="1"/>
    </xf>
    <xf numFmtId="0" fontId="60" fillId="0" borderId="7" xfId="299" applyFont="1" applyFill="1" applyBorder="1"/>
    <xf numFmtId="0" fontId="60" fillId="0" borderId="21" xfId="299" applyFont="1" applyFill="1" applyBorder="1"/>
    <xf numFmtId="0" fontId="60" fillId="0" borderId="32" xfId="299" applyFont="1" applyFill="1" applyBorder="1" applyAlignment="1">
      <alignment horizontal="center" vertical="center"/>
    </xf>
    <xf numFmtId="0" fontId="66" fillId="0" borderId="32" xfId="299" applyFont="1" applyFill="1" applyBorder="1" applyAlignment="1">
      <alignment horizontal="center" vertical="center" wrapText="1"/>
    </xf>
    <xf numFmtId="0" fontId="66" fillId="0" borderId="32" xfId="299" applyFont="1" applyFill="1" applyBorder="1" applyAlignment="1">
      <alignment horizontal="center" vertical="center"/>
    </xf>
    <xf numFmtId="0" fontId="60" fillId="0" borderId="59" xfId="299" applyFont="1" applyFill="1" applyBorder="1" applyAlignment="1">
      <alignment horizontal="center" vertical="center"/>
    </xf>
    <xf numFmtId="0" fontId="60" fillId="0" borderId="33" xfId="299" applyFont="1" applyFill="1" applyBorder="1"/>
    <xf numFmtId="0" fontId="60" fillId="0" borderId="62" xfId="299" applyFont="1" applyFill="1" applyBorder="1"/>
    <xf numFmtId="0" fontId="60" fillId="28" borderId="29" xfId="299" applyFont="1" applyFill="1" applyBorder="1" applyAlignment="1">
      <alignment horizontal="center" vertical="center" wrapText="1"/>
    </xf>
    <xf numFmtId="3" fontId="106" fillId="28" borderId="7" xfId="299" applyNumberFormat="1" applyFont="1" applyFill="1" applyBorder="1" applyAlignment="1">
      <alignment horizontal="center" vertical="center" wrapText="1"/>
    </xf>
    <xf numFmtId="3" fontId="106" fillId="28" borderId="21" xfId="299" applyNumberFormat="1" applyFont="1" applyFill="1" applyBorder="1" applyAlignment="1">
      <alignment horizontal="center" vertical="center"/>
    </xf>
    <xf numFmtId="0" fontId="106" fillId="0" borderId="7" xfId="299" applyFont="1" applyFill="1" applyBorder="1" applyAlignment="1">
      <alignment horizontal="center" vertical="center" wrapText="1"/>
    </xf>
    <xf numFmtId="0" fontId="106" fillId="0" borderId="7" xfId="299" applyFont="1" applyFill="1" applyBorder="1"/>
    <xf numFmtId="0" fontId="106" fillId="28" borderId="7" xfId="299" applyFont="1" applyFill="1" applyBorder="1"/>
    <xf numFmtId="0" fontId="106" fillId="28" borderId="21" xfId="299" applyFont="1" applyFill="1" applyBorder="1"/>
    <xf numFmtId="0" fontId="60" fillId="0" borderId="7" xfId="299" applyFont="1" applyFill="1" applyBorder="1" applyAlignment="1">
      <alignment wrapText="1"/>
    </xf>
    <xf numFmtId="49" fontId="60" fillId="0" borderId="32" xfId="299" applyNumberFormat="1" applyFont="1" applyFill="1" applyBorder="1" applyAlignment="1">
      <alignment horizontal="center" vertical="center"/>
    </xf>
    <xf numFmtId="49" fontId="60" fillId="0" borderId="59" xfId="299" applyNumberFormat="1" applyFont="1" applyFill="1" applyBorder="1" applyAlignment="1">
      <alignment horizontal="center" vertical="center"/>
    </xf>
    <xf numFmtId="0" fontId="60" fillId="0" borderId="33" xfId="299" applyFont="1" applyFill="1" applyBorder="1" applyAlignment="1">
      <alignment wrapText="1"/>
    </xf>
    <xf numFmtId="0" fontId="69" fillId="28" borderId="0" xfId="299" applyFill="1"/>
    <xf numFmtId="0" fontId="106" fillId="28" borderId="0" xfId="299" applyFont="1" applyFill="1" applyAlignment="1">
      <alignment horizontal="right"/>
    </xf>
    <xf numFmtId="0" fontId="106" fillId="28" borderId="0" xfId="299" applyFont="1" applyFill="1"/>
    <xf numFmtId="3" fontId="60" fillId="28" borderId="13" xfId="299" applyNumberFormat="1" applyFont="1" applyFill="1" applyBorder="1" applyAlignment="1">
      <alignment vertical="center" wrapText="1"/>
    </xf>
    <xf numFmtId="3" fontId="106" fillId="28" borderId="21" xfId="299" applyNumberFormat="1" applyFont="1" applyFill="1" applyBorder="1" applyAlignment="1">
      <alignment horizontal="center" vertical="center" wrapText="1"/>
    </xf>
    <xf numFmtId="3" fontId="58" fillId="28" borderId="32" xfId="299" applyNumberFormat="1" applyFont="1" applyFill="1" applyBorder="1" applyAlignment="1">
      <alignment horizontal="center" vertical="center" wrapText="1"/>
    </xf>
    <xf numFmtId="0" fontId="58" fillId="28" borderId="7" xfId="299" applyFont="1" applyFill="1" applyBorder="1" applyAlignment="1">
      <alignment horizontal="left" vertical="center" wrapText="1"/>
    </xf>
    <xf numFmtId="0" fontId="58" fillId="28" borderId="7" xfId="299" applyFont="1" applyFill="1" applyBorder="1"/>
    <xf numFmtId="0" fontId="69" fillId="28" borderId="0" xfId="299" applyFont="1" applyFill="1"/>
    <xf numFmtId="3" fontId="63" fillId="28" borderId="32" xfId="299" applyNumberFormat="1" applyFont="1" applyFill="1" applyBorder="1" applyAlignment="1">
      <alignment horizontal="center" vertical="center" wrapText="1"/>
    </xf>
    <xf numFmtId="0" fontId="63" fillId="28" borderId="7" xfId="299" applyFont="1" applyFill="1" applyBorder="1" applyAlignment="1">
      <alignment horizontal="left" vertical="center" wrapText="1"/>
    </xf>
    <xf numFmtId="0" fontId="63" fillId="28" borderId="32" xfId="299" applyFont="1" applyFill="1" applyBorder="1" applyAlignment="1">
      <alignment horizontal="center" vertical="center" wrapText="1"/>
    </xf>
    <xf numFmtId="0" fontId="58" fillId="28" borderId="32" xfId="299" applyFont="1" applyFill="1" applyBorder="1" applyAlignment="1">
      <alignment horizontal="center" vertical="center" wrapText="1"/>
    </xf>
    <xf numFmtId="0" fontId="63" fillId="28" borderId="32" xfId="299" applyFont="1" applyFill="1" applyBorder="1" applyAlignment="1">
      <alignment horizontal="center" vertical="center"/>
    </xf>
    <xf numFmtId="0" fontId="58" fillId="28" borderId="32" xfId="299" applyFont="1" applyFill="1" applyBorder="1" applyAlignment="1">
      <alignment horizontal="center" vertical="center"/>
    </xf>
    <xf numFmtId="0" fontId="60" fillId="28" borderId="33" xfId="299" applyFont="1" applyFill="1" applyBorder="1" applyAlignment="1">
      <alignment horizontal="left" vertical="center" wrapText="1"/>
    </xf>
    <xf numFmtId="0" fontId="69" fillId="28" borderId="0" xfId="299" applyFill="1" applyBorder="1"/>
    <xf numFmtId="0" fontId="60" fillId="28" borderId="7" xfId="299" applyFont="1" applyFill="1" applyBorder="1" applyAlignment="1">
      <alignment wrapText="1"/>
    </xf>
    <xf numFmtId="49" fontId="60" fillId="28" borderId="32" xfId="299" applyNumberFormat="1" applyFont="1" applyFill="1" applyBorder="1" applyAlignment="1">
      <alignment horizontal="center" vertical="center"/>
    </xf>
    <xf numFmtId="49" fontId="60" fillId="28" borderId="59" xfId="299" applyNumberFormat="1" applyFont="1" applyFill="1" applyBorder="1" applyAlignment="1">
      <alignment horizontal="center" vertical="center"/>
    </xf>
    <xf numFmtId="0" fontId="60" fillId="28" borderId="0" xfId="299" applyFont="1" applyFill="1" applyBorder="1"/>
    <xf numFmtId="0" fontId="69" fillId="28" borderId="0" xfId="299" applyFill="1" applyAlignment="1">
      <alignment horizontal="left" vertical="center"/>
    </xf>
    <xf numFmtId="0" fontId="15" fillId="0" borderId="0" xfId="173" applyFill="1"/>
    <xf numFmtId="0" fontId="60" fillId="0" borderId="0" xfId="173" applyFont="1" applyFill="1"/>
    <xf numFmtId="0" fontId="60" fillId="0" borderId="0" xfId="173" applyFont="1" applyFill="1" applyAlignment="1">
      <alignment horizontal="left" vertical="center"/>
    </xf>
    <xf numFmtId="0" fontId="65" fillId="0" borderId="0" xfId="173" applyFont="1" applyFill="1" applyAlignment="1">
      <alignment horizontal="right"/>
    </xf>
    <xf numFmtId="0" fontId="60" fillId="0" borderId="0" xfId="173" applyFont="1" applyFill="1" applyAlignment="1">
      <alignment horizontal="center" wrapText="1"/>
    </xf>
    <xf numFmtId="0" fontId="15" fillId="0" borderId="0" xfId="173" applyFill="1" applyBorder="1"/>
    <xf numFmtId="0" fontId="106" fillId="0" borderId="0" xfId="173" applyFont="1" applyFill="1" applyAlignment="1">
      <alignment horizontal="right"/>
    </xf>
    <xf numFmtId="0" fontId="60" fillId="0" borderId="13" xfId="173" applyFont="1" applyFill="1" applyBorder="1" applyAlignment="1">
      <alignment vertical="center" wrapText="1"/>
    </xf>
    <xf numFmtId="0" fontId="60" fillId="0" borderId="13" xfId="173" applyFont="1" applyFill="1" applyBorder="1" applyAlignment="1">
      <alignment horizontal="center" vertical="center" wrapText="1"/>
    </xf>
    <xf numFmtId="3" fontId="62" fillId="0" borderId="7" xfId="173" applyNumberFormat="1" applyFont="1" applyFill="1" applyBorder="1" applyAlignment="1">
      <alignment horizontal="center" vertical="center"/>
    </xf>
    <xf numFmtId="3" fontId="62" fillId="0" borderId="21" xfId="173" applyNumberFormat="1" applyFont="1" applyFill="1" applyBorder="1" applyAlignment="1">
      <alignment horizontal="center" vertical="center"/>
    </xf>
    <xf numFmtId="0" fontId="62" fillId="0" borderId="0" xfId="173" applyFont="1" applyFill="1"/>
    <xf numFmtId="0" fontId="127" fillId="0" borderId="0" xfId="299" applyFont="1" applyFill="1"/>
    <xf numFmtId="3" fontId="63" fillId="0" borderId="32" xfId="299" applyNumberFormat="1" applyFont="1" applyFill="1" applyBorder="1" applyAlignment="1">
      <alignment horizontal="center" vertical="center" wrapText="1"/>
    </xf>
    <xf numFmtId="0" fontId="66" fillId="0" borderId="7" xfId="299" applyFont="1" applyFill="1" applyBorder="1" applyAlignment="1">
      <alignment horizontal="left" vertical="center"/>
    </xf>
    <xf numFmtId="0" fontId="60" fillId="0" borderId="7" xfId="299" applyFont="1" applyFill="1" applyBorder="1" applyAlignment="1">
      <alignment horizontal="left" vertical="center"/>
    </xf>
    <xf numFmtId="3" fontId="58" fillId="0" borderId="32" xfId="299" applyNumberFormat="1" applyFont="1" applyFill="1" applyBorder="1" applyAlignment="1">
      <alignment horizontal="center" vertical="center" wrapText="1"/>
    </xf>
    <xf numFmtId="0" fontId="58" fillId="0" borderId="7" xfId="299" applyFont="1" applyFill="1" applyBorder="1" applyAlignment="1">
      <alignment horizontal="left" vertical="center"/>
    </xf>
    <xf numFmtId="0" fontId="58" fillId="0" borderId="7" xfId="299" applyFont="1" applyFill="1" applyBorder="1"/>
    <xf numFmtId="0" fontId="69" fillId="0" borderId="0" xfId="299" applyFont="1" applyFill="1"/>
    <xf numFmtId="0" fontId="58" fillId="0" borderId="32" xfId="299" applyFont="1" applyFill="1" applyBorder="1" applyAlignment="1">
      <alignment horizontal="center" vertical="center" wrapText="1"/>
    </xf>
    <xf numFmtId="0" fontId="58" fillId="0" borderId="32" xfId="299" applyFont="1" applyFill="1" applyBorder="1" applyAlignment="1">
      <alignment horizontal="center" vertical="center"/>
    </xf>
    <xf numFmtId="0" fontId="60" fillId="0" borderId="0" xfId="173" applyFont="1" applyFill="1" applyBorder="1" applyAlignment="1">
      <alignment horizontal="center" vertical="center"/>
    </xf>
    <xf numFmtId="0" fontId="60" fillId="0" borderId="0" xfId="173" applyFont="1" applyFill="1" applyBorder="1" applyAlignment="1">
      <alignment horizontal="left" vertical="center" wrapText="1"/>
    </xf>
    <xf numFmtId="0" fontId="60" fillId="0" borderId="0" xfId="173" applyFont="1" applyFill="1" applyBorder="1"/>
    <xf numFmtId="0" fontId="106" fillId="0" borderId="0" xfId="173" applyFont="1" applyFill="1"/>
    <xf numFmtId="0" fontId="60" fillId="0" borderId="0" xfId="173" applyFont="1" applyFill="1" applyBorder="1" applyAlignment="1">
      <alignment horizontal="center"/>
    </xf>
    <xf numFmtId="0" fontId="60" fillId="0" borderId="0" xfId="173" applyFont="1" applyFill="1" applyBorder="1" applyAlignment="1">
      <alignment horizontal="center" wrapText="1"/>
    </xf>
    <xf numFmtId="0" fontId="66" fillId="0" borderId="0" xfId="173" applyFont="1" applyFill="1" applyAlignment="1">
      <alignment vertical="center"/>
    </xf>
    <xf numFmtId="0" fontId="60" fillId="0" borderId="0" xfId="173" applyFont="1" applyFill="1" applyAlignment="1">
      <alignment vertical="center" wrapText="1"/>
    </xf>
    <xf numFmtId="0" fontId="69" fillId="0" borderId="0" xfId="299" applyFill="1" applyAlignment="1">
      <alignment horizontal="left" vertical="center"/>
    </xf>
    <xf numFmtId="0" fontId="128" fillId="28" borderId="0" xfId="299" applyFont="1" applyFill="1" applyAlignment="1">
      <alignment horizontal="right"/>
    </xf>
    <xf numFmtId="0" fontId="60" fillId="28" borderId="0" xfId="299" applyFont="1" applyFill="1" applyAlignment="1">
      <alignment horizontal="center" vertical="center" wrapText="1"/>
    </xf>
    <xf numFmtId="0" fontId="60" fillId="28" borderId="23" xfId="299" applyFont="1" applyFill="1" applyBorder="1" applyAlignment="1">
      <alignment horizontal="center" vertical="center" wrapText="1"/>
    </xf>
    <xf numFmtId="3" fontId="62" fillId="28" borderId="7" xfId="299" applyNumberFormat="1" applyFont="1" applyFill="1" applyBorder="1" applyAlignment="1">
      <alignment horizontal="center" vertical="center" wrapText="1"/>
    </xf>
    <xf numFmtId="3" fontId="62" fillId="28" borderId="21" xfId="299" applyNumberFormat="1" applyFont="1" applyFill="1" applyBorder="1" applyAlignment="1">
      <alignment horizontal="center" vertical="center" wrapText="1"/>
    </xf>
    <xf numFmtId="0" fontId="62" fillId="28" borderId="0" xfId="299" applyFont="1" applyFill="1"/>
    <xf numFmtId="0" fontId="127" fillId="28" borderId="0" xfId="299" applyFont="1" applyFill="1"/>
    <xf numFmtId="0" fontId="60" fillId="28" borderId="8" xfId="299" applyFont="1" applyFill="1" applyBorder="1"/>
    <xf numFmtId="0" fontId="58" fillId="28" borderId="8" xfId="299" applyFont="1" applyFill="1" applyBorder="1"/>
    <xf numFmtId="0" fontId="69" fillId="28" borderId="52" xfId="299" applyFill="1" applyBorder="1"/>
    <xf numFmtId="0" fontId="69" fillId="28" borderId="7" xfId="299" applyFill="1" applyBorder="1"/>
    <xf numFmtId="0" fontId="69" fillId="28" borderId="21" xfId="299" applyFill="1" applyBorder="1"/>
    <xf numFmtId="0" fontId="69" fillId="28" borderId="33" xfId="299" applyFill="1" applyBorder="1"/>
    <xf numFmtId="0" fontId="69" fillId="28" borderId="62" xfId="299" applyFill="1" applyBorder="1"/>
    <xf numFmtId="0" fontId="60" fillId="0" borderId="0" xfId="245" applyFont="1" applyFill="1"/>
    <xf numFmtId="0" fontId="59" fillId="0" borderId="0" xfId="245" applyFont="1" applyFill="1" applyAlignment="1"/>
    <xf numFmtId="0" fontId="52" fillId="0" borderId="0" xfId="245" applyFill="1" applyAlignment="1"/>
    <xf numFmtId="0" fontId="60" fillId="0" borderId="0" xfId="245" applyFont="1" applyFill="1" applyBorder="1"/>
    <xf numFmtId="0" fontId="59" fillId="0" borderId="0" xfId="245" applyFont="1" applyFill="1" applyAlignment="1">
      <alignment wrapText="1"/>
    </xf>
    <xf numFmtId="0" fontId="61" fillId="0" borderId="0" xfId="245" applyFont="1" applyFill="1" applyAlignment="1"/>
    <xf numFmtId="0" fontId="60" fillId="0" borderId="0" xfId="245" applyFont="1" applyFill="1" applyAlignment="1">
      <alignment horizontal="right"/>
    </xf>
    <xf numFmtId="0" fontId="60" fillId="0" borderId="0" xfId="245" applyFont="1" applyFill="1" applyBorder="1" applyAlignment="1">
      <alignment horizontal="center" vertical="center" textRotation="90" wrapText="1"/>
    </xf>
    <xf numFmtId="0" fontId="60" fillId="0" borderId="0" xfId="245" applyFont="1" applyFill="1" applyAlignment="1">
      <alignment horizontal="center" vertical="center"/>
    </xf>
    <xf numFmtId="0" fontId="60" fillId="0" borderId="0" xfId="245" applyFont="1" applyFill="1" applyBorder="1" applyAlignment="1">
      <alignment horizontal="center" vertical="center" wrapText="1"/>
    </xf>
    <xf numFmtId="0" fontId="60" fillId="0" borderId="0" xfId="245" applyFont="1" applyFill="1" applyBorder="1" applyAlignment="1">
      <alignment horizontal="center" vertical="center"/>
    </xf>
    <xf numFmtId="0" fontId="60" fillId="28" borderId="0" xfId="245" applyFont="1" applyFill="1" applyAlignment="1">
      <alignment horizontal="center" vertical="center"/>
    </xf>
    <xf numFmtId="0" fontId="60" fillId="0" borderId="0" xfId="245" applyFont="1" applyFill="1" applyBorder="1" applyAlignment="1">
      <alignment vertical="top" wrapText="1"/>
    </xf>
    <xf numFmtId="0" fontId="58" fillId="0" borderId="0" xfId="245" applyFont="1" applyFill="1" applyBorder="1" applyAlignment="1"/>
    <xf numFmtId="0" fontId="58" fillId="0" borderId="0" xfId="245" applyFont="1" applyFill="1" applyAlignment="1"/>
    <xf numFmtId="0" fontId="58" fillId="0" borderId="0" xfId="245" applyFont="1" applyFill="1"/>
    <xf numFmtId="0" fontId="60" fillId="0" borderId="0" xfId="245" applyFont="1" applyFill="1" applyBorder="1" applyAlignment="1"/>
    <xf numFmtId="0" fontId="60" fillId="0" borderId="0" xfId="245" applyFont="1" applyFill="1" applyAlignment="1"/>
    <xf numFmtId="0" fontId="66" fillId="0" borderId="0" xfId="245" applyFont="1" applyFill="1" applyAlignment="1">
      <alignment vertical="center" wrapText="1"/>
    </xf>
    <xf numFmtId="0" fontId="60" fillId="0" borderId="0" xfId="245" applyFont="1" applyFill="1" applyAlignment="1">
      <alignment vertical="center" wrapText="1"/>
    </xf>
    <xf numFmtId="0" fontId="60" fillId="0" borderId="0" xfId="245" applyFont="1" applyFill="1" applyAlignment="1">
      <alignment horizontal="left" vertical="center"/>
    </xf>
    <xf numFmtId="0" fontId="60" fillId="0" borderId="0" xfId="245" applyFont="1" applyFill="1" applyBorder="1" applyAlignment="1">
      <alignment horizontal="left" vertical="center"/>
    </xf>
    <xf numFmtId="0" fontId="52" fillId="0" borderId="0" xfId="245" applyFill="1"/>
    <xf numFmtId="0" fontId="60" fillId="28" borderId="43" xfId="299" applyFont="1" applyFill="1" applyBorder="1" applyAlignment="1">
      <alignment horizontal="center" vertical="center" wrapText="1"/>
    </xf>
    <xf numFmtId="0" fontId="106" fillId="28" borderId="21" xfId="299" applyFont="1" applyFill="1" applyBorder="1" applyAlignment="1">
      <alignment horizontal="center" vertical="center" wrapText="1"/>
    </xf>
    <xf numFmtId="3" fontId="106" fillId="28" borderId="7" xfId="299" applyNumberFormat="1" applyFont="1" applyFill="1" applyBorder="1" applyAlignment="1">
      <alignment horizontal="center" vertical="center"/>
    </xf>
    <xf numFmtId="0" fontId="60" fillId="28" borderId="59" xfId="299" applyFont="1" applyFill="1" applyBorder="1" applyAlignment="1">
      <alignment horizontal="center" vertical="center" wrapText="1"/>
    </xf>
    <xf numFmtId="0" fontId="60" fillId="28" borderId="0" xfId="299" applyFont="1" applyFill="1" applyBorder="1" applyAlignment="1">
      <alignment horizontal="center" vertical="center"/>
    </xf>
    <xf numFmtId="0" fontId="60" fillId="28" borderId="0" xfId="299" applyFont="1" applyFill="1" applyBorder="1" applyAlignment="1">
      <alignment horizontal="left" vertical="center" wrapText="1"/>
    </xf>
    <xf numFmtId="0" fontId="60" fillId="0" borderId="0" xfId="297" applyFont="1" applyFill="1" applyAlignment="1">
      <alignment horizontal="justify"/>
    </xf>
    <xf numFmtId="0" fontId="58" fillId="0" borderId="0" xfId="297" applyFont="1"/>
    <xf numFmtId="0" fontId="58" fillId="28" borderId="29" xfId="297" applyFont="1" applyFill="1" applyBorder="1" applyAlignment="1">
      <alignment horizontal="center" vertical="center" wrapText="1"/>
    </xf>
    <xf numFmtId="0" fontId="58" fillId="28" borderId="32" xfId="297" applyFont="1" applyFill="1" applyBorder="1"/>
    <xf numFmtId="0" fontId="60" fillId="0" borderId="0" xfId="297" applyFont="1" applyFill="1" applyAlignment="1"/>
    <xf numFmtId="0" fontId="58" fillId="0" borderId="0" xfId="297" applyFont="1" applyAlignment="1">
      <alignment horizontal="center" vertical="center"/>
    </xf>
    <xf numFmtId="0" fontId="61" fillId="0" borderId="0" xfId="173" applyFont="1" applyFill="1" applyAlignment="1">
      <alignment horizontal="right"/>
    </xf>
    <xf numFmtId="0" fontId="61" fillId="0" borderId="0" xfId="173" applyFont="1" applyFill="1" applyAlignment="1"/>
    <xf numFmtId="0" fontId="60" fillId="0" borderId="0" xfId="173" applyFont="1" applyFill="1" applyAlignment="1"/>
    <xf numFmtId="0" fontId="65" fillId="0" borderId="0" xfId="173" applyFont="1" applyFill="1" applyBorder="1" applyAlignment="1">
      <alignment horizontal="center"/>
    </xf>
    <xf numFmtId="0" fontId="15" fillId="0" borderId="28" xfId="173" applyFill="1" applyBorder="1"/>
    <xf numFmtId="0" fontId="60" fillId="0" borderId="19" xfId="173" applyFont="1" applyFill="1" applyBorder="1" applyAlignment="1">
      <alignment horizontal="left"/>
    </xf>
    <xf numFmtId="0" fontId="60" fillId="0" borderId="14" xfId="173" applyFont="1" applyFill="1" applyBorder="1" applyAlignment="1">
      <alignment horizontal="left"/>
    </xf>
    <xf numFmtId="0" fontId="60" fillId="0" borderId="0" xfId="173" applyFont="1" applyFill="1" applyAlignment="1">
      <alignment horizontal="justify"/>
    </xf>
    <xf numFmtId="0" fontId="60" fillId="28" borderId="19" xfId="173" applyFont="1" applyFill="1" applyBorder="1" applyAlignment="1">
      <alignment horizontal="left" wrapText="1"/>
    </xf>
    <xf numFmtId="0" fontId="60" fillId="0" borderId="45" xfId="173" applyFont="1" applyFill="1" applyBorder="1" applyAlignment="1">
      <alignment horizontal="left"/>
    </xf>
    <xf numFmtId="0" fontId="60" fillId="0" borderId="0" xfId="173" applyFont="1" applyFill="1" applyBorder="1" applyAlignment="1">
      <alignment horizontal="left"/>
    </xf>
    <xf numFmtId="0" fontId="60" fillId="28" borderId="8" xfId="173" applyFont="1" applyFill="1" applyBorder="1" applyAlignment="1">
      <alignment horizontal="center" vertical="center" wrapText="1"/>
    </xf>
    <xf numFmtId="0" fontId="60" fillId="28" borderId="0" xfId="173" applyFont="1" applyFill="1" applyBorder="1"/>
    <xf numFmtId="0" fontId="106" fillId="28" borderId="32" xfId="173" applyFont="1" applyFill="1" applyBorder="1" applyAlignment="1">
      <alignment horizontal="center" vertical="center" wrapText="1"/>
    </xf>
    <xf numFmtId="0" fontId="106" fillId="28" borderId="8" xfId="173" applyFont="1" applyFill="1" applyBorder="1" applyAlignment="1">
      <alignment horizontal="center" vertical="center" wrapText="1"/>
    </xf>
    <xf numFmtId="0" fontId="60" fillId="28" borderId="32" xfId="173" applyFont="1" applyFill="1" applyBorder="1" applyAlignment="1">
      <alignment horizontal="justify" vertical="top" wrapText="1"/>
    </xf>
    <xf numFmtId="0" fontId="60" fillId="28" borderId="7" xfId="173" applyFont="1" applyFill="1" applyBorder="1" applyAlignment="1">
      <alignment horizontal="justify" vertical="top" wrapText="1"/>
    </xf>
    <xf numFmtId="0" fontId="60" fillId="28" borderId="8" xfId="173" applyFont="1" applyFill="1" applyBorder="1" applyAlignment="1">
      <alignment horizontal="justify" vertical="top" wrapText="1"/>
    </xf>
    <xf numFmtId="0" fontId="60" fillId="28" borderId="8" xfId="173" applyFont="1" applyFill="1" applyBorder="1" applyAlignment="1">
      <alignment horizontal="center" vertical="top" wrapText="1"/>
    </xf>
    <xf numFmtId="0" fontId="60" fillId="28" borderId="7" xfId="173" applyFont="1" applyFill="1" applyBorder="1" applyAlignment="1">
      <alignment horizontal="center" vertical="top" wrapText="1"/>
    </xf>
    <xf numFmtId="0" fontId="60" fillId="28" borderId="59" xfId="173" applyFont="1" applyFill="1" applyBorder="1" applyAlignment="1">
      <alignment horizontal="justify" vertical="top" wrapText="1"/>
    </xf>
    <xf numFmtId="0" fontId="60" fillId="28" borderId="33" xfId="173" applyFont="1" applyFill="1" applyBorder="1" applyAlignment="1">
      <alignment horizontal="justify" vertical="top" wrapText="1"/>
    </xf>
    <xf numFmtId="0" fontId="60" fillId="28" borderId="65" xfId="173" applyFont="1" applyFill="1" applyBorder="1" applyAlignment="1">
      <alignment horizontal="justify" vertical="top" wrapText="1"/>
    </xf>
    <xf numFmtId="0" fontId="60" fillId="0" borderId="0" xfId="173" applyFont="1" applyFill="1" applyBorder="1" applyAlignment="1">
      <alignment horizontal="left" vertical="center"/>
    </xf>
    <xf numFmtId="0" fontId="108" fillId="0" borderId="0" xfId="297" applyFill="1" applyAlignment="1">
      <alignment horizontal="left" vertical="center"/>
    </xf>
    <xf numFmtId="0" fontId="66" fillId="0" borderId="0" xfId="173" applyFont="1" applyFill="1" applyBorder="1" applyAlignment="1">
      <alignment horizontal="left" vertical="center" wrapText="1"/>
    </xf>
    <xf numFmtId="0" fontId="60" fillId="0" borderId="12" xfId="173" applyFont="1" applyFill="1" applyBorder="1" applyAlignment="1">
      <alignment horizontal="center" vertical="center" wrapText="1"/>
    </xf>
    <xf numFmtId="0" fontId="60" fillId="0" borderId="7" xfId="173" applyFont="1" applyFill="1" applyBorder="1" applyAlignment="1">
      <alignment horizontal="center" vertical="center" wrapText="1"/>
    </xf>
    <xf numFmtId="0" fontId="106" fillId="0" borderId="32" xfId="173" applyFont="1" applyFill="1" applyBorder="1" applyAlignment="1">
      <alignment horizontal="center" wrapText="1"/>
    </xf>
    <xf numFmtId="0" fontId="106" fillId="0" borderId="7" xfId="173" applyFont="1" applyFill="1" applyBorder="1" applyAlignment="1">
      <alignment horizontal="center" wrapText="1"/>
    </xf>
    <xf numFmtId="0" fontId="106" fillId="0" borderId="21" xfId="173" applyFont="1" applyFill="1" applyBorder="1" applyAlignment="1">
      <alignment horizontal="center" vertical="center"/>
    </xf>
    <xf numFmtId="0" fontId="60" fillId="0" borderId="32" xfId="173" applyFont="1" applyFill="1" applyBorder="1" applyAlignment="1">
      <alignment horizontal="center" vertical="center" wrapText="1"/>
    </xf>
    <xf numFmtId="0" fontId="60" fillId="0" borderId="7" xfId="173" applyFont="1" applyFill="1" applyBorder="1" applyAlignment="1">
      <alignment horizontal="left" vertical="center" wrapText="1"/>
    </xf>
    <xf numFmtId="0" fontId="60" fillId="0" borderId="7" xfId="173" applyFont="1" applyFill="1" applyBorder="1"/>
    <xf numFmtId="0" fontId="60" fillId="0" borderId="7" xfId="173" applyFont="1" applyFill="1" applyBorder="1" applyAlignment="1">
      <alignment horizontal="justify" vertical="top" wrapText="1"/>
    </xf>
    <xf numFmtId="0" fontId="60" fillId="0" borderId="21" xfId="173" applyFont="1" applyFill="1" applyBorder="1"/>
    <xf numFmtId="0" fontId="60" fillId="0" borderId="7" xfId="173" applyFont="1" applyFill="1" applyBorder="1" applyAlignment="1">
      <alignment vertical="top" wrapText="1"/>
    </xf>
    <xf numFmtId="0" fontId="66" fillId="0" borderId="45" xfId="173" applyFont="1" applyFill="1" applyBorder="1" applyAlignment="1">
      <alignment vertical="top" wrapText="1"/>
    </xf>
    <xf numFmtId="0" fontId="60" fillId="0" borderId="62" xfId="173" applyFont="1" applyFill="1" applyBorder="1"/>
    <xf numFmtId="0" fontId="66" fillId="0" borderId="0" xfId="173" applyFont="1" applyFill="1" applyBorder="1" applyAlignment="1">
      <alignment horizontal="center" vertical="top" wrapText="1"/>
    </xf>
    <xf numFmtId="0" fontId="110" fillId="0" borderId="0" xfId="173" applyFont="1" applyFill="1" applyBorder="1"/>
    <xf numFmtId="0" fontId="66" fillId="0" borderId="0" xfId="173" applyFont="1" applyFill="1" applyBorder="1" applyAlignment="1">
      <alignment horizontal="left" vertical="top"/>
    </xf>
    <xf numFmtId="0" fontId="110" fillId="0" borderId="0" xfId="173" applyFont="1" applyFill="1" applyBorder="1" applyAlignment="1">
      <alignment horizontal="left"/>
    </xf>
    <xf numFmtId="0" fontId="110" fillId="0" borderId="55" xfId="173" applyFont="1" applyFill="1" applyBorder="1" applyAlignment="1">
      <alignment horizontal="left"/>
    </xf>
    <xf numFmtId="0" fontId="110" fillId="0" borderId="55" xfId="173" applyFont="1" applyFill="1" applyBorder="1"/>
    <xf numFmtId="0" fontId="60" fillId="0" borderId="55" xfId="173" applyFont="1" applyFill="1" applyBorder="1"/>
    <xf numFmtId="0" fontId="60" fillId="0" borderId="58" xfId="173" applyFont="1" applyFill="1" applyBorder="1"/>
    <xf numFmtId="0" fontId="106" fillId="0" borderId="36" xfId="173" applyFont="1" applyFill="1" applyBorder="1" applyAlignment="1">
      <alignment horizontal="center" vertical="center" wrapText="1"/>
    </xf>
    <xf numFmtId="0" fontId="106" fillId="0" borderId="13" xfId="173" applyFont="1" applyFill="1" applyBorder="1" applyAlignment="1">
      <alignment horizontal="center" vertical="center" wrapText="1"/>
    </xf>
    <xf numFmtId="0" fontId="60" fillId="0" borderId="32" xfId="173" applyFont="1" applyFill="1" applyBorder="1" applyAlignment="1">
      <alignment horizontal="center"/>
    </xf>
    <xf numFmtId="0" fontId="60" fillId="0" borderId="7" xfId="173" applyFont="1" applyFill="1" applyBorder="1" applyAlignment="1">
      <alignment horizontal="center" vertical="top" wrapText="1"/>
    </xf>
    <xf numFmtId="0" fontId="60" fillId="0" borderId="21" xfId="173" applyFont="1" applyFill="1" applyBorder="1" applyAlignment="1">
      <alignment horizontal="justify" vertical="top" wrapText="1"/>
    </xf>
    <xf numFmtId="0" fontId="60" fillId="0" borderId="32" xfId="173" applyFont="1" applyFill="1" applyBorder="1" applyAlignment="1">
      <alignment horizontal="center" vertical="center"/>
    </xf>
    <xf numFmtId="0" fontId="60" fillId="0" borderId="12" xfId="173" applyFont="1" applyFill="1" applyBorder="1" applyAlignment="1">
      <alignment horizontal="center" vertical="top" wrapText="1"/>
    </xf>
    <xf numFmtId="0" fontId="60" fillId="0" borderId="23" xfId="173" applyFont="1" applyFill="1" applyBorder="1" applyAlignment="1">
      <alignment horizontal="center" vertical="top" wrapText="1"/>
    </xf>
    <xf numFmtId="0" fontId="66" fillId="0" borderId="12" xfId="173" applyFont="1" applyFill="1" applyBorder="1" applyAlignment="1">
      <alignment horizontal="center" vertical="top" wrapText="1"/>
    </xf>
    <xf numFmtId="0" fontId="60" fillId="0" borderId="12" xfId="173" applyFont="1" applyFill="1" applyBorder="1" applyAlignment="1">
      <alignment horizontal="justify" vertical="top" wrapText="1"/>
    </xf>
    <xf numFmtId="0" fontId="60" fillId="0" borderId="23" xfId="173" applyFont="1" applyFill="1" applyBorder="1" applyAlignment="1">
      <alignment horizontal="justify" vertical="top" wrapText="1"/>
    </xf>
    <xf numFmtId="0" fontId="58" fillId="28" borderId="26" xfId="187" applyFont="1" applyFill="1" applyBorder="1" applyAlignment="1">
      <alignment horizontal="center" vertical="center" wrapText="1"/>
    </xf>
    <xf numFmtId="0" fontId="62" fillId="28" borderId="32" xfId="297" applyFont="1" applyFill="1" applyBorder="1" applyAlignment="1">
      <alignment horizontal="right"/>
    </xf>
    <xf numFmtId="0" fontId="66" fillId="0" borderId="0" xfId="297" applyFont="1" applyFill="1" applyAlignment="1"/>
    <xf numFmtId="0" fontId="60" fillId="0" borderId="0" xfId="297" applyFont="1" applyFill="1" applyBorder="1" applyAlignment="1"/>
    <xf numFmtId="0" fontId="60" fillId="28" borderId="12" xfId="297" applyFont="1" applyFill="1" applyBorder="1" applyAlignment="1">
      <alignment horizontal="center" vertical="center" wrapText="1"/>
    </xf>
    <xf numFmtId="0" fontId="131" fillId="0" borderId="0" xfId="297" applyFont="1" applyFill="1" applyBorder="1" applyAlignment="1">
      <alignment wrapText="1"/>
    </xf>
    <xf numFmtId="0" fontId="60" fillId="0" borderId="0" xfId="297" applyFont="1" applyFill="1" applyBorder="1" applyAlignment="1">
      <alignment wrapText="1"/>
    </xf>
    <xf numFmtId="0" fontId="60" fillId="28" borderId="0" xfId="297" applyFont="1" applyFill="1" applyBorder="1" applyAlignment="1">
      <alignment horizontal="left"/>
    </xf>
    <xf numFmtId="0" fontId="60" fillId="28" borderId="0" xfId="297" applyFont="1" applyFill="1" applyAlignment="1">
      <alignment horizontal="left"/>
    </xf>
    <xf numFmtId="0" fontId="60" fillId="28" borderId="0" xfId="297" applyFont="1" applyFill="1" applyAlignment="1">
      <alignment wrapText="1"/>
    </xf>
    <xf numFmtId="0" fontId="60" fillId="28" borderId="27" xfId="297" applyFont="1" applyFill="1" applyBorder="1" applyAlignment="1">
      <alignment horizontal="center" vertical="center"/>
    </xf>
    <xf numFmtId="0" fontId="60" fillId="28" borderId="27" xfId="297" applyFont="1" applyFill="1" applyBorder="1" applyAlignment="1">
      <alignment horizontal="center" vertical="center" wrapText="1"/>
    </xf>
    <xf numFmtId="0" fontId="60" fillId="28" borderId="26" xfId="297" applyFont="1" applyFill="1" applyBorder="1" applyAlignment="1">
      <alignment horizontal="center" vertical="center" wrapText="1"/>
    </xf>
    <xf numFmtId="0" fontId="60" fillId="28" borderId="29" xfId="297" applyFont="1" applyFill="1" applyBorder="1" applyAlignment="1">
      <alignment horizontal="center" vertical="center" wrapText="1"/>
    </xf>
    <xf numFmtId="0" fontId="62" fillId="28" borderId="12" xfId="297" applyFont="1" applyFill="1" applyBorder="1" applyAlignment="1">
      <alignment horizontal="center" vertical="center"/>
    </xf>
    <xf numFmtId="0" fontId="60" fillId="28" borderId="21" xfId="297" applyFont="1" applyFill="1" applyBorder="1" applyAlignment="1">
      <alignment horizontal="center" vertical="center" wrapText="1"/>
    </xf>
    <xf numFmtId="0" fontId="60" fillId="28" borderId="7" xfId="297" applyFont="1" applyFill="1" applyBorder="1" applyAlignment="1">
      <alignment horizontal="center"/>
    </xf>
    <xf numFmtId="0" fontId="60" fillId="28" borderId="21" xfId="297" applyFont="1" applyFill="1" applyBorder="1" applyAlignment="1">
      <alignment wrapText="1"/>
    </xf>
    <xf numFmtId="0" fontId="60" fillId="28" borderId="7" xfId="297" applyFont="1" applyFill="1" applyBorder="1" applyAlignment="1">
      <alignment horizontal="right"/>
    </xf>
    <xf numFmtId="0" fontId="60" fillId="28" borderId="62" xfId="297" applyFont="1" applyFill="1" applyBorder="1" applyAlignment="1">
      <alignment wrapText="1"/>
    </xf>
    <xf numFmtId="0" fontId="60" fillId="28" borderId="26" xfId="297" applyFont="1" applyFill="1" applyBorder="1" applyAlignment="1">
      <alignment horizontal="center" vertical="center"/>
    </xf>
    <xf numFmtId="0" fontId="62" fillId="28" borderId="0" xfId="297" applyFont="1" applyFill="1"/>
    <xf numFmtId="0" fontId="60" fillId="28" borderId="12" xfId="297" applyFont="1" applyFill="1" applyBorder="1" applyAlignment="1">
      <alignment horizontal="center"/>
    </xf>
    <xf numFmtId="0" fontId="60" fillId="28" borderId="33" xfId="297" applyFont="1" applyFill="1" applyBorder="1" applyAlignment="1">
      <alignment horizontal="center"/>
    </xf>
    <xf numFmtId="0" fontId="60" fillId="28" borderId="0" xfId="297" applyFont="1" applyFill="1" applyBorder="1" applyAlignment="1">
      <alignment horizontal="center"/>
    </xf>
    <xf numFmtId="0" fontId="63" fillId="28" borderId="0" xfId="297" applyFont="1" applyFill="1" applyAlignment="1"/>
    <xf numFmtId="0" fontId="60" fillId="0" borderId="0" xfId="297" applyFont="1" applyAlignment="1">
      <alignment horizontal="left" vertical="center"/>
    </xf>
    <xf numFmtId="0" fontId="60" fillId="28" borderId="0" xfId="297" applyFont="1" applyFill="1" applyAlignment="1">
      <alignment horizontal="justify"/>
    </xf>
    <xf numFmtId="0" fontId="58" fillId="28" borderId="19" xfId="297" applyFont="1" applyFill="1" applyBorder="1" applyAlignment="1">
      <alignment horizontal="center"/>
    </xf>
    <xf numFmtId="0" fontId="63" fillId="28" borderId="69" xfId="297" applyFont="1" applyFill="1" applyBorder="1" applyAlignment="1">
      <alignment horizontal="center"/>
    </xf>
    <xf numFmtId="0" fontId="65" fillId="28" borderId="0" xfId="297" applyFont="1" applyFill="1" applyAlignment="1">
      <alignment horizontal="right"/>
    </xf>
    <xf numFmtId="0" fontId="60" fillId="28" borderId="7" xfId="297" applyFont="1" applyFill="1" applyBorder="1" applyAlignment="1">
      <alignment horizontal="center" vertical="center" wrapText="1"/>
    </xf>
    <xf numFmtId="49" fontId="66" fillId="28" borderId="32" xfId="297" applyNumberFormat="1" applyFont="1" applyFill="1" applyBorder="1" applyAlignment="1">
      <alignment horizontal="center" vertical="center" wrapText="1"/>
    </xf>
    <xf numFmtId="0" fontId="60" fillId="28" borderId="7" xfId="297" applyFont="1" applyFill="1" applyBorder="1" applyAlignment="1">
      <alignment horizontal="left" vertical="center"/>
    </xf>
    <xf numFmtId="0" fontId="60" fillId="28" borderId="12" xfId="297" applyFont="1" applyFill="1" applyBorder="1" applyAlignment="1">
      <alignment horizontal="justify" vertical="top" wrapText="1"/>
    </xf>
    <xf numFmtId="0" fontId="60" fillId="28" borderId="17" xfId="297" applyFont="1" applyFill="1" applyBorder="1" applyAlignment="1">
      <alignment horizontal="justify" vertical="top" wrapText="1"/>
    </xf>
    <xf numFmtId="0" fontId="60" fillId="28" borderId="23" xfId="297" applyFont="1" applyFill="1" applyBorder="1" applyAlignment="1">
      <alignment horizontal="justify" vertical="top" wrapText="1"/>
    </xf>
    <xf numFmtId="0" fontId="66" fillId="28" borderId="7" xfId="297" applyFont="1" applyFill="1" applyBorder="1" applyAlignment="1">
      <alignment horizontal="justify" vertical="center"/>
    </xf>
    <xf numFmtId="0" fontId="60" fillId="28" borderId="8" xfId="297" applyFont="1" applyFill="1" applyBorder="1" applyAlignment="1">
      <alignment horizontal="right" vertical="center" wrapText="1"/>
    </xf>
    <xf numFmtId="0" fontId="60" fillId="28" borderId="7" xfId="297" applyFont="1" applyFill="1" applyBorder="1" applyAlignment="1">
      <alignment horizontal="right" vertical="center" wrapText="1"/>
    </xf>
    <xf numFmtId="0" fontId="60" fillId="28" borderId="12" xfId="297" applyFont="1" applyFill="1" applyBorder="1" applyAlignment="1">
      <alignment horizontal="right" vertical="center" wrapText="1"/>
    </xf>
    <xf numFmtId="0" fontId="60" fillId="28" borderId="17" xfId="297" applyFont="1" applyFill="1" applyBorder="1" applyAlignment="1">
      <alignment horizontal="right" vertical="center" wrapText="1"/>
    </xf>
    <xf numFmtId="3" fontId="60" fillId="28" borderId="23" xfId="297" applyNumberFormat="1" applyFont="1" applyFill="1" applyBorder="1" applyAlignment="1">
      <alignment horizontal="right" vertical="center" wrapText="1"/>
    </xf>
    <xf numFmtId="0" fontId="60" fillId="28" borderId="7" xfId="297" applyFont="1" applyFill="1" applyBorder="1" applyAlignment="1">
      <alignment horizontal="right" vertical="center"/>
    </xf>
    <xf numFmtId="0" fontId="60" fillId="28" borderId="13" xfId="297" applyFont="1" applyFill="1" applyBorder="1" applyAlignment="1">
      <alignment horizontal="right" vertical="center" wrapText="1"/>
    </xf>
    <xf numFmtId="3" fontId="60" fillId="28" borderId="22" xfId="297" applyNumberFormat="1" applyFont="1" applyFill="1" applyBorder="1" applyAlignment="1">
      <alignment horizontal="right" vertical="center" wrapText="1"/>
    </xf>
    <xf numFmtId="0" fontId="66" fillId="28" borderId="8" xfId="297" applyFont="1" applyFill="1" applyBorder="1" applyAlignment="1">
      <alignment horizontal="left" vertical="center" wrapText="1"/>
    </xf>
    <xf numFmtId="49" fontId="66" fillId="28" borderId="32" xfId="297" applyNumberFormat="1" applyFont="1" applyFill="1" applyBorder="1" applyAlignment="1">
      <alignment horizontal="center" vertical="center"/>
    </xf>
    <xf numFmtId="0" fontId="66" fillId="28" borderId="8" xfId="297" applyFont="1" applyFill="1" applyBorder="1" applyAlignment="1">
      <alignment horizontal="left"/>
    </xf>
    <xf numFmtId="0" fontId="66" fillId="28" borderId="7" xfId="297" applyFont="1" applyFill="1" applyBorder="1" applyAlignment="1">
      <alignment horizontal="left"/>
    </xf>
    <xf numFmtId="0" fontId="66" fillId="28" borderId="21" xfId="297" applyFont="1" applyFill="1" applyBorder="1" applyAlignment="1">
      <alignment horizontal="left"/>
    </xf>
    <xf numFmtId="49" fontId="66" fillId="28" borderId="59" xfId="297" applyNumberFormat="1" applyFont="1" applyFill="1" applyBorder="1" applyAlignment="1">
      <alignment horizontal="center" vertical="center"/>
    </xf>
    <xf numFmtId="0" fontId="66" fillId="28" borderId="65" xfId="297" applyFont="1" applyFill="1" applyBorder="1" applyAlignment="1">
      <alignment horizontal="left"/>
    </xf>
    <xf numFmtId="0" fontId="66" fillId="28" borderId="33" xfId="297" applyFont="1" applyFill="1" applyBorder="1" applyAlignment="1">
      <alignment horizontal="left"/>
    </xf>
    <xf numFmtId="0" fontId="66" fillId="28" borderId="62" xfId="297" applyFont="1" applyFill="1" applyBorder="1" applyAlignment="1">
      <alignment horizontal="left"/>
    </xf>
    <xf numFmtId="0" fontId="66" fillId="28" borderId="0" xfId="297" applyFont="1" applyFill="1" applyBorder="1" applyAlignment="1">
      <alignment horizontal="center" vertical="center"/>
    </xf>
    <xf numFmtId="0" fontId="66" fillId="28" borderId="0" xfId="297" applyFont="1" applyFill="1" applyBorder="1" applyAlignment="1">
      <alignment horizontal="left"/>
    </xf>
    <xf numFmtId="0" fontId="60" fillId="28" borderId="0" xfId="297" applyFont="1" applyFill="1" applyAlignment="1">
      <alignment horizontal="left" wrapText="1"/>
    </xf>
    <xf numFmtId="0" fontId="59" fillId="28" borderId="0" xfId="297" applyFont="1" applyFill="1"/>
    <xf numFmtId="0" fontId="58" fillId="28" borderId="55" xfId="297" applyFont="1" applyFill="1" applyBorder="1" applyAlignment="1"/>
    <xf numFmtId="0" fontId="129" fillId="28" borderId="55" xfId="297" applyFont="1" applyFill="1" applyBorder="1" applyAlignment="1"/>
    <xf numFmtId="0" fontId="64" fillId="28" borderId="13" xfId="297" applyFont="1" applyFill="1" applyBorder="1" applyAlignment="1">
      <alignment horizontal="center" vertical="center"/>
    </xf>
    <xf numFmtId="0" fontId="64" fillId="28" borderId="13" xfId="297" applyFont="1" applyFill="1" applyBorder="1" applyAlignment="1">
      <alignment horizontal="center" vertical="center" wrapText="1"/>
    </xf>
    <xf numFmtId="0" fontId="64" fillId="28" borderId="18" xfId="297" applyFont="1" applyFill="1" applyBorder="1" applyAlignment="1">
      <alignment horizontal="center" vertical="center" wrapText="1"/>
    </xf>
    <xf numFmtId="0" fontId="64" fillId="28" borderId="21" xfId="297" applyFont="1" applyFill="1" applyBorder="1" applyAlignment="1">
      <alignment horizontal="center" vertical="center" wrapText="1"/>
    </xf>
    <xf numFmtId="0" fontId="64" fillId="28" borderId="35" xfId="297" applyFont="1" applyFill="1" applyBorder="1" applyAlignment="1">
      <alignment vertical="center" wrapText="1"/>
    </xf>
    <xf numFmtId="0" fontId="114" fillId="28" borderId="12" xfId="297" applyFont="1" applyFill="1" applyBorder="1" applyAlignment="1">
      <alignment vertical="center" wrapText="1"/>
    </xf>
    <xf numFmtId="49" fontId="64" fillId="28" borderId="35" xfId="297" applyNumberFormat="1" applyFont="1" applyFill="1" applyBorder="1" applyAlignment="1">
      <alignment vertical="center"/>
    </xf>
    <xf numFmtId="0" fontId="64" fillId="28" borderId="7" xfId="297" applyFont="1" applyFill="1" applyBorder="1" applyAlignment="1">
      <alignment horizontal="center"/>
    </xf>
    <xf numFmtId="0" fontId="64" fillId="28" borderId="12" xfId="297" applyFont="1" applyFill="1" applyBorder="1"/>
    <xf numFmtId="0" fontId="64" fillId="28" borderId="12" xfId="297" applyFont="1" applyFill="1" applyBorder="1" applyAlignment="1">
      <alignment horizontal="center"/>
    </xf>
    <xf numFmtId="0" fontId="64" fillId="28" borderId="23" xfId="297" applyFont="1" applyFill="1" applyBorder="1"/>
    <xf numFmtId="0" fontId="64" fillId="28" borderId="12" xfId="297" applyFont="1" applyFill="1" applyBorder="1" applyAlignment="1">
      <alignment horizontal="left"/>
    </xf>
    <xf numFmtId="0" fontId="61" fillId="28" borderId="33" xfId="297" applyFont="1" applyFill="1" applyBorder="1"/>
    <xf numFmtId="0" fontId="114" fillId="28" borderId="33" xfId="297" applyFont="1" applyFill="1" applyBorder="1" applyAlignment="1">
      <alignment horizontal="center" vertical="center" wrapText="1"/>
    </xf>
    <xf numFmtId="0" fontId="129" fillId="28" borderId="0" xfId="297" applyFont="1" applyFill="1"/>
    <xf numFmtId="0" fontId="64" fillId="28" borderId="7" xfId="297" applyFont="1" applyFill="1" applyBorder="1" applyAlignment="1">
      <alignment horizontal="center" vertical="center"/>
    </xf>
    <xf numFmtId="0" fontId="64" fillId="28" borderId="21" xfId="297" applyFont="1" applyFill="1" applyBorder="1" applyAlignment="1">
      <alignment horizontal="center" vertical="center"/>
    </xf>
    <xf numFmtId="0" fontId="64" fillId="28" borderId="0" xfId="297" applyFont="1" applyFill="1" applyBorder="1" applyAlignment="1">
      <alignment horizontal="center" vertical="center"/>
    </xf>
    <xf numFmtId="0" fontId="64" fillId="28" borderId="22" xfId="297" applyFont="1" applyFill="1" applyBorder="1" applyAlignment="1">
      <alignment horizontal="center" vertical="center" wrapText="1"/>
    </xf>
    <xf numFmtId="0" fontId="61" fillId="28" borderId="12" xfId="297" applyFont="1" applyFill="1" applyBorder="1"/>
    <xf numFmtId="0" fontId="64" fillId="28" borderId="59" xfId="297" applyFont="1" applyFill="1" applyBorder="1" applyAlignment="1">
      <alignment vertical="center" wrapText="1"/>
    </xf>
    <xf numFmtId="0" fontId="66" fillId="0" borderId="26" xfId="298" applyFont="1" applyFill="1" applyBorder="1" applyAlignment="1">
      <alignment horizontal="center" vertical="center"/>
    </xf>
    <xf numFmtId="0" fontId="66" fillId="0" borderId="26" xfId="298" applyFont="1" applyFill="1" applyBorder="1" applyAlignment="1">
      <alignment horizontal="center" vertical="center" wrapText="1"/>
    </xf>
    <xf numFmtId="0" fontId="66" fillId="0" borderId="29" xfId="298" applyFont="1" applyFill="1" applyBorder="1" applyAlignment="1">
      <alignment horizontal="center" vertical="center"/>
    </xf>
    <xf numFmtId="0" fontId="60" fillId="0" borderId="7" xfId="298" applyFont="1" applyBorder="1" applyAlignment="1">
      <alignment horizontal="center" vertical="center"/>
    </xf>
    <xf numFmtId="0" fontId="60" fillId="0" borderId="7" xfId="298" applyFont="1" applyFill="1" applyBorder="1" applyAlignment="1">
      <alignment horizontal="center" vertical="center"/>
    </xf>
    <xf numFmtId="0" fontId="60" fillId="0" borderId="21" xfId="298" applyFont="1" applyBorder="1" applyAlignment="1">
      <alignment horizontal="center" vertical="center"/>
    </xf>
    <xf numFmtId="0" fontId="66" fillId="0" borderId="32" xfId="298" applyFont="1" applyBorder="1" applyAlignment="1">
      <alignment horizontal="center" vertical="center"/>
    </xf>
    <xf numFmtId="0" fontId="60" fillId="0" borderId="21" xfId="298" applyFont="1" applyFill="1" applyBorder="1" applyAlignment="1">
      <alignment horizontal="center" vertical="center"/>
    </xf>
    <xf numFmtId="0" fontId="106" fillId="0" borderId="32" xfId="298" applyFont="1" applyBorder="1" applyAlignment="1">
      <alignment horizontal="center" vertical="center"/>
    </xf>
    <xf numFmtId="0" fontId="60" fillId="0" borderId="23" xfId="298" applyFont="1" applyFill="1" applyBorder="1" applyAlignment="1">
      <alignment horizontal="center" vertical="center"/>
    </xf>
    <xf numFmtId="0" fontId="66" fillId="0" borderId="35" xfId="298" applyFont="1" applyBorder="1" applyAlignment="1">
      <alignment horizontal="center" vertical="center"/>
    </xf>
    <xf numFmtId="0" fontId="66" fillId="27" borderId="59" xfId="298" applyFont="1" applyFill="1" applyBorder="1" applyAlignment="1">
      <alignment horizontal="center" vertical="center"/>
    </xf>
    <xf numFmtId="0" fontId="60" fillId="0" borderId="33" xfId="298" applyFont="1" applyFill="1" applyBorder="1" applyAlignment="1">
      <alignment horizontal="center" vertical="center"/>
    </xf>
    <xf numFmtId="0" fontId="60" fillId="27" borderId="62" xfId="298" applyFont="1" applyFill="1" applyBorder="1" applyAlignment="1">
      <alignment horizontal="center" vertical="center"/>
    </xf>
    <xf numFmtId="0" fontId="61" fillId="28" borderId="26" xfId="297" applyFont="1" applyFill="1" applyBorder="1" applyAlignment="1">
      <alignment horizontal="center" vertical="center"/>
    </xf>
    <xf numFmtId="0" fontId="61" fillId="28" borderId="29" xfId="297" applyFont="1" applyFill="1" applyBorder="1" applyAlignment="1">
      <alignment horizontal="center" vertical="center"/>
    </xf>
    <xf numFmtId="0" fontId="133" fillId="28" borderId="0" xfId="297" applyFont="1" applyFill="1" applyAlignment="1">
      <alignment horizontal="left" vertical="center"/>
    </xf>
    <xf numFmtId="0" fontId="60" fillId="0" borderId="32" xfId="298" applyFont="1" applyBorder="1" applyAlignment="1">
      <alignment horizontal="center" vertical="center"/>
    </xf>
    <xf numFmtId="0" fontId="66" fillId="0" borderId="32" xfId="298" applyFont="1" applyBorder="1" applyAlignment="1">
      <alignment horizontal="center" vertical="center" wrapText="1"/>
    </xf>
    <xf numFmtId="0" fontId="65" fillId="28" borderId="32" xfId="297" applyFont="1" applyFill="1" applyBorder="1" applyAlignment="1">
      <alignment horizontal="center" vertical="center" wrapText="1"/>
    </xf>
    <xf numFmtId="0" fontId="133" fillId="28" borderId="0" xfId="297" applyFont="1" applyFill="1" applyBorder="1"/>
    <xf numFmtId="0" fontId="135" fillId="0" borderId="8" xfId="297" applyFont="1" applyBorder="1" applyAlignment="1" applyProtection="1">
      <alignment horizontal="left" vertical="center"/>
      <protection locked="0"/>
    </xf>
    <xf numFmtId="0" fontId="135" fillId="0" borderId="14" xfId="297" applyFont="1" applyBorder="1" applyAlignment="1">
      <alignment horizontal="left" vertical="center"/>
    </xf>
    <xf numFmtId="0" fontId="135" fillId="0" borderId="8" xfId="297" applyFont="1" applyBorder="1" applyAlignment="1">
      <alignment horizontal="left" vertical="center"/>
    </xf>
    <xf numFmtId="0" fontId="136" fillId="0" borderId="8" xfId="297" applyFont="1" applyBorder="1" applyAlignment="1">
      <alignment horizontal="left" vertical="center"/>
    </xf>
    <xf numFmtId="0" fontId="134" fillId="28" borderId="0" xfId="297" applyFont="1" applyFill="1" applyBorder="1" applyAlignment="1">
      <alignment vertical="center"/>
    </xf>
    <xf numFmtId="0" fontId="134" fillId="0" borderId="0" xfId="297" applyFont="1" applyBorder="1" applyAlignment="1">
      <alignment vertical="center"/>
    </xf>
    <xf numFmtId="0" fontId="60" fillId="28" borderId="0" xfId="297" applyFont="1" applyFill="1" applyAlignment="1">
      <alignment vertical="top" wrapText="1"/>
    </xf>
    <xf numFmtId="0" fontId="64" fillId="28" borderId="0" xfId="297" applyFont="1" applyFill="1" applyAlignment="1">
      <alignment horizontal="left" vertical="top" wrapText="1"/>
    </xf>
    <xf numFmtId="0" fontId="60" fillId="28" borderId="0" xfId="296" applyFont="1" applyFill="1"/>
    <xf numFmtId="0" fontId="65" fillId="28" borderId="0" xfId="296" applyFont="1" applyFill="1"/>
    <xf numFmtId="0" fontId="66" fillId="28" borderId="0" xfId="296" applyFont="1" applyFill="1" applyAlignment="1">
      <alignment horizontal="right"/>
    </xf>
    <xf numFmtId="0" fontId="66" fillId="28" borderId="0" xfId="296" applyFont="1" applyFill="1"/>
    <xf numFmtId="0" fontId="65" fillId="28" borderId="0" xfId="296" applyFont="1" applyFill="1" applyAlignment="1">
      <alignment horizontal="right"/>
    </xf>
    <xf numFmtId="0" fontId="66" fillId="28" borderId="0" xfId="296" applyFont="1" applyFill="1" applyAlignment="1">
      <alignment horizontal="left"/>
    </xf>
    <xf numFmtId="0" fontId="106" fillId="28" borderId="0" xfId="296" applyFont="1" applyFill="1" applyAlignment="1">
      <alignment horizontal="center" vertical="center"/>
    </xf>
    <xf numFmtId="0" fontId="60" fillId="28" borderId="0" xfId="296" applyFont="1" applyFill="1" applyAlignment="1">
      <alignment horizontal="center" vertical="center"/>
    </xf>
    <xf numFmtId="0" fontId="107" fillId="28" borderId="0" xfId="296" applyFont="1" applyFill="1" applyBorder="1"/>
    <xf numFmtId="0" fontId="65" fillId="28" borderId="0" xfId="297" applyFont="1" applyFill="1" applyAlignment="1">
      <alignment horizontal="justify"/>
    </xf>
    <xf numFmtId="0" fontId="65" fillId="28" borderId="0" xfId="297" applyFont="1" applyFill="1" applyAlignment="1">
      <alignment horizontal="center" vertical="center"/>
    </xf>
    <xf numFmtId="0" fontId="117" fillId="28" borderId="0" xfId="245" applyFont="1" applyFill="1"/>
    <xf numFmtId="0" fontId="120" fillId="28" borderId="31" xfId="245" applyFont="1" applyFill="1" applyBorder="1" applyAlignment="1">
      <alignment horizontal="left" vertical="center"/>
    </xf>
    <xf numFmtId="0" fontId="120" fillId="28" borderId="37" xfId="245" applyFont="1" applyFill="1" applyBorder="1" applyAlignment="1">
      <alignment horizontal="left" vertical="center"/>
    </xf>
    <xf numFmtId="0" fontId="121" fillId="28" borderId="52" xfId="245" applyFont="1" applyFill="1" applyBorder="1" applyAlignment="1">
      <alignment vertical="top" wrapText="1"/>
    </xf>
    <xf numFmtId="0" fontId="120" fillId="28" borderId="52" xfId="245" applyFont="1" applyFill="1" applyBorder="1" applyAlignment="1">
      <alignment vertical="top" wrapText="1"/>
    </xf>
    <xf numFmtId="0" fontId="120" fillId="28" borderId="18" xfId="245" applyFont="1" applyFill="1" applyBorder="1" applyAlignment="1">
      <alignment vertical="top" wrapText="1"/>
    </xf>
    <xf numFmtId="0" fontId="120" fillId="28" borderId="18" xfId="245" applyFont="1" applyFill="1" applyBorder="1" applyAlignment="1">
      <alignment horizontal="center" vertical="top" wrapText="1"/>
    </xf>
    <xf numFmtId="0" fontId="119" fillId="28" borderId="7" xfId="245" applyFont="1" applyFill="1" applyBorder="1" applyAlignment="1">
      <alignment horizontal="center" vertical="center" wrapText="1"/>
    </xf>
    <xf numFmtId="0" fontId="60" fillId="28" borderId="21" xfId="245" applyFont="1" applyFill="1" applyBorder="1" applyAlignment="1">
      <alignment horizontal="center" vertical="center" wrapText="1"/>
    </xf>
    <xf numFmtId="0" fontId="123" fillId="28" borderId="7" xfId="245" applyFont="1" applyFill="1" applyBorder="1" applyAlignment="1">
      <alignment horizontal="center" vertical="center" wrapText="1"/>
    </xf>
    <xf numFmtId="0" fontId="120" fillId="28" borderId="7" xfId="245" applyFont="1" applyFill="1" applyBorder="1" applyAlignment="1">
      <alignment horizontal="left" vertical="center" wrapText="1"/>
    </xf>
    <xf numFmtId="0" fontId="117" fillId="28" borderId="21" xfId="245" applyFont="1" applyFill="1" applyBorder="1"/>
    <xf numFmtId="0" fontId="119" fillId="28" borderId="7" xfId="245" applyFont="1" applyFill="1" applyBorder="1" applyAlignment="1">
      <alignment horizontal="left" vertical="center" wrapText="1" indent="1"/>
    </xf>
    <xf numFmtId="0" fontId="117" fillId="28" borderId="62" xfId="245" applyFont="1" applyFill="1" applyBorder="1"/>
    <xf numFmtId="0" fontId="60" fillId="28" borderId="0" xfId="299" applyFont="1" applyFill="1" applyAlignment="1">
      <alignment vertical="center" wrapText="1"/>
    </xf>
    <xf numFmtId="0" fontId="63" fillId="28" borderId="0" xfId="297" applyFont="1" applyFill="1" applyAlignment="1">
      <alignment horizontal="right"/>
    </xf>
    <xf numFmtId="0" fontId="58" fillId="28" borderId="0" xfId="297" applyFont="1" applyFill="1" applyAlignment="1">
      <alignment horizontal="left"/>
    </xf>
    <xf numFmtId="0" fontId="58" fillId="28" borderId="66" xfId="297" applyFont="1" applyFill="1" applyBorder="1" applyAlignment="1">
      <alignment horizontal="center" vertical="center" wrapText="1"/>
    </xf>
    <xf numFmtId="0" fontId="58" fillId="28" borderId="7" xfId="297" applyFont="1" applyFill="1" applyBorder="1" applyAlignment="1">
      <alignment horizontal="center"/>
    </xf>
    <xf numFmtId="0" fontId="129" fillId="28" borderId="7" xfId="297" applyFont="1" applyFill="1" applyBorder="1" applyAlignment="1">
      <alignment horizontal="center"/>
    </xf>
    <xf numFmtId="0" fontId="58" fillId="28" borderId="21" xfId="297" applyFont="1" applyFill="1" applyBorder="1" applyAlignment="1">
      <alignment horizontal="center"/>
    </xf>
    <xf numFmtId="0" fontId="63" fillId="28" borderId="59" xfId="297" applyFont="1" applyFill="1" applyBorder="1"/>
    <xf numFmtId="0" fontId="58" fillId="28" borderId="33" xfId="297" applyFont="1" applyFill="1" applyBorder="1" applyAlignment="1">
      <alignment horizontal="center"/>
    </xf>
    <xf numFmtId="0" fontId="129" fillId="28" borderId="33" xfId="297" applyFont="1" applyFill="1" applyBorder="1" applyAlignment="1">
      <alignment horizontal="center"/>
    </xf>
    <xf numFmtId="0" fontId="58" fillId="28" borderId="62" xfId="297" applyFont="1" applyFill="1" applyBorder="1" applyAlignment="1">
      <alignment horizontal="center"/>
    </xf>
    <xf numFmtId="0" fontId="63" fillId="28" borderId="0" xfId="297" applyFont="1" applyFill="1" applyBorder="1"/>
    <xf numFmtId="0" fontId="58" fillId="28" borderId="0" xfId="297" applyFont="1" applyFill="1" applyBorder="1" applyAlignment="1">
      <alignment horizontal="center"/>
    </xf>
    <xf numFmtId="0" fontId="107" fillId="28" borderId="0" xfId="297" applyFont="1" applyFill="1" applyBorder="1" applyAlignment="1">
      <alignment horizontal="center"/>
    </xf>
    <xf numFmtId="0" fontId="60" fillId="28" borderId="0" xfId="297" applyFont="1" applyFill="1" applyBorder="1" applyAlignment="1"/>
    <xf numFmtId="0" fontId="60" fillId="28" borderId="0" xfId="297" applyFont="1" applyFill="1" applyBorder="1" applyAlignment="1">
      <alignment horizontal="right"/>
    </xf>
    <xf numFmtId="0" fontId="60" fillId="28" borderId="7" xfId="297" applyFont="1" applyFill="1" applyBorder="1" applyAlignment="1">
      <alignment horizontal="center" wrapText="1"/>
    </xf>
    <xf numFmtId="0" fontId="131" fillId="28" borderId="7" xfId="297" applyFont="1" applyFill="1" applyBorder="1" applyAlignment="1">
      <alignment wrapText="1"/>
    </xf>
    <xf numFmtId="0" fontId="60" fillId="28" borderId="7" xfId="297" applyFont="1" applyFill="1" applyBorder="1" applyAlignment="1">
      <alignment wrapText="1"/>
    </xf>
    <xf numFmtId="0" fontId="60" fillId="28" borderId="7" xfId="297" applyFont="1" applyFill="1" applyBorder="1" applyAlignment="1">
      <alignment horizontal="center" vertical="center"/>
    </xf>
    <xf numFmtId="0" fontId="60" fillId="28" borderId="7" xfId="297" applyFont="1" applyFill="1" applyBorder="1" applyAlignment="1">
      <alignment vertical="center" wrapText="1"/>
    </xf>
    <xf numFmtId="0" fontId="60" fillId="28" borderId="8" xfId="297" applyFont="1" applyFill="1" applyBorder="1" applyAlignment="1">
      <alignment vertical="center" wrapText="1"/>
    </xf>
    <xf numFmtId="0" fontId="60" fillId="28" borderId="48" xfId="297" applyFont="1" applyFill="1" applyBorder="1"/>
    <xf numFmtId="0" fontId="74" fillId="28" borderId="0" xfId="297" applyFont="1" applyFill="1" applyAlignment="1">
      <alignment wrapText="1"/>
    </xf>
    <xf numFmtId="0" fontId="58" fillId="28" borderId="66" xfId="297" applyFont="1" applyFill="1" applyBorder="1" applyAlignment="1">
      <alignment horizontal="center" vertical="center"/>
    </xf>
    <xf numFmtId="0" fontId="58" fillId="28" borderId="29" xfId="297" applyFont="1" applyFill="1" applyBorder="1" applyAlignment="1">
      <alignment horizontal="center" vertical="center"/>
    </xf>
    <xf numFmtId="0" fontId="58" fillId="28" borderId="32" xfId="297" applyFont="1" applyFill="1" applyBorder="1" applyAlignment="1">
      <alignment horizontal="center"/>
    </xf>
    <xf numFmtId="0" fontId="63" fillId="28" borderId="59" xfId="297" applyFont="1" applyFill="1" applyBorder="1" applyAlignment="1">
      <alignment horizontal="center"/>
    </xf>
    <xf numFmtId="0" fontId="106" fillId="28" borderId="32" xfId="297" applyFont="1" applyFill="1" applyBorder="1" applyAlignment="1">
      <alignment horizontal="center" wrapText="1"/>
    </xf>
    <xf numFmtId="0" fontId="106" fillId="28" borderId="7" xfId="297" applyFont="1" applyFill="1" applyBorder="1" applyAlignment="1">
      <alignment horizontal="center" wrapText="1"/>
    </xf>
    <xf numFmtId="0" fontId="106" fillId="28" borderId="21" xfId="297" applyFont="1" applyFill="1" applyBorder="1" applyAlignment="1">
      <alignment horizontal="center" wrapText="1"/>
    </xf>
    <xf numFmtId="0" fontId="60" fillId="28" borderId="59" xfId="297" applyFont="1" applyFill="1" applyBorder="1" applyAlignment="1">
      <alignment horizontal="justify" vertical="top" wrapText="1"/>
    </xf>
    <xf numFmtId="0" fontId="60" fillId="28" borderId="33" xfId="297" applyFont="1" applyFill="1" applyBorder="1" applyAlignment="1">
      <alignment horizontal="justify" vertical="top" wrapText="1"/>
    </xf>
    <xf numFmtId="0" fontId="60" fillId="28" borderId="62" xfId="297" applyFont="1" applyFill="1" applyBorder="1" applyAlignment="1">
      <alignment horizontal="justify" vertical="top" wrapText="1"/>
    </xf>
    <xf numFmtId="0" fontId="60" fillId="28" borderId="59" xfId="297" applyFont="1" applyFill="1" applyBorder="1" applyAlignment="1">
      <alignment horizontal="center" vertical="center" wrapText="1"/>
    </xf>
    <xf numFmtId="0" fontId="60" fillId="28" borderId="33" xfId="297" applyFont="1" applyFill="1" applyBorder="1" applyAlignment="1">
      <alignment horizontal="center" vertical="center" wrapText="1"/>
    </xf>
    <xf numFmtId="0" fontId="60" fillId="28" borderId="62" xfId="297" applyFont="1" applyFill="1" applyBorder="1" applyAlignment="1">
      <alignment horizontal="center" vertical="center" wrapText="1"/>
    </xf>
    <xf numFmtId="0" fontId="60" fillId="28" borderId="0" xfId="299" applyFont="1" applyFill="1" applyAlignment="1">
      <alignment horizontal="left" vertical="top" wrapText="1"/>
    </xf>
    <xf numFmtId="0" fontId="58" fillId="28" borderId="0" xfId="299" applyFont="1" applyFill="1" applyAlignment="1">
      <alignment horizontal="left" vertical="center" wrapText="1"/>
    </xf>
    <xf numFmtId="0" fontId="65" fillId="28" borderId="0" xfId="299" applyFont="1" applyFill="1" applyAlignment="1">
      <alignment horizontal="left"/>
    </xf>
    <xf numFmtId="0" fontId="59" fillId="28" borderId="0" xfId="299" applyFont="1" applyFill="1" applyAlignment="1">
      <alignment horizontal="center" wrapText="1"/>
    </xf>
    <xf numFmtId="0" fontId="60" fillId="28" borderId="0" xfId="299" applyFont="1" applyFill="1" applyAlignment="1">
      <alignment horizontal="center"/>
    </xf>
    <xf numFmtId="0" fontId="60" fillId="28" borderId="16" xfId="299" applyFont="1" applyFill="1" applyBorder="1" applyAlignment="1">
      <alignment horizontal="center" vertical="center" wrapText="1"/>
    </xf>
    <xf numFmtId="49" fontId="60" fillId="28" borderId="0" xfId="173" applyNumberFormat="1" applyFont="1" applyFill="1" applyBorder="1" applyAlignment="1">
      <alignment horizontal="left" vertical="center"/>
    </xf>
    <xf numFmtId="0" fontId="60" fillId="28" borderId="7" xfId="173" applyFont="1" applyFill="1" applyBorder="1" applyAlignment="1">
      <alignment horizontal="left" vertical="center" wrapText="1"/>
    </xf>
    <xf numFmtId="0" fontId="66" fillId="28" borderId="7" xfId="173" applyFont="1" applyFill="1" applyBorder="1" applyAlignment="1">
      <alignment horizontal="left" vertical="center" wrapText="1"/>
    </xf>
    <xf numFmtId="0" fontId="106" fillId="28" borderId="7" xfId="173" applyFont="1" applyFill="1" applyBorder="1" applyAlignment="1">
      <alignment horizontal="center" vertical="center" wrapText="1"/>
    </xf>
    <xf numFmtId="0" fontId="60" fillId="28" borderId="43" xfId="173" applyFont="1" applyFill="1" applyBorder="1" applyAlignment="1">
      <alignment horizontal="center" vertical="center" wrapText="1"/>
    </xf>
    <xf numFmtId="0" fontId="66" fillId="28" borderId="0" xfId="173" applyFont="1" applyFill="1" applyAlignment="1">
      <alignment horizontal="center"/>
    </xf>
    <xf numFmtId="0" fontId="60" fillId="28" borderId="7" xfId="173" applyFont="1" applyFill="1" applyBorder="1" applyAlignment="1">
      <alignment horizontal="center" vertical="center" wrapText="1"/>
    </xf>
    <xf numFmtId="0" fontId="66" fillId="0" borderId="7" xfId="173" applyFont="1" applyFill="1" applyBorder="1" applyAlignment="1">
      <alignment horizontal="left" vertical="center" wrapText="1"/>
    </xf>
    <xf numFmtId="0" fontId="60" fillId="0" borderId="0" xfId="299" applyFont="1" applyFill="1" applyAlignment="1">
      <alignment horizontal="center"/>
    </xf>
    <xf numFmtId="0" fontId="60" fillId="28" borderId="0" xfId="299" applyFont="1" applyFill="1" applyAlignment="1">
      <alignment horizontal="left"/>
    </xf>
    <xf numFmtId="0" fontId="60" fillId="28" borderId="12" xfId="299" applyFont="1" applyFill="1" applyBorder="1" applyAlignment="1">
      <alignment horizontal="center" vertical="center" wrapText="1"/>
    </xf>
    <xf numFmtId="0" fontId="60" fillId="28" borderId="0" xfId="299" applyFont="1" applyFill="1" applyBorder="1" applyAlignment="1">
      <alignment horizontal="center" vertical="center" wrapText="1"/>
    </xf>
    <xf numFmtId="0" fontId="60" fillId="0" borderId="32" xfId="299" applyFont="1" applyFill="1" applyBorder="1" applyAlignment="1">
      <alignment horizontal="center" vertical="center" wrapText="1"/>
    </xf>
    <xf numFmtId="0" fontId="60" fillId="0" borderId="26" xfId="299" applyFont="1" applyFill="1" applyBorder="1" applyAlignment="1">
      <alignment horizontal="center" vertical="center" wrapText="1"/>
    </xf>
    <xf numFmtId="0" fontId="60" fillId="0" borderId="0" xfId="299" applyFont="1" applyFill="1" applyAlignment="1">
      <alignment horizontal="left" vertical="center" wrapText="1"/>
    </xf>
    <xf numFmtId="0" fontId="60" fillId="28" borderId="0" xfId="299" applyFont="1" applyFill="1" applyAlignment="1">
      <alignment horizontal="left" vertical="center" wrapText="1"/>
    </xf>
    <xf numFmtId="3" fontId="60" fillId="28" borderId="7" xfId="299" applyNumberFormat="1" applyFont="1" applyFill="1" applyBorder="1" applyAlignment="1">
      <alignment horizontal="center" vertical="center" wrapText="1"/>
    </xf>
    <xf numFmtId="0" fontId="60" fillId="28" borderId="7" xfId="299" applyFont="1" applyFill="1" applyBorder="1" applyAlignment="1">
      <alignment horizontal="center" vertical="center" wrapText="1"/>
    </xf>
    <xf numFmtId="3" fontId="60" fillId="28" borderId="21" xfId="299" applyNumberFormat="1" applyFont="1" applyFill="1" applyBorder="1" applyAlignment="1">
      <alignment horizontal="center" vertical="center" wrapText="1"/>
    </xf>
    <xf numFmtId="0" fontId="60" fillId="28" borderId="0" xfId="299" applyFont="1" applyFill="1" applyBorder="1" applyAlignment="1">
      <alignment horizontal="center"/>
    </xf>
    <xf numFmtId="0" fontId="60" fillId="28" borderId="32" xfId="299" applyFont="1" applyFill="1" applyBorder="1" applyAlignment="1">
      <alignment horizontal="center" vertical="center" wrapText="1"/>
    </xf>
    <xf numFmtId="0" fontId="63" fillId="28" borderId="0" xfId="299" applyFont="1" applyFill="1" applyAlignment="1">
      <alignment horizontal="center"/>
    </xf>
    <xf numFmtId="0" fontId="60" fillId="0" borderId="7" xfId="299" applyFont="1" applyFill="1" applyBorder="1" applyAlignment="1">
      <alignment horizontal="left" wrapText="1"/>
    </xf>
    <xf numFmtId="0" fontId="60" fillId="0" borderId="0" xfId="173" applyFont="1" applyFill="1" applyAlignment="1">
      <alignment horizontal="left" vertical="center" wrapText="1"/>
    </xf>
    <xf numFmtId="0" fontId="60" fillId="0" borderId="16" xfId="173" applyFont="1" applyFill="1" applyBorder="1" applyAlignment="1">
      <alignment horizontal="center" vertical="center" wrapText="1"/>
    </xf>
    <xf numFmtId="0" fontId="60" fillId="0" borderId="13" xfId="173" applyFont="1" applyFill="1" applyBorder="1" applyAlignment="1">
      <alignment horizontal="center" vertical="center" wrapText="1"/>
    </xf>
    <xf numFmtId="0" fontId="58" fillId="0" borderId="7" xfId="299" applyFont="1" applyFill="1" applyBorder="1" applyAlignment="1">
      <alignment horizontal="left" vertical="center" wrapText="1"/>
    </xf>
    <xf numFmtId="0" fontId="58" fillId="0" borderId="33" xfId="299" applyFont="1" applyFill="1" applyBorder="1" applyAlignment="1">
      <alignment horizontal="left" vertical="center" wrapText="1"/>
    </xf>
    <xf numFmtId="0" fontId="63" fillId="0" borderId="7" xfId="299" applyFont="1" applyFill="1" applyBorder="1" applyAlignment="1">
      <alignment horizontal="left" vertical="center" wrapText="1"/>
    </xf>
    <xf numFmtId="0" fontId="60" fillId="0" borderId="0" xfId="173" applyFont="1" applyFill="1" applyAlignment="1">
      <alignment horizontal="center"/>
    </xf>
    <xf numFmtId="0" fontId="60" fillId="28" borderId="0" xfId="299" applyFont="1" applyFill="1" applyAlignment="1">
      <alignment horizontal="center" vertical="center"/>
    </xf>
    <xf numFmtId="0" fontId="60" fillId="28" borderId="7" xfId="245" applyFont="1" applyFill="1" applyBorder="1" applyAlignment="1">
      <alignment horizontal="center" vertical="center" wrapText="1"/>
    </xf>
    <xf numFmtId="0" fontId="60" fillId="28" borderId="13" xfId="245" applyFont="1" applyFill="1" applyBorder="1" applyAlignment="1">
      <alignment horizontal="center" vertical="center" wrapText="1"/>
    </xf>
    <xf numFmtId="0" fontId="60" fillId="28" borderId="26" xfId="299" applyFont="1" applyFill="1" applyBorder="1" applyAlignment="1">
      <alignment horizontal="center" vertical="center" wrapText="1"/>
    </xf>
    <xf numFmtId="0" fontId="60" fillId="28" borderId="0" xfId="173" applyFont="1" applyFill="1" applyBorder="1" applyAlignment="1">
      <alignment horizontal="left" vertical="center" wrapText="1"/>
    </xf>
    <xf numFmtId="0" fontId="60" fillId="0" borderId="0" xfId="173" applyFont="1" applyFill="1" applyBorder="1" applyAlignment="1">
      <alignment horizontal="center"/>
    </xf>
    <xf numFmtId="0" fontId="69" fillId="28" borderId="0" xfId="299" applyFill="1" applyAlignment="1"/>
    <xf numFmtId="0" fontId="10" fillId="28" borderId="0" xfId="301" applyFill="1"/>
    <xf numFmtId="0" fontId="109" fillId="28" borderId="0" xfId="302" applyFont="1" applyFill="1" applyAlignment="1"/>
    <xf numFmtId="0" fontId="69" fillId="0" borderId="0" xfId="302"/>
    <xf numFmtId="0" fontId="60" fillId="28" borderId="0" xfId="302" applyFont="1" applyFill="1"/>
    <xf numFmtId="0" fontId="60" fillId="28" borderId="0" xfId="302" applyFont="1" applyFill="1" applyAlignment="1"/>
    <xf numFmtId="0" fontId="61" fillId="28" borderId="0" xfId="302" applyFont="1" applyFill="1" applyAlignment="1">
      <alignment horizontal="right"/>
    </xf>
    <xf numFmtId="0" fontId="65" fillId="28" borderId="0" xfId="302" applyFont="1" applyFill="1" applyAlignment="1"/>
    <xf numFmtId="0" fontId="60" fillId="28" borderId="0" xfId="302" applyFont="1" applyFill="1" applyAlignment="1">
      <alignment horizontal="center"/>
    </xf>
    <xf numFmtId="0" fontId="61" fillId="28" borderId="0" xfId="302" applyFont="1" applyFill="1" applyAlignment="1">
      <alignment horizontal="center"/>
    </xf>
    <xf numFmtId="0" fontId="63" fillId="28" borderId="0" xfId="302" applyFont="1" applyFill="1"/>
    <xf numFmtId="0" fontId="60" fillId="28" borderId="0" xfId="302" applyFont="1" applyFill="1" applyAlignment="1">
      <alignment horizontal="right"/>
    </xf>
    <xf numFmtId="3" fontId="60" fillId="28" borderId="0" xfId="302" applyNumberFormat="1" applyFont="1" applyFill="1" applyAlignment="1">
      <alignment horizontal="center" vertical="center"/>
    </xf>
    <xf numFmtId="3" fontId="60" fillId="28" borderId="52" xfId="302" applyNumberFormat="1" applyFont="1" applyFill="1" applyBorder="1" applyAlignment="1">
      <alignment horizontal="center" vertical="center" wrapText="1"/>
    </xf>
    <xf numFmtId="3" fontId="106" fillId="28" borderId="52" xfId="302" applyNumberFormat="1" applyFont="1" applyFill="1" applyBorder="1" applyAlignment="1">
      <alignment horizontal="center" vertical="center" wrapText="1"/>
    </xf>
    <xf numFmtId="3" fontId="106" fillId="28" borderId="0" xfId="302" applyNumberFormat="1" applyFont="1" applyFill="1" applyBorder="1" applyAlignment="1">
      <alignment horizontal="center" vertical="center" wrapText="1"/>
    </xf>
    <xf numFmtId="3" fontId="60" fillId="28" borderId="16" xfId="302" applyNumberFormat="1" applyFont="1" applyFill="1" applyBorder="1" applyAlignment="1">
      <alignment vertical="center" wrapText="1"/>
    </xf>
    <xf numFmtId="3" fontId="106" fillId="28" borderId="18" xfId="302" applyNumberFormat="1" applyFont="1" applyFill="1" applyBorder="1" applyAlignment="1">
      <alignment vertical="center" wrapText="1"/>
    </xf>
    <xf numFmtId="3" fontId="106" fillId="28" borderId="7" xfId="302" applyNumberFormat="1" applyFont="1" applyFill="1" applyBorder="1" applyAlignment="1">
      <alignment horizontal="center" vertical="center" wrapText="1"/>
    </xf>
    <xf numFmtId="3" fontId="106" fillId="28" borderId="13" xfId="302" applyNumberFormat="1" applyFont="1" applyFill="1" applyBorder="1" applyAlignment="1">
      <alignment horizontal="center" vertical="center" wrapText="1"/>
    </xf>
    <xf numFmtId="3" fontId="106" fillId="28" borderId="18" xfId="302" applyNumberFormat="1" applyFont="1" applyFill="1" applyBorder="1" applyAlignment="1">
      <alignment horizontal="center" vertical="center" wrapText="1"/>
    </xf>
    <xf numFmtId="3" fontId="106" fillId="28" borderId="20" xfId="302" applyNumberFormat="1" applyFont="1" applyFill="1" applyBorder="1" applyAlignment="1">
      <alignment horizontal="center" vertical="center" wrapText="1"/>
    </xf>
    <xf numFmtId="3" fontId="106" fillId="28" borderId="8" xfId="302" applyNumberFormat="1" applyFont="1" applyFill="1" applyBorder="1" applyAlignment="1">
      <alignment horizontal="center" vertical="center" wrapText="1"/>
    </xf>
    <xf numFmtId="3" fontId="60" fillId="28" borderId="13" xfId="302" applyNumberFormat="1" applyFont="1" applyFill="1" applyBorder="1" applyAlignment="1">
      <alignment vertical="center" wrapText="1"/>
    </xf>
    <xf numFmtId="3" fontId="106" fillId="28" borderId="21" xfId="302" applyNumberFormat="1" applyFont="1" applyFill="1" applyBorder="1" applyAlignment="1">
      <alignment horizontal="center" vertical="center" wrapText="1"/>
    </xf>
    <xf numFmtId="0" fontId="106" fillId="28" borderId="7" xfId="302" applyFont="1" applyFill="1" applyBorder="1" applyAlignment="1">
      <alignment horizontal="center" vertical="center" wrapText="1"/>
    </xf>
    <xf numFmtId="0" fontId="106" fillId="28" borderId="21" xfId="302" applyFont="1" applyFill="1" applyBorder="1" applyAlignment="1">
      <alignment horizontal="center" vertical="center" wrapText="1"/>
    </xf>
    <xf numFmtId="0" fontId="106" fillId="28" borderId="0" xfId="302" applyFont="1" applyFill="1" applyAlignment="1">
      <alignment horizontal="center" vertical="center"/>
    </xf>
    <xf numFmtId="0" fontId="60" fillId="28" borderId="32" xfId="302" applyFont="1" applyFill="1" applyBorder="1" applyAlignment="1">
      <alignment horizontal="center" vertical="center" wrapText="1"/>
    </xf>
    <xf numFmtId="0" fontId="60" fillId="28" borderId="7" xfId="302" applyFont="1" applyFill="1" applyBorder="1" applyAlignment="1">
      <alignment horizontal="left" vertical="center" wrapText="1"/>
    </xf>
    <xf numFmtId="0" fontId="60" fillId="28" borderId="21" xfId="302" applyFont="1" applyFill="1" applyBorder="1" applyAlignment="1">
      <alignment horizontal="left" vertical="center" wrapText="1"/>
    </xf>
    <xf numFmtId="0" fontId="60" fillId="28" borderId="0" xfId="302" applyFont="1" applyFill="1" applyAlignment="1">
      <alignment horizontal="left" vertical="center"/>
    </xf>
    <xf numFmtId="0" fontId="60" fillId="0" borderId="7" xfId="302" applyFont="1" applyFill="1" applyBorder="1" applyAlignment="1">
      <alignment horizontal="left" vertical="center" wrapText="1"/>
    </xf>
    <xf numFmtId="0" fontId="60" fillId="30" borderId="7" xfId="302" applyFont="1" applyFill="1" applyBorder="1" applyAlignment="1">
      <alignment horizontal="left" vertical="center" wrapText="1"/>
    </xf>
    <xf numFmtId="0" fontId="60" fillId="30" borderId="21" xfId="302" applyFont="1" applyFill="1" applyBorder="1" applyAlignment="1">
      <alignment horizontal="left" vertical="center" wrapText="1"/>
    </xf>
    <xf numFmtId="49" fontId="60" fillId="28" borderId="32" xfId="302" applyNumberFormat="1" applyFont="1" applyFill="1" applyBorder="1" applyAlignment="1">
      <alignment horizontal="center" vertical="center" wrapText="1"/>
    </xf>
    <xf numFmtId="0" fontId="60" fillId="28" borderId="8" xfId="302" applyFont="1" applyFill="1" applyBorder="1" applyAlignment="1">
      <alignment horizontal="left" vertical="center" wrapText="1"/>
    </xf>
    <xf numFmtId="0" fontId="66" fillId="28" borderId="32" xfId="302" applyFont="1" applyFill="1" applyBorder="1" applyAlignment="1">
      <alignment horizontal="center" vertical="center" wrapText="1"/>
    </xf>
    <xf numFmtId="0" fontId="66" fillId="28" borderId="7" xfId="302" applyFont="1" applyFill="1" applyBorder="1" applyAlignment="1">
      <alignment horizontal="left" vertical="center" wrapText="1"/>
    </xf>
    <xf numFmtId="0" fontId="66" fillId="28" borderId="21" xfId="302" applyFont="1" applyFill="1" applyBorder="1" applyAlignment="1">
      <alignment horizontal="left" vertical="center" wrapText="1"/>
    </xf>
    <xf numFmtId="0" fontId="106" fillId="28" borderId="32" xfId="302" applyFont="1" applyFill="1" applyBorder="1" applyAlignment="1">
      <alignment horizontal="center" vertical="center" wrapText="1"/>
    </xf>
    <xf numFmtId="0" fontId="106" fillId="28" borderId="7" xfId="302" applyFont="1" applyFill="1" applyBorder="1" applyAlignment="1">
      <alignment horizontal="left" vertical="center" wrapText="1"/>
    </xf>
    <xf numFmtId="9" fontId="106" fillId="28" borderId="7" xfId="302" applyNumberFormat="1" applyFont="1" applyFill="1" applyBorder="1" applyAlignment="1">
      <alignment horizontal="center" vertical="top" wrapText="1"/>
    </xf>
    <xf numFmtId="0" fontId="60" fillId="30" borderId="7" xfId="302" applyFont="1" applyFill="1" applyBorder="1" applyAlignment="1">
      <alignment horizontal="center" vertical="center"/>
    </xf>
    <xf numFmtId="0" fontId="60" fillId="30" borderId="21" xfId="302" applyFont="1" applyFill="1" applyBorder="1" applyAlignment="1">
      <alignment horizontal="center" vertical="center"/>
    </xf>
    <xf numFmtId="0" fontId="106" fillId="28" borderId="0" xfId="302" applyFont="1" applyFill="1"/>
    <xf numFmtId="3" fontId="60" fillId="28" borderId="7" xfId="302" applyNumberFormat="1" applyFont="1" applyFill="1" applyBorder="1" applyAlignment="1">
      <alignment horizontal="right" vertical="center" wrapText="1"/>
    </xf>
    <xf numFmtId="3" fontId="60" fillId="28" borderId="8" xfId="302" applyNumberFormat="1" applyFont="1" applyFill="1" applyBorder="1" applyAlignment="1">
      <alignment horizontal="right" vertical="center" wrapText="1"/>
    </xf>
    <xf numFmtId="3" fontId="60" fillId="28" borderId="21" xfId="302" applyNumberFormat="1" applyFont="1" applyFill="1" applyBorder="1" applyAlignment="1">
      <alignment horizontal="right" vertical="center" wrapText="1"/>
    </xf>
    <xf numFmtId="0" fontId="60" fillId="28" borderId="7" xfId="302" applyFont="1" applyFill="1" applyBorder="1"/>
    <xf numFmtId="0" fontId="66" fillId="28" borderId="32" xfId="302" applyFont="1" applyFill="1" applyBorder="1" applyAlignment="1">
      <alignment horizontal="center" vertical="center"/>
    </xf>
    <xf numFmtId="0" fontId="60" fillId="30" borderId="8" xfId="302" applyFont="1" applyFill="1" applyBorder="1" applyAlignment="1">
      <alignment horizontal="center" vertical="center"/>
    </xf>
    <xf numFmtId="0" fontId="66" fillId="28" borderId="59" xfId="302" applyFont="1" applyFill="1" applyBorder="1" applyAlignment="1">
      <alignment horizontal="center" vertical="center"/>
    </xf>
    <xf numFmtId="0" fontId="60" fillId="30" borderId="12" xfId="302" applyFont="1" applyFill="1" applyBorder="1" applyAlignment="1">
      <alignment horizontal="center" vertical="center"/>
    </xf>
    <xf numFmtId="0" fontId="60" fillId="30" borderId="17" xfId="302" applyFont="1" applyFill="1" applyBorder="1" applyAlignment="1">
      <alignment horizontal="center" vertical="center"/>
    </xf>
    <xf numFmtId="0" fontId="60" fillId="28" borderId="21" xfId="302" applyFont="1" applyFill="1" applyBorder="1"/>
    <xf numFmtId="0" fontId="66" fillId="28" borderId="33" xfId="302" applyFont="1" applyFill="1" applyBorder="1" applyAlignment="1">
      <alignment horizontal="left" vertical="center"/>
    </xf>
    <xf numFmtId="0" fontId="60" fillId="28" borderId="33" xfId="302" applyFont="1" applyFill="1" applyBorder="1" applyAlignment="1">
      <alignment horizontal="center" vertical="center"/>
    </xf>
    <xf numFmtId="0" fontId="60" fillId="28" borderId="65" xfId="302" applyFont="1" applyFill="1" applyBorder="1" applyAlignment="1">
      <alignment horizontal="center" vertical="center"/>
    </xf>
    <xf numFmtId="0" fontId="60" fillId="28" borderId="33" xfId="302" applyFont="1" applyFill="1" applyBorder="1"/>
    <xf numFmtId="0" fontId="60" fillId="28" borderId="62" xfId="302" applyFont="1" applyFill="1" applyBorder="1"/>
    <xf numFmtId="0" fontId="66" fillId="28" borderId="0" xfId="302" applyFont="1" applyFill="1" applyBorder="1" applyAlignment="1">
      <alignment horizontal="center"/>
    </xf>
    <xf numFmtId="0" fontId="66" fillId="28" borderId="0" xfId="302" applyFont="1" applyFill="1" applyBorder="1" applyAlignment="1">
      <alignment horizontal="left" vertical="center"/>
    </xf>
    <xf numFmtId="0" fontId="60" fillId="28" borderId="0" xfId="302" applyFont="1" applyFill="1" applyBorder="1" applyAlignment="1">
      <alignment horizontal="center" vertical="center"/>
    </xf>
    <xf numFmtId="0" fontId="60" fillId="28" borderId="0" xfId="302" applyFont="1" applyFill="1" applyBorder="1"/>
    <xf numFmtId="0" fontId="124" fillId="28" borderId="0" xfId="302" applyFont="1" applyFill="1" applyBorder="1" applyAlignment="1">
      <alignment horizontal="left" vertical="center"/>
    </xf>
    <xf numFmtId="0" fontId="59" fillId="28" borderId="0" xfId="302" applyFont="1" applyFill="1" applyAlignment="1"/>
    <xf numFmtId="0" fontId="59" fillId="28" borderId="0" xfId="302" applyFont="1" applyFill="1" applyAlignment="1">
      <alignment horizontal="right"/>
    </xf>
    <xf numFmtId="0" fontId="66" fillId="28" borderId="0" xfId="302" applyFont="1" applyFill="1" applyAlignment="1">
      <alignment horizontal="right"/>
    </xf>
    <xf numFmtId="0" fontId="66" fillId="28" borderId="0" xfId="302" applyFont="1" applyFill="1" applyAlignment="1">
      <alignment horizontal="center"/>
    </xf>
    <xf numFmtId="0" fontId="66" fillId="28" borderId="0" xfId="302" applyFont="1" applyFill="1"/>
    <xf numFmtId="3" fontId="60" fillId="28" borderId="0" xfId="302" applyNumberFormat="1" applyFont="1" applyFill="1" applyBorder="1" applyAlignment="1">
      <alignment vertical="center" wrapText="1"/>
    </xf>
    <xf numFmtId="3" fontId="60" fillId="28" borderId="7" xfId="302" applyNumberFormat="1" applyFont="1" applyFill="1" applyBorder="1" applyAlignment="1">
      <alignment horizontal="center" vertical="center" wrapText="1"/>
    </xf>
    <xf numFmtId="0" fontId="60" fillId="28" borderId="7" xfId="302" applyFont="1" applyFill="1" applyBorder="1" applyAlignment="1">
      <alignment horizontal="justify" vertical="top" wrapText="1"/>
    </xf>
    <xf numFmtId="0" fontId="60" fillId="30" borderId="7" xfId="302" applyFont="1" applyFill="1" applyBorder="1" applyAlignment="1">
      <alignment horizontal="justify" vertical="top" wrapText="1"/>
    </xf>
    <xf numFmtId="0" fontId="60" fillId="28" borderId="8" xfId="302" applyFont="1" applyFill="1" applyBorder="1" applyAlignment="1">
      <alignment horizontal="justify" vertical="top" wrapText="1"/>
    </xf>
    <xf numFmtId="0" fontId="60" fillId="30" borderId="21" xfId="302" applyFont="1" applyFill="1" applyBorder="1" applyAlignment="1">
      <alignment horizontal="justify" vertical="top" wrapText="1"/>
    </xf>
    <xf numFmtId="0" fontId="60" fillId="28" borderId="21" xfId="302" applyFont="1" applyFill="1" applyBorder="1" applyAlignment="1">
      <alignment horizontal="justify" vertical="top" wrapText="1"/>
    </xf>
    <xf numFmtId="9" fontId="106" fillId="30" borderId="7" xfId="302" applyNumberFormat="1" applyFont="1" applyFill="1" applyBorder="1" applyAlignment="1">
      <alignment horizontal="center" vertical="top" wrapText="1"/>
    </xf>
    <xf numFmtId="9" fontId="106" fillId="30" borderId="21" xfId="302" applyNumberFormat="1" applyFont="1" applyFill="1" applyBorder="1" applyAlignment="1">
      <alignment horizontal="center" vertical="top" wrapText="1"/>
    </xf>
    <xf numFmtId="0" fontId="60" fillId="28" borderId="0" xfId="302" applyFont="1" applyFill="1" applyBorder="1" applyAlignment="1">
      <alignment wrapText="1"/>
    </xf>
    <xf numFmtId="0" fontId="66" fillId="28" borderId="44" xfId="302" applyFont="1" applyFill="1" applyBorder="1" applyAlignment="1">
      <alignment horizontal="left" vertical="center" wrapText="1"/>
    </xf>
    <xf numFmtId="0" fontId="66" fillId="28" borderId="0" xfId="302" applyFont="1" applyFill="1" applyBorder="1" applyAlignment="1">
      <alignment horizontal="left" vertical="center" wrapText="1"/>
    </xf>
    <xf numFmtId="0" fontId="60" fillId="28" borderId="44" xfId="302" applyFont="1" applyFill="1" applyBorder="1"/>
    <xf numFmtId="0" fontId="65" fillId="28" borderId="0" xfId="302" applyFont="1" applyFill="1" applyBorder="1" applyAlignment="1">
      <alignment horizontal="center" vertical="center"/>
    </xf>
    <xf numFmtId="0" fontId="65" fillId="28" borderId="0" xfId="302" applyFont="1" applyFill="1" applyBorder="1" applyAlignment="1">
      <alignment horizontal="left" vertical="top"/>
    </xf>
    <xf numFmtId="0" fontId="15" fillId="28" borderId="0" xfId="302" applyFont="1" applyFill="1"/>
    <xf numFmtId="0" fontId="15" fillId="28" borderId="0" xfId="302" applyFont="1" applyFill="1" applyBorder="1"/>
    <xf numFmtId="0" fontId="15" fillId="28" borderId="7" xfId="302" applyFont="1" applyFill="1" applyBorder="1"/>
    <xf numFmtId="0" fontId="15" fillId="28" borderId="21" xfId="302" applyFont="1" applyFill="1" applyBorder="1"/>
    <xf numFmtId="0" fontId="15" fillId="30" borderId="7" xfId="302" applyFont="1" applyFill="1" applyBorder="1"/>
    <xf numFmtId="0" fontId="15" fillId="30" borderId="21" xfId="302" applyFont="1" applyFill="1" applyBorder="1"/>
    <xf numFmtId="0" fontId="15" fillId="28" borderId="33" xfId="302" applyFont="1" applyFill="1" applyBorder="1"/>
    <xf numFmtId="0" fontId="15" fillId="28" borderId="62" xfId="302" applyFont="1" applyFill="1" applyBorder="1"/>
    <xf numFmtId="0" fontId="59" fillId="0" borderId="0" xfId="302" applyFont="1" applyFill="1" applyAlignment="1"/>
    <xf numFmtId="0" fontId="60" fillId="0" borderId="0" xfId="302" applyFont="1" applyFill="1"/>
    <xf numFmtId="0" fontId="60" fillId="0" borderId="0" xfId="302" applyFont="1" applyFill="1" applyBorder="1"/>
    <xf numFmtId="0" fontId="65" fillId="0" borderId="0" xfId="302" applyFont="1" applyFill="1"/>
    <xf numFmtId="0" fontId="65" fillId="0" borderId="0" xfId="302" applyFont="1" applyFill="1" applyAlignment="1"/>
    <xf numFmtId="0" fontId="63" fillId="0" borderId="0" xfId="302" applyFont="1" applyFill="1" applyAlignment="1">
      <alignment horizontal="right"/>
    </xf>
    <xf numFmtId="0" fontId="61" fillId="0" borderId="0" xfId="302" applyFont="1" applyFill="1" applyAlignment="1"/>
    <xf numFmtId="0" fontId="61" fillId="0" borderId="0" xfId="302" applyFont="1" applyFill="1" applyAlignment="1">
      <alignment horizontal="center"/>
    </xf>
    <xf numFmtId="0" fontId="60" fillId="0" borderId="0" xfId="302" applyFont="1" applyFill="1" applyBorder="1" applyAlignment="1">
      <alignment horizontal="center" vertical="top" wrapText="1"/>
    </xf>
    <xf numFmtId="0" fontId="60" fillId="0" borderId="0" xfId="302" applyFont="1" applyFill="1" applyBorder="1" applyAlignment="1">
      <alignment vertical="top" wrapText="1"/>
    </xf>
    <xf numFmtId="0" fontId="106" fillId="0" borderId="0" xfId="302" applyFont="1" applyFill="1" applyAlignment="1">
      <alignment horizontal="right"/>
    </xf>
    <xf numFmtId="0" fontId="60" fillId="0" borderId="0" xfId="302" applyFont="1" applyFill="1" applyAlignment="1">
      <alignment horizontal="right"/>
    </xf>
    <xf numFmtId="0" fontId="60" fillId="0" borderId="7" xfId="302" applyFont="1" applyFill="1" applyBorder="1" applyAlignment="1">
      <alignment horizontal="center" vertical="center" textRotation="90"/>
    </xf>
    <xf numFmtId="0" fontId="60" fillId="0" borderId="7" xfId="302" applyFont="1" applyFill="1" applyBorder="1" applyAlignment="1">
      <alignment horizontal="center" vertical="center" textRotation="90" wrapText="1"/>
    </xf>
    <xf numFmtId="0" fontId="60" fillId="28" borderId="8" xfId="302" applyFont="1" applyFill="1" applyBorder="1" applyAlignment="1">
      <alignment horizontal="center" vertical="center" textRotation="90" wrapText="1"/>
    </xf>
    <xf numFmtId="0" fontId="60" fillId="0" borderId="21" xfId="302" applyFont="1" applyFill="1" applyBorder="1" applyAlignment="1">
      <alignment horizontal="center" vertical="center" textRotation="90" wrapText="1"/>
    </xf>
    <xf numFmtId="0" fontId="60" fillId="0" borderId="0" xfId="302" applyFont="1" applyFill="1" applyBorder="1" applyAlignment="1">
      <alignment horizontal="center" vertical="center" textRotation="90" wrapText="1"/>
    </xf>
    <xf numFmtId="0" fontId="60" fillId="0" borderId="0" xfId="302" applyFont="1" applyFill="1" applyAlignment="1">
      <alignment horizontal="center" vertical="center"/>
    </xf>
    <xf numFmtId="0" fontId="60" fillId="0" borderId="0" xfId="302" applyFont="1" applyFill="1" applyBorder="1" applyAlignment="1">
      <alignment horizontal="center" vertical="center" wrapText="1"/>
    </xf>
    <xf numFmtId="0" fontId="60" fillId="0" borderId="0" xfId="302" applyFont="1" applyFill="1" applyBorder="1" applyAlignment="1">
      <alignment horizontal="center" vertical="center"/>
    </xf>
    <xf numFmtId="0" fontId="60" fillId="28" borderId="0" xfId="302" applyFont="1" applyFill="1" applyAlignment="1">
      <alignment horizontal="center" vertical="center"/>
    </xf>
    <xf numFmtId="0" fontId="106" fillId="0" borderId="12" xfId="302" applyFont="1" applyFill="1" applyBorder="1" applyAlignment="1">
      <alignment horizontal="center" vertical="center" wrapText="1"/>
    </xf>
    <xf numFmtId="0" fontId="106" fillId="0" borderId="17" xfId="302" applyFont="1" applyFill="1" applyBorder="1" applyAlignment="1">
      <alignment horizontal="center" vertical="center" wrapText="1"/>
    </xf>
    <xf numFmtId="0" fontId="106" fillId="0" borderId="7" xfId="302" applyFont="1" applyFill="1" applyBorder="1" applyAlignment="1">
      <alignment horizontal="center" vertical="center" wrapText="1"/>
    </xf>
    <xf numFmtId="0" fontId="106" fillId="28" borderId="7" xfId="302" applyFont="1" applyFill="1" applyBorder="1" applyAlignment="1">
      <alignment horizontal="center" vertical="center"/>
    </xf>
    <xf numFmtId="0" fontId="106" fillId="0" borderId="21" xfId="302" applyFont="1" applyFill="1" applyBorder="1" applyAlignment="1">
      <alignment horizontal="center" vertical="center" wrapText="1"/>
    </xf>
    <xf numFmtId="0" fontId="106" fillId="0" borderId="0" xfId="302" applyFont="1" applyFill="1" applyBorder="1" applyAlignment="1">
      <alignment horizontal="center" vertical="center" wrapText="1"/>
    </xf>
    <xf numFmtId="0" fontId="106" fillId="0" borderId="0" xfId="302" applyFont="1" applyFill="1" applyAlignment="1">
      <alignment horizontal="center" vertical="center"/>
    </xf>
    <xf numFmtId="0" fontId="106" fillId="0" borderId="0" xfId="302" applyFont="1" applyFill="1" applyBorder="1" applyAlignment="1">
      <alignment horizontal="center" vertical="center"/>
    </xf>
    <xf numFmtId="0" fontId="60" fillId="0" borderId="13" xfId="302" applyFont="1" applyFill="1" applyBorder="1" applyAlignment="1">
      <alignment vertical="center" wrapText="1"/>
    </xf>
    <xf numFmtId="0" fontId="106" fillId="0" borderId="13" xfId="302" applyFont="1" applyFill="1" applyBorder="1" applyAlignment="1">
      <alignment horizontal="center" vertical="center" wrapText="1"/>
    </xf>
    <xf numFmtId="0" fontId="60" fillId="0" borderId="7" xfId="302" applyFont="1" applyFill="1" applyBorder="1" applyAlignment="1">
      <alignment horizontal="center" vertical="center" wrapText="1"/>
    </xf>
    <xf numFmtId="0" fontId="60" fillId="0" borderId="8" xfId="302" applyFont="1" applyFill="1" applyBorder="1" applyAlignment="1">
      <alignment horizontal="center" vertical="center" wrapText="1"/>
    </xf>
    <xf numFmtId="0" fontId="60" fillId="0" borderId="7" xfId="302" applyFont="1" applyFill="1" applyBorder="1"/>
    <xf numFmtId="0" fontId="60" fillId="0" borderId="21" xfId="302" applyFont="1" applyFill="1" applyBorder="1"/>
    <xf numFmtId="0" fontId="60" fillId="0" borderId="32" xfId="302" applyFont="1" applyFill="1" applyBorder="1" applyAlignment="1">
      <alignment horizontal="center" vertical="center" wrapText="1"/>
    </xf>
    <xf numFmtId="0" fontId="106" fillId="0" borderId="33" xfId="302" applyFont="1" applyFill="1" applyBorder="1" applyAlignment="1">
      <alignment horizontal="center" vertical="center" wrapText="1"/>
    </xf>
    <xf numFmtId="0" fontId="60" fillId="0" borderId="33" xfId="302" applyFont="1" applyFill="1" applyBorder="1" applyAlignment="1">
      <alignment horizontal="center" vertical="center" wrapText="1"/>
    </xf>
    <xf numFmtId="0" fontId="60" fillId="0" borderId="65" xfId="302" applyFont="1" applyFill="1" applyBorder="1" applyAlignment="1">
      <alignment horizontal="center" vertical="center" wrapText="1"/>
    </xf>
    <xf numFmtId="0" fontId="60" fillId="0" borderId="33" xfId="302" applyFont="1" applyFill="1" applyBorder="1"/>
    <xf numFmtId="0" fontId="60" fillId="0" borderId="62" xfId="302" applyFont="1" applyFill="1" applyBorder="1"/>
    <xf numFmtId="0" fontId="66" fillId="0" borderId="0" xfId="302" applyFont="1" applyFill="1" applyBorder="1" applyAlignment="1">
      <alignment horizontal="center" vertical="center" wrapText="1"/>
    </xf>
    <xf numFmtId="0" fontId="60" fillId="0" borderId="8" xfId="302" applyFont="1" applyFill="1" applyBorder="1" applyAlignment="1">
      <alignment horizontal="center" vertical="center" textRotation="90" wrapText="1"/>
    </xf>
    <xf numFmtId="0" fontId="60" fillId="0" borderId="7" xfId="302" applyFont="1" applyFill="1" applyBorder="1" applyAlignment="1">
      <alignment horizontal="center" vertical="top" wrapText="1"/>
    </xf>
    <xf numFmtId="0" fontId="60" fillId="0" borderId="7" xfId="302" applyFont="1" applyFill="1" applyBorder="1" applyAlignment="1">
      <alignment vertical="top" wrapText="1"/>
    </xf>
    <xf numFmtId="0" fontId="60" fillId="28" borderId="7" xfId="302" applyFont="1" applyFill="1" applyBorder="1" applyAlignment="1">
      <alignment vertical="top" wrapText="1"/>
    </xf>
    <xf numFmtId="0" fontId="60" fillId="0" borderId="8" xfId="302" applyFont="1" applyFill="1" applyBorder="1" applyAlignment="1">
      <alignment vertical="top" wrapText="1"/>
    </xf>
    <xf numFmtId="0" fontId="60" fillId="0" borderId="36" xfId="302" applyFont="1" applyFill="1" applyBorder="1" applyAlignment="1">
      <alignment horizontal="center" vertical="center" wrapText="1"/>
    </xf>
    <xf numFmtId="0" fontId="60" fillId="0" borderId="14" xfId="302" applyFont="1" applyFill="1" applyBorder="1" applyAlignment="1">
      <alignment vertical="top" wrapText="1"/>
    </xf>
    <xf numFmtId="0" fontId="60" fillId="0" borderId="33" xfId="302" applyFont="1" applyFill="1" applyBorder="1" applyAlignment="1">
      <alignment vertical="top" wrapText="1"/>
    </xf>
    <xf numFmtId="0" fontId="60" fillId="0" borderId="65" xfId="302" applyFont="1" applyFill="1" applyBorder="1" applyAlignment="1">
      <alignment vertical="top" wrapText="1"/>
    </xf>
    <xf numFmtId="0" fontId="60" fillId="0" borderId="45" xfId="302" applyFont="1" applyFill="1" applyBorder="1" applyAlignment="1">
      <alignment vertical="top" wrapText="1"/>
    </xf>
    <xf numFmtId="0" fontId="106" fillId="30" borderId="7" xfId="302" applyFont="1" applyFill="1" applyBorder="1" applyAlignment="1">
      <alignment horizontal="center" vertical="center" wrapText="1"/>
    </xf>
    <xf numFmtId="0" fontId="60" fillId="30" borderId="13" xfId="302" applyFont="1" applyFill="1" applyBorder="1" applyAlignment="1">
      <alignment vertical="center" wrapText="1"/>
    </xf>
    <xf numFmtId="0" fontId="106" fillId="30" borderId="13" xfId="302" applyFont="1" applyFill="1" applyBorder="1" applyAlignment="1">
      <alignment horizontal="center" vertical="center" wrapText="1"/>
    </xf>
    <xf numFmtId="0" fontId="60" fillId="30" borderId="7" xfId="302" applyFont="1" applyFill="1" applyBorder="1" applyAlignment="1">
      <alignment horizontal="center" vertical="center" wrapText="1"/>
    </xf>
    <xf numFmtId="0" fontId="106" fillId="30" borderId="12" xfId="302" applyFont="1" applyFill="1" applyBorder="1" applyAlignment="1">
      <alignment horizontal="center" vertical="center" wrapText="1"/>
    </xf>
    <xf numFmtId="0" fontId="60" fillId="30" borderId="7" xfId="302" applyFont="1" applyFill="1" applyBorder="1"/>
    <xf numFmtId="0" fontId="60" fillId="30" borderId="7" xfId="302" applyFont="1" applyFill="1" applyBorder="1" applyAlignment="1">
      <alignment horizontal="center" vertical="top" wrapText="1"/>
    </xf>
    <xf numFmtId="0" fontId="60" fillId="30" borderId="7" xfId="302" applyFont="1" applyFill="1" applyBorder="1" applyAlignment="1">
      <alignment vertical="top" wrapText="1"/>
    </xf>
    <xf numFmtId="0" fontId="60" fillId="30" borderId="8" xfId="302" applyFont="1" applyFill="1" applyBorder="1" applyAlignment="1">
      <alignment vertical="top" wrapText="1"/>
    </xf>
    <xf numFmtId="0" fontId="69" fillId="0" borderId="0" xfId="302" applyFill="1"/>
    <xf numFmtId="0" fontId="60" fillId="0" borderId="0" xfId="302" applyFont="1" applyFill="1" applyAlignment="1">
      <alignment vertical="center" wrapText="1"/>
    </xf>
    <xf numFmtId="0" fontId="60" fillId="0" borderId="0" xfId="302" applyFont="1" applyFill="1" applyAlignment="1">
      <alignment horizontal="left" vertical="center"/>
    </xf>
    <xf numFmtId="0" fontId="60" fillId="0" borderId="0" xfId="302" applyFont="1" applyFill="1" applyBorder="1" applyAlignment="1">
      <alignment horizontal="left" vertical="center"/>
    </xf>
    <xf numFmtId="0" fontId="60" fillId="28" borderId="0" xfId="299" applyFont="1" applyFill="1" applyAlignment="1">
      <alignment wrapText="1"/>
    </xf>
    <xf numFmtId="3" fontId="106" fillId="28" borderId="15" xfId="302" applyNumberFormat="1" applyFont="1" applyFill="1" applyBorder="1" applyAlignment="1">
      <alignment horizontal="center" vertical="center" wrapText="1"/>
    </xf>
    <xf numFmtId="0" fontId="106" fillId="28" borderId="0" xfId="299" applyFont="1" applyFill="1" applyAlignment="1">
      <alignment horizontal="center" vertical="center" wrapText="1"/>
    </xf>
    <xf numFmtId="0" fontId="60" fillId="0" borderId="12" xfId="299" applyFont="1" applyFill="1" applyBorder="1" applyAlignment="1">
      <alignment horizontal="left" vertical="center" wrapText="1"/>
    </xf>
    <xf numFmtId="0" fontId="59" fillId="0" borderId="0" xfId="299" applyFont="1" applyFill="1" applyAlignment="1"/>
    <xf numFmtId="0" fontId="60" fillId="0" borderId="0" xfId="299" applyFont="1" applyFill="1" applyAlignment="1">
      <alignment horizontal="right"/>
    </xf>
    <xf numFmtId="0" fontId="65" fillId="0" borderId="0" xfId="299" applyFont="1" applyFill="1" applyAlignment="1">
      <alignment horizontal="right"/>
    </xf>
    <xf numFmtId="0" fontId="66" fillId="0" borderId="0" xfId="299" applyFont="1" applyFill="1" applyAlignment="1">
      <alignment horizontal="right"/>
    </xf>
    <xf numFmtId="0" fontId="60" fillId="0" borderId="0" xfId="299" applyFont="1" applyFill="1" applyAlignment="1">
      <alignment horizontal="center" wrapText="1"/>
    </xf>
    <xf numFmtId="0" fontId="60" fillId="0" borderId="35" xfId="299" applyFont="1" applyFill="1" applyBorder="1" applyAlignment="1">
      <alignment horizontal="center" vertical="center"/>
    </xf>
    <xf numFmtId="0" fontId="60" fillId="0" borderId="12" xfId="299" applyFont="1" applyFill="1" applyBorder="1"/>
    <xf numFmtId="0" fontId="60" fillId="0" borderId="23" xfId="299" applyFont="1" applyFill="1" applyBorder="1"/>
    <xf numFmtId="0" fontId="60" fillId="0" borderId="0" xfId="299" applyFont="1" applyFill="1" applyBorder="1" applyAlignment="1">
      <alignment horizontal="center" vertical="center"/>
    </xf>
    <xf numFmtId="0" fontId="60" fillId="0" borderId="0" xfId="299" applyFont="1" applyFill="1" applyBorder="1" applyAlignment="1">
      <alignment horizontal="left" vertical="center" wrapText="1"/>
    </xf>
    <xf numFmtId="0" fontId="60" fillId="0" borderId="0" xfId="299" applyFont="1" applyFill="1" applyBorder="1"/>
    <xf numFmtId="0" fontId="60" fillId="0" borderId="0" xfId="299" applyFont="1" applyFill="1" applyBorder="1" applyAlignment="1">
      <alignment horizontal="center"/>
    </xf>
    <xf numFmtId="0" fontId="66" fillId="0" borderId="0" xfId="299" applyFont="1" applyFill="1" applyAlignment="1">
      <alignment vertical="center"/>
    </xf>
    <xf numFmtId="0" fontId="69" fillId="0" borderId="7" xfId="299" applyFill="1" applyBorder="1"/>
    <xf numFmtId="0" fontId="69" fillId="0" borderId="21" xfId="299" applyFill="1" applyBorder="1"/>
    <xf numFmtId="0" fontId="69" fillId="0" borderId="33" xfId="299" applyFill="1" applyBorder="1"/>
    <xf numFmtId="0" fontId="69" fillId="0" borderId="62" xfId="299" applyFill="1" applyBorder="1"/>
    <xf numFmtId="0" fontId="60" fillId="0" borderId="0" xfId="173" applyFont="1" applyFill="1" applyAlignment="1">
      <alignment wrapText="1"/>
    </xf>
    <xf numFmtId="0" fontId="15" fillId="0" borderId="0" xfId="173" applyFill="1" applyAlignment="1">
      <alignment wrapText="1"/>
    </xf>
    <xf numFmtId="0" fontId="60" fillId="0" borderId="7" xfId="299" applyFont="1" applyFill="1" applyBorder="1" applyAlignment="1"/>
    <xf numFmtId="0" fontId="69" fillId="0" borderId="7" xfId="299" applyFill="1" applyBorder="1" applyAlignment="1"/>
    <xf numFmtId="0" fontId="69" fillId="0" borderId="21" xfId="299" applyFill="1" applyBorder="1" applyAlignment="1"/>
    <xf numFmtId="0" fontId="60" fillId="0" borderId="33" xfId="299" applyFont="1" applyFill="1" applyBorder="1" applyAlignment="1"/>
    <xf numFmtId="0" fontId="69" fillId="0" borderId="33" xfId="299" applyFill="1" applyBorder="1" applyAlignment="1"/>
    <xf numFmtId="0" fontId="69" fillId="0" borderId="62" xfId="299" applyFill="1" applyBorder="1" applyAlignment="1"/>
    <xf numFmtId="0" fontId="60" fillId="0" borderId="0" xfId="173" applyFont="1" applyFill="1" applyBorder="1" applyAlignment="1">
      <alignment horizontal="center" vertical="center" wrapText="1"/>
    </xf>
    <xf numFmtId="0" fontId="60" fillId="0" borderId="8" xfId="299" applyFont="1" applyFill="1" applyBorder="1" applyAlignment="1">
      <alignment horizontal="left" vertical="top" wrapText="1"/>
    </xf>
    <xf numFmtId="0" fontId="66" fillId="0" borderId="0" xfId="173" applyFont="1" applyFill="1" applyAlignment="1">
      <alignment vertical="center" wrapText="1"/>
    </xf>
    <xf numFmtId="0" fontId="60" fillId="0" borderId="0" xfId="299" applyFont="1" applyFill="1" applyAlignment="1">
      <alignment horizontal="left" wrapText="1"/>
    </xf>
    <xf numFmtId="0" fontId="60" fillId="0" borderId="0" xfId="299" applyFont="1" applyFill="1" applyAlignment="1">
      <alignment wrapText="1"/>
    </xf>
    <xf numFmtId="0" fontId="69" fillId="0" borderId="0" xfId="299" applyFill="1" applyAlignment="1">
      <alignment wrapText="1"/>
    </xf>
    <xf numFmtId="0" fontId="65" fillId="0" borderId="0" xfId="245" applyFont="1" applyFill="1"/>
    <xf numFmtId="0" fontId="65" fillId="0" borderId="0" xfId="245" applyFont="1" applyFill="1" applyAlignment="1"/>
    <xf numFmtId="0" fontId="59" fillId="0" borderId="0" xfId="245" applyFont="1" applyFill="1" applyAlignment="1">
      <alignment vertical="center" wrapText="1"/>
    </xf>
    <xf numFmtId="0" fontId="114" fillId="0" borderId="0" xfId="245" applyFont="1" applyFill="1" applyAlignment="1">
      <alignment horizontal="right"/>
    </xf>
    <xf numFmtId="0" fontId="66" fillId="0" borderId="0" xfId="245" applyFont="1" applyFill="1" applyBorder="1" applyAlignment="1">
      <alignment horizontal="center" vertical="center" wrapText="1"/>
    </xf>
    <xf numFmtId="0" fontId="62" fillId="0" borderId="16" xfId="245" applyFont="1" applyFill="1" applyBorder="1" applyAlignment="1">
      <alignment horizontal="center" vertical="center" wrapText="1"/>
    </xf>
    <xf numFmtId="0" fontId="62" fillId="0" borderId="12" xfId="245" applyFont="1" applyFill="1" applyBorder="1" applyAlignment="1">
      <alignment horizontal="center" vertical="center" wrapText="1"/>
    </xf>
    <xf numFmtId="0" fontId="62" fillId="0" borderId="17" xfId="245" applyFont="1" applyFill="1" applyBorder="1" applyAlignment="1">
      <alignment horizontal="center" vertical="center" wrapText="1"/>
    </xf>
    <xf numFmtId="0" fontId="62" fillId="0" borderId="23" xfId="245" applyFont="1" applyFill="1" applyBorder="1" applyAlignment="1">
      <alignment horizontal="center" vertical="center" wrapText="1"/>
    </xf>
    <xf numFmtId="0" fontId="60" fillId="0" borderId="32" xfId="245" applyFont="1" applyFill="1" applyBorder="1" applyAlignment="1">
      <alignment horizontal="center" vertical="center" wrapText="1"/>
    </xf>
    <xf numFmtId="0" fontId="60" fillId="0" borderId="7" xfId="245" applyFont="1" applyFill="1" applyBorder="1"/>
    <xf numFmtId="0" fontId="60" fillId="0" borderId="7" xfId="245" applyFont="1" applyFill="1" applyBorder="1" applyAlignment="1">
      <alignment horizontal="center" vertical="top" wrapText="1"/>
    </xf>
    <xf numFmtId="0" fontId="106" fillId="0" borderId="7" xfId="245" applyFont="1" applyFill="1" applyBorder="1" applyAlignment="1">
      <alignment horizontal="center" vertical="center" wrapText="1"/>
    </xf>
    <xf numFmtId="0" fontId="106" fillId="0" borderId="8" xfId="245" applyFont="1" applyFill="1" applyBorder="1" applyAlignment="1">
      <alignment horizontal="center" vertical="center" wrapText="1"/>
    </xf>
    <xf numFmtId="0" fontId="106" fillId="0" borderId="21" xfId="245" applyFont="1" applyFill="1" applyBorder="1" applyAlignment="1">
      <alignment horizontal="center" vertical="center" wrapText="1"/>
    </xf>
    <xf numFmtId="0" fontId="58" fillId="0" borderId="32" xfId="245" applyFont="1" applyFill="1" applyBorder="1" applyAlignment="1">
      <alignment horizontal="center" vertical="center" wrapText="1"/>
    </xf>
    <xf numFmtId="0" fontId="66" fillId="0" borderId="7" xfId="245" applyFont="1" applyFill="1" applyBorder="1" applyAlignment="1">
      <alignment horizontal="center" vertical="center" wrapText="1"/>
    </xf>
    <xf numFmtId="0" fontId="66" fillId="0" borderId="8" xfId="245" applyFont="1" applyFill="1" applyBorder="1" applyAlignment="1">
      <alignment horizontal="center" vertical="center" wrapText="1"/>
    </xf>
    <xf numFmtId="0" fontId="66" fillId="0" borderId="21" xfId="245" applyFont="1" applyFill="1" applyBorder="1" applyAlignment="1">
      <alignment horizontal="center" vertical="center" wrapText="1"/>
    </xf>
    <xf numFmtId="0" fontId="58" fillId="0" borderId="59" xfId="245" applyFont="1" applyFill="1" applyBorder="1" applyAlignment="1">
      <alignment horizontal="left"/>
    </xf>
    <xf numFmtId="0" fontId="129" fillId="0" borderId="33" xfId="245" applyFont="1" applyFill="1" applyBorder="1"/>
    <xf numFmtId="0" fontId="130" fillId="0" borderId="33" xfId="245" applyFont="1" applyFill="1" applyBorder="1" applyAlignment="1">
      <alignment horizontal="center" vertical="center" wrapText="1"/>
    </xf>
    <xf numFmtId="0" fontId="130" fillId="0" borderId="65" xfId="245" applyFont="1" applyFill="1" applyBorder="1" applyAlignment="1">
      <alignment horizontal="center" vertical="center" wrapText="1"/>
    </xf>
    <xf numFmtId="0" fontId="130" fillId="0" borderId="62" xfId="245" applyFont="1" applyFill="1" applyBorder="1" applyAlignment="1">
      <alignment horizontal="center" vertical="center" wrapText="1"/>
    </xf>
    <xf numFmtId="0" fontId="58" fillId="0" borderId="0" xfId="245" applyFont="1" applyFill="1" applyBorder="1" applyAlignment="1">
      <alignment horizontal="center" vertical="center"/>
    </xf>
    <xf numFmtId="0" fontId="63" fillId="0" borderId="0" xfId="245" applyFont="1" applyFill="1" applyBorder="1" applyAlignment="1">
      <alignment horizontal="left" vertical="top" wrapText="1"/>
    </xf>
    <xf numFmtId="0" fontId="65" fillId="0" borderId="0" xfId="245" applyFont="1" applyFill="1" applyAlignment="1">
      <alignment horizontal="left" vertical="center"/>
    </xf>
    <xf numFmtId="0" fontId="65" fillId="0" borderId="0" xfId="245" applyFont="1" applyFill="1" applyAlignment="1">
      <alignment horizontal="left"/>
    </xf>
    <xf numFmtId="0" fontId="69" fillId="28" borderId="0" xfId="302" applyFill="1"/>
    <xf numFmtId="0" fontId="10" fillId="28" borderId="0" xfId="301" applyFill="1" applyAlignment="1">
      <alignment horizontal="right"/>
    </xf>
    <xf numFmtId="0" fontId="10" fillId="28" borderId="7" xfId="301" applyFill="1" applyBorder="1"/>
    <xf numFmtId="0" fontId="10" fillId="28" borderId="21" xfId="301" applyFill="1" applyBorder="1"/>
    <xf numFmtId="0" fontId="10" fillId="28" borderId="33" xfId="301" applyFill="1" applyBorder="1"/>
    <xf numFmtId="0" fontId="10" fillId="28" borderId="62" xfId="301" applyFill="1" applyBorder="1"/>
    <xf numFmtId="0" fontId="60" fillId="0" borderId="0" xfId="299" applyFont="1" applyFill="1" applyAlignment="1">
      <alignment vertical="top"/>
    </xf>
    <xf numFmtId="0" fontId="109" fillId="0" borderId="0" xfId="299" applyFont="1" applyFill="1" applyAlignment="1">
      <alignment horizontal="right"/>
    </xf>
    <xf numFmtId="0" fontId="65" fillId="0" borderId="0" xfId="299" applyFont="1" applyFill="1" applyAlignment="1">
      <alignment wrapText="1"/>
    </xf>
    <xf numFmtId="0" fontId="61" fillId="0" borderId="0" xfId="299" applyFont="1" applyFill="1" applyAlignment="1">
      <alignment horizontal="right"/>
    </xf>
    <xf numFmtId="0" fontId="61" fillId="0" borderId="0" xfId="299" applyFont="1" applyFill="1" applyAlignment="1">
      <alignment horizontal="justify"/>
    </xf>
    <xf numFmtId="0" fontId="60" fillId="0" borderId="49" xfId="299" applyFont="1" applyFill="1" applyBorder="1" applyAlignment="1">
      <alignment horizontal="center" vertical="top"/>
    </xf>
    <xf numFmtId="0" fontId="63" fillId="0" borderId="37" xfId="299" applyFont="1" applyFill="1" applyBorder="1" applyAlignment="1">
      <alignment horizontal="center" vertical="center" wrapText="1"/>
    </xf>
    <xf numFmtId="0" fontId="115" fillId="0" borderId="29" xfId="299" applyFont="1" applyFill="1" applyBorder="1" applyAlignment="1">
      <alignment horizontal="center" vertical="center" wrapText="1"/>
    </xf>
    <xf numFmtId="0" fontId="60" fillId="0" borderId="0" xfId="299" applyFont="1" applyFill="1" applyAlignment="1">
      <alignment horizontal="center" vertical="center"/>
    </xf>
    <xf numFmtId="0" fontId="60" fillId="0" borderId="32" xfId="299" applyFont="1" applyFill="1" applyBorder="1" applyAlignment="1">
      <alignment vertical="top"/>
    </xf>
    <xf numFmtId="0" fontId="60" fillId="0" borderId="14" xfId="299" applyFont="1" applyFill="1" applyBorder="1" applyAlignment="1">
      <alignment horizontal="center" wrapText="1"/>
    </xf>
    <xf numFmtId="0" fontId="105" fillId="0" borderId="21" xfId="299" applyFont="1" applyFill="1" applyBorder="1" applyAlignment="1">
      <alignment horizontal="center" wrapText="1"/>
    </xf>
    <xf numFmtId="0" fontId="66" fillId="0" borderId="32" xfId="299" applyFont="1" applyFill="1" applyBorder="1" applyAlignment="1">
      <alignment vertical="top"/>
    </xf>
    <xf numFmtId="0" fontId="66" fillId="0" borderId="14" xfId="299" applyFont="1" applyFill="1" applyBorder="1" applyAlignment="1">
      <alignment wrapText="1"/>
    </xf>
    <xf numFmtId="0" fontId="65" fillId="0" borderId="21" xfId="299" applyFont="1" applyFill="1" applyBorder="1" applyAlignment="1">
      <alignment horizontal="justify" vertical="top" wrapText="1"/>
    </xf>
    <xf numFmtId="0" fontId="60" fillId="0" borderId="32" xfId="299" applyFont="1" applyFill="1" applyBorder="1" applyAlignment="1">
      <alignment horizontal="left" vertical="top"/>
    </xf>
    <xf numFmtId="0" fontId="60" fillId="0" borderId="14" xfId="299" applyFont="1" applyFill="1" applyBorder="1" applyAlignment="1">
      <alignment horizontal="left" wrapText="1"/>
    </xf>
    <xf numFmtId="0" fontId="60" fillId="28" borderId="14" xfId="299" applyFont="1" applyFill="1" applyBorder="1" applyAlignment="1">
      <alignment horizontal="left" wrapText="1"/>
    </xf>
    <xf numFmtId="0" fontId="65" fillId="0" borderId="21" xfId="299" applyFont="1" applyFill="1" applyBorder="1" applyAlignment="1">
      <alignment vertical="top" wrapText="1"/>
    </xf>
    <xf numFmtId="0" fontId="61" fillId="28" borderId="7" xfId="299" applyFont="1" applyFill="1" applyBorder="1" applyAlignment="1">
      <alignment horizontal="left" vertical="center" wrapText="1"/>
    </xf>
    <xf numFmtId="0" fontId="66" fillId="0" borderId="59" xfId="299" applyFont="1" applyFill="1" applyBorder="1" applyAlignment="1">
      <alignment vertical="top"/>
    </xf>
    <xf numFmtId="0" fontId="66" fillId="0" borderId="45" xfId="299" applyFont="1" applyFill="1" applyBorder="1" applyAlignment="1">
      <alignment wrapText="1"/>
    </xf>
    <xf numFmtId="0" fontId="60" fillId="0" borderId="0" xfId="299" applyFont="1" applyFill="1" applyAlignment="1">
      <alignment horizontal="justify"/>
    </xf>
    <xf numFmtId="0" fontId="60" fillId="0" borderId="0" xfId="299" applyFont="1" applyFill="1" applyAlignment="1">
      <alignment horizontal="left" vertical="top"/>
    </xf>
    <xf numFmtId="0" fontId="65" fillId="28" borderId="0" xfId="299" applyFont="1" applyFill="1" applyAlignment="1">
      <alignment horizontal="left" vertical="top"/>
    </xf>
    <xf numFmtId="0" fontId="58" fillId="0" borderId="0" xfId="299" applyFont="1" applyAlignment="1">
      <alignment vertical="top"/>
    </xf>
    <xf numFmtId="0" fontId="58" fillId="0" borderId="0" xfId="299" applyFont="1"/>
    <xf numFmtId="0" fontId="63" fillId="0" borderId="0" xfId="299" applyFont="1" applyAlignment="1">
      <alignment horizontal="right"/>
    </xf>
    <xf numFmtId="0" fontId="58" fillId="0" borderId="66" xfId="299" applyFont="1" applyFill="1" applyBorder="1" applyAlignment="1">
      <alignment vertical="top"/>
    </xf>
    <xf numFmtId="0" fontId="63" fillId="0" borderId="26" xfId="299" applyFont="1" applyFill="1" applyBorder="1" applyAlignment="1">
      <alignment horizontal="center" vertical="center" wrapText="1"/>
    </xf>
    <xf numFmtId="0" fontId="63" fillId="0" borderId="29" xfId="299" applyFont="1" applyFill="1" applyBorder="1" applyAlignment="1">
      <alignment horizontal="center" vertical="center" wrapText="1"/>
    </xf>
    <xf numFmtId="0" fontId="58" fillId="0" borderId="32" xfId="299" applyFont="1" applyFill="1" applyBorder="1" applyAlignment="1">
      <alignment vertical="top"/>
    </xf>
    <xf numFmtId="0" fontId="58" fillId="0" borderId="21" xfId="299" applyFont="1" applyFill="1" applyBorder="1" applyAlignment="1">
      <alignment vertical="top" wrapText="1"/>
    </xf>
    <xf numFmtId="0" fontId="126" fillId="0" borderId="21" xfId="299" applyFont="1" applyFill="1" applyBorder="1" applyAlignment="1">
      <alignment vertical="top" wrapText="1"/>
    </xf>
    <xf numFmtId="0" fontId="58" fillId="0" borderId="21" xfId="299" applyFont="1" applyFill="1" applyBorder="1"/>
    <xf numFmtId="0" fontId="60" fillId="0" borderId="21" xfId="299" applyFont="1" applyFill="1" applyBorder="1" applyAlignment="1"/>
    <xf numFmtId="0" fontId="58" fillId="0" borderId="59" xfId="299" applyFont="1" applyFill="1" applyBorder="1" applyAlignment="1">
      <alignment vertical="top"/>
    </xf>
    <xf numFmtId="0" fontId="63" fillId="0" borderId="7" xfId="299" applyFont="1" applyFill="1" applyBorder="1" applyAlignment="1">
      <alignment wrapText="1"/>
    </xf>
    <xf numFmtId="0" fontId="63" fillId="0" borderId="33" xfId="299" applyFont="1" applyFill="1" applyBorder="1" applyAlignment="1">
      <alignment wrapText="1"/>
    </xf>
    <xf numFmtId="0" fontId="58" fillId="0" borderId="62" xfId="299" applyFont="1" applyFill="1" applyBorder="1"/>
    <xf numFmtId="0" fontId="58" fillId="28" borderId="0" xfId="299" applyFont="1" applyFill="1" applyAlignment="1">
      <alignment vertical="top"/>
    </xf>
    <xf numFmtId="0" fontId="65" fillId="0" borderId="0" xfId="299" applyFont="1" applyFill="1" applyAlignment="1">
      <alignment horizontal="left"/>
    </xf>
    <xf numFmtId="0" fontId="58" fillId="0" borderId="0" xfId="299" applyFont="1" applyAlignment="1">
      <alignment horizontal="center" vertical="center"/>
    </xf>
    <xf numFmtId="0" fontId="58" fillId="0" borderId="43" xfId="299" applyFont="1" applyFill="1" applyBorder="1" applyAlignment="1">
      <alignment horizontal="left" vertical="center" wrapText="1"/>
    </xf>
    <xf numFmtId="0" fontId="58" fillId="0" borderId="21" xfId="299" applyFont="1" applyFill="1" applyBorder="1" applyAlignment="1">
      <alignment wrapText="1"/>
    </xf>
    <xf numFmtId="0" fontId="58" fillId="0" borderId="14" xfId="299" applyFont="1" applyFill="1" applyBorder="1" applyAlignment="1">
      <alignment horizontal="left" vertical="center" wrapText="1"/>
    </xf>
    <xf numFmtId="0" fontId="63" fillId="0" borderId="21" xfId="299" applyFont="1" applyFill="1" applyBorder="1" applyAlignment="1">
      <alignment wrapText="1"/>
    </xf>
    <xf numFmtId="0" fontId="58" fillId="28" borderId="14" xfId="299" applyFont="1" applyFill="1" applyBorder="1" applyAlignment="1">
      <alignment horizontal="left" vertical="center" wrapText="1"/>
    </xf>
    <xf numFmtId="0" fontId="63" fillId="0" borderId="14" xfId="299" applyFont="1" applyFill="1" applyBorder="1" applyAlignment="1">
      <alignment horizontal="left" vertical="center" wrapText="1"/>
    </xf>
    <xf numFmtId="0" fontId="63" fillId="0" borderId="45" xfId="299" applyFont="1" applyFill="1" applyBorder="1" applyAlignment="1">
      <alignment horizontal="left" vertical="center" wrapText="1"/>
    </xf>
    <xf numFmtId="0" fontId="63" fillId="0" borderId="62" xfId="299" applyFont="1" applyFill="1" applyBorder="1" applyAlignment="1">
      <alignment wrapText="1"/>
    </xf>
    <xf numFmtId="0" fontId="63" fillId="0" borderId="29" xfId="299" applyFont="1" applyBorder="1" applyAlignment="1">
      <alignment horizontal="center" vertical="center" wrapText="1"/>
    </xf>
    <xf numFmtId="0" fontId="63" fillId="0" borderId="72" xfId="299" applyFont="1" applyBorder="1" applyAlignment="1">
      <alignment horizontal="center" vertical="center" wrapText="1"/>
    </xf>
    <xf numFmtId="0" fontId="63" fillId="0" borderId="43" xfId="299" applyFont="1" applyBorder="1" applyAlignment="1">
      <alignment horizontal="left" vertical="center" wrapText="1"/>
    </xf>
    <xf numFmtId="0" fontId="63" fillId="0" borderId="22" xfId="299" applyFont="1" applyBorder="1" applyAlignment="1">
      <alignment horizontal="center" vertical="center" wrapText="1"/>
    </xf>
    <xf numFmtId="0" fontId="63" fillId="0" borderId="32" xfId="299" applyFont="1" applyBorder="1" applyAlignment="1">
      <alignment vertical="top"/>
    </xf>
    <xf numFmtId="0" fontId="63" fillId="28" borderId="43" xfId="299" applyFont="1" applyFill="1" applyBorder="1" applyAlignment="1">
      <alignment horizontal="left" vertical="center" wrapText="1"/>
    </xf>
    <xf numFmtId="0" fontId="58" fillId="0" borderId="21" xfId="299" applyFont="1" applyBorder="1" applyAlignment="1">
      <alignment wrapText="1"/>
    </xf>
    <xf numFmtId="0" fontId="58" fillId="0" borderId="32" xfId="299" applyFont="1" applyBorder="1" applyAlignment="1">
      <alignment vertical="top"/>
    </xf>
    <xf numFmtId="0" fontId="63" fillId="0" borderId="21" xfId="299" applyFont="1" applyBorder="1" applyAlignment="1">
      <alignment wrapText="1"/>
    </xf>
    <xf numFmtId="0" fontId="63" fillId="0" borderId="35" xfId="299" applyFont="1" applyBorder="1" applyAlignment="1">
      <alignment vertical="top"/>
    </xf>
    <xf numFmtId="0" fontId="63" fillId="0" borderId="46" xfId="299" applyFont="1" applyFill="1" applyBorder="1" applyAlignment="1">
      <alignment horizontal="left" vertical="center" wrapText="1"/>
    </xf>
    <xf numFmtId="0" fontId="63" fillId="0" borderId="23" xfId="299" applyFont="1" applyBorder="1" applyAlignment="1">
      <alignment wrapText="1"/>
    </xf>
    <xf numFmtId="0" fontId="63" fillId="0" borderId="59" xfId="299" applyFont="1" applyBorder="1" applyAlignment="1">
      <alignment vertical="top"/>
    </xf>
    <xf numFmtId="0" fontId="63" fillId="0" borderId="62" xfId="299" applyFont="1" applyBorder="1" applyAlignment="1">
      <alignment wrapText="1"/>
    </xf>
    <xf numFmtId="0" fontId="10" fillId="28" borderId="0" xfId="303" applyFill="1"/>
    <xf numFmtId="0" fontId="119" fillId="28" borderId="0" xfId="245" applyFont="1" applyFill="1" applyAlignment="1">
      <alignment horizontal="center" vertical="center" wrapText="1"/>
    </xf>
    <xf numFmtId="0" fontId="113" fillId="0" borderId="26" xfId="245" applyFont="1" applyFill="1" applyBorder="1" applyAlignment="1">
      <alignment horizontal="center" vertical="center" wrapText="1"/>
    </xf>
    <xf numFmtId="0" fontId="119" fillId="0" borderId="26" xfId="245" applyFont="1" applyFill="1" applyBorder="1" applyAlignment="1">
      <alignment horizontal="center" vertical="center" wrapText="1"/>
    </xf>
    <xf numFmtId="0" fontId="119" fillId="0" borderId="29" xfId="245" applyFont="1" applyFill="1" applyBorder="1" applyAlignment="1">
      <alignment horizontal="center" vertical="center" wrapText="1"/>
    </xf>
    <xf numFmtId="0" fontId="117" fillId="0" borderId="0" xfId="245" applyFont="1" applyAlignment="1">
      <alignment horizontal="center" vertical="center"/>
    </xf>
    <xf numFmtId="0" fontId="113" fillId="0" borderId="7" xfId="245" applyFont="1" applyFill="1" applyBorder="1" applyAlignment="1">
      <alignment horizontal="center" vertical="center" wrapText="1"/>
    </xf>
    <xf numFmtId="0" fontId="119" fillId="0" borderId="7" xfId="245" applyFont="1" applyFill="1" applyBorder="1" applyAlignment="1">
      <alignment horizontal="center" vertical="center" wrapText="1"/>
    </xf>
    <xf numFmtId="0" fontId="113" fillId="0" borderId="21" xfId="299" applyFont="1" applyFill="1" applyBorder="1" applyAlignment="1">
      <alignment horizontal="center" vertical="center" wrapText="1"/>
    </xf>
    <xf numFmtId="3" fontId="66" fillId="0" borderId="72" xfId="299" applyNumberFormat="1" applyFont="1" applyFill="1" applyBorder="1" applyAlignment="1">
      <alignment vertical="center"/>
    </xf>
    <xf numFmtId="3" fontId="66" fillId="0" borderId="20" xfId="299" applyNumberFormat="1" applyFont="1" applyFill="1" applyBorder="1" applyAlignment="1">
      <alignment vertical="center"/>
    </xf>
    <xf numFmtId="3" fontId="66" fillId="0" borderId="25" xfId="299" applyNumberFormat="1" applyFont="1" applyFill="1" applyBorder="1" applyAlignment="1">
      <alignment vertical="center"/>
    </xf>
    <xf numFmtId="3" fontId="66" fillId="0" borderId="64" xfId="299" applyNumberFormat="1" applyFont="1" applyFill="1" applyBorder="1" applyAlignment="1">
      <alignment vertical="center"/>
    </xf>
    <xf numFmtId="3" fontId="66" fillId="0" borderId="19" xfId="299" applyNumberFormat="1" applyFont="1" applyFill="1" applyBorder="1" applyAlignment="1">
      <alignment vertical="center"/>
    </xf>
    <xf numFmtId="3" fontId="66" fillId="0" borderId="53" xfId="299" applyNumberFormat="1" applyFont="1" applyFill="1" applyBorder="1" applyAlignment="1">
      <alignment vertical="center"/>
    </xf>
    <xf numFmtId="3" fontId="66" fillId="0" borderId="64" xfId="299" applyNumberFormat="1" applyFont="1" applyFill="1" applyBorder="1" applyAlignment="1">
      <alignment horizontal="left" vertical="center"/>
    </xf>
    <xf numFmtId="3" fontId="66" fillId="0" borderId="76" xfId="299" applyNumberFormat="1" applyFont="1" applyFill="1" applyBorder="1" applyAlignment="1">
      <alignment vertical="center"/>
    </xf>
    <xf numFmtId="3" fontId="66" fillId="0" borderId="48" xfId="299" applyNumberFormat="1" applyFont="1" applyFill="1" applyBorder="1" applyAlignment="1">
      <alignment vertical="center"/>
    </xf>
    <xf numFmtId="3" fontId="66" fillId="0" borderId="63" xfId="299" applyNumberFormat="1" applyFont="1" applyFill="1" applyBorder="1" applyAlignment="1">
      <alignment vertical="center"/>
    </xf>
    <xf numFmtId="3" fontId="66" fillId="0" borderId="66" xfId="299" applyNumberFormat="1" applyFont="1" applyFill="1" applyBorder="1" applyAlignment="1">
      <alignment horizontal="center" vertical="center"/>
    </xf>
    <xf numFmtId="3" fontId="66" fillId="0" borderId="26" xfId="299" applyNumberFormat="1" applyFont="1" applyFill="1" applyBorder="1" applyAlignment="1">
      <alignment horizontal="left" vertical="center"/>
    </xf>
    <xf numFmtId="0" fontId="122" fillId="0" borderId="26" xfId="245" applyFont="1" applyFill="1" applyBorder="1" applyAlignment="1">
      <alignment horizontal="center" vertical="center" wrapText="1"/>
    </xf>
    <xf numFmtId="0" fontId="123" fillId="0" borderId="26" xfId="245" applyFont="1" applyFill="1" applyBorder="1" applyAlignment="1">
      <alignment horizontal="center" vertical="center" wrapText="1"/>
    </xf>
    <xf numFmtId="0" fontId="119" fillId="0" borderId="29" xfId="245" applyFont="1" applyFill="1" applyBorder="1" applyAlignment="1">
      <alignment horizontal="center" vertical="top" wrapText="1"/>
    </xf>
    <xf numFmtId="3" fontId="58" fillId="0" borderId="36" xfId="299" applyNumberFormat="1" applyFont="1" applyFill="1" applyBorder="1" applyAlignment="1">
      <alignment horizontal="center" vertical="center" wrapText="1"/>
    </xf>
    <xf numFmtId="0" fontId="58" fillId="0" borderId="13" xfId="299" applyFont="1" applyFill="1" applyBorder="1" applyAlignment="1">
      <alignment horizontal="left" vertical="center" wrapText="1"/>
    </xf>
    <xf numFmtId="0" fontId="122" fillId="0" borderId="13" xfId="245" applyFont="1" applyFill="1" applyBorder="1" applyAlignment="1">
      <alignment horizontal="center" vertical="center" wrapText="1"/>
    </xf>
    <xf numFmtId="0" fontId="123" fillId="0" borderId="13" xfId="245" applyFont="1" applyFill="1" applyBorder="1" applyAlignment="1">
      <alignment horizontal="center" vertical="center" wrapText="1"/>
    </xf>
    <xf numFmtId="0" fontId="123" fillId="0" borderId="18" xfId="245" applyFont="1" applyFill="1" applyBorder="1" applyAlignment="1">
      <alignment horizontal="center" vertical="center" wrapText="1"/>
    </xf>
    <xf numFmtId="0" fontId="119" fillId="0" borderId="22" xfId="245" applyFont="1" applyFill="1" applyBorder="1" applyAlignment="1">
      <alignment horizontal="center" vertical="top" wrapText="1"/>
    </xf>
    <xf numFmtId="0" fontId="122" fillId="0" borderId="7" xfId="245" applyFont="1" applyFill="1" applyBorder="1" applyAlignment="1">
      <alignment horizontal="center" vertical="center" wrapText="1"/>
    </xf>
    <xf numFmtId="0" fontId="123" fillId="0" borderId="7" xfId="245" applyFont="1" applyFill="1" applyBorder="1" applyAlignment="1">
      <alignment horizontal="center" vertical="center" wrapText="1"/>
    </xf>
    <xf numFmtId="0" fontId="123" fillId="0" borderId="8" xfId="245" applyFont="1" applyFill="1" applyBorder="1" applyAlignment="1">
      <alignment horizontal="center" vertical="center" wrapText="1"/>
    </xf>
    <xf numFmtId="0" fontId="119" fillId="0" borderId="21" xfId="245" applyFont="1" applyFill="1" applyBorder="1" applyAlignment="1">
      <alignment horizontal="center" vertical="top" wrapText="1"/>
    </xf>
    <xf numFmtId="3" fontId="66" fillId="0" borderId="35" xfId="299" applyNumberFormat="1" applyFont="1" applyFill="1" applyBorder="1" applyAlignment="1">
      <alignment horizontal="center" vertical="center"/>
    </xf>
    <xf numFmtId="0" fontId="66" fillId="0" borderId="12" xfId="299" applyFont="1" applyFill="1" applyBorder="1" applyAlignment="1">
      <alignment horizontal="left" vertical="center" wrapText="1"/>
    </xf>
    <xf numFmtId="0" fontId="122" fillId="0" borderId="12" xfId="245" applyFont="1" applyFill="1" applyBorder="1" applyAlignment="1">
      <alignment horizontal="center" vertical="center" wrapText="1"/>
    </xf>
    <xf numFmtId="0" fontId="123" fillId="0" borderId="12" xfId="245" applyFont="1" applyFill="1" applyBorder="1" applyAlignment="1">
      <alignment horizontal="center" vertical="center" wrapText="1"/>
    </xf>
    <xf numFmtId="0" fontId="123" fillId="0" borderId="17" xfId="245" applyFont="1" applyFill="1" applyBorder="1" applyAlignment="1">
      <alignment horizontal="center" vertical="center" wrapText="1"/>
    </xf>
    <xf numFmtId="0" fontId="119" fillId="0" borderId="23" xfId="245" applyFont="1" applyFill="1" applyBorder="1" applyAlignment="1">
      <alignment horizontal="center" vertical="top" wrapText="1"/>
    </xf>
    <xf numFmtId="3" fontId="58" fillId="0" borderId="35" xfId="299" applyNumberFormat="1" applyFont="1" applyFill="1" applyBorder="1" applyAlignment="1">
      <alignment horizontal="center" vertical="center" wrapText="1"/>
    </xf>
    <xf numFmtId="0" fontId="58" fillId="0" borderId="12" xfId="299" applyFont="1" applyFill="1" applyBorder="1" applyAlignment="1">
      <alignment horizontal="left" vertical="center" wrapText="1"/>
    </xf>
    <xf numFmtId="0" fontId="58" fillId="0" borderId="59" xfId="299" applyFont="1" applyFill="1" applyBorder="1" applyAlignment="1">
      <alignment horizontal="center" vertical="center" wrapText="1"/>
    </xf>
    <xf numFmtId="0" fontId="119" fillId="0" borderId="33" xfId="245" applyFont="1" applyFill="1" applyBorder="1" applyAlignment="1">
      <alignment horizontal="left" vertical="center" wrapText="1" indent="1"/>
    </xf>
    <xf numFmtId="0" fontId="119" fillId="0" borderId="65" xfId="245" applyFont="1" applyFill="1" applyBorder="1" applyAlignment="1">
      <alignment horizontal="left" vertical="center" wrapText="1" indent="1"/>
    </xf>
    <xf numFmtId="0" fontId="117" fillId="0" borderId="62" xfId="245" applyFont="1" applyFill="1" applyBorder="1"/>
    <xf numFmtId="0" fontId="117" fillId="0" borderId="0" xfId="245" applyFont="1" applyFill="1"/>
    <xf numFmtId="0" fontId="65" fillId="28" borderId="0" xfId="299" applyFont="1" applyFill="1" applyAlignment="1"/>
    <xf numFmtId="0" fontId="10" fillId="28" borderId="0" xfId="303" applyFill="1" applyAlignment="1">
      <alignment wrapText="1"/>
    </xf>
    <xf numFmtId="0" fontId="113" fillId="0" borderId="21" xfId="245" applyFont="1" applyFill="1" applyBorder="1" applyAlignment="1">
      <alignment horizontal="center" vertical="center" wrapText="1"/>
    </xf>
    <xf numFmtId="3" fontId="66" fillId="0" borderId="20" xfId="299" applyNumberFormat="1" applyFont="1" applyFill="1" applyBorder="1" applyAlignment="1">
      <alignment vertical="center" wrapText="1"/>
    </xf>
    <xf numFmtId="3" fontId="66" fillId="0" borderId="48" xfId="299" applyNumberFormat="1" applyFont="1" applyFill="1" applyBorder="1" applyAlignment="1">
      <alignment vertical="center" wrapText="1"/>
    </xf>
    <xf numFmtId="3" fontId="66" fillId="0" borderId="26" xfId="299" applyNumberFormat="1" applyFont="1" applyFill="1" applyBorder="1" applyAlignment="1">
      <alignment horizontal="left" vertical="center" wrapText="1"/>
    </xf>
    <xf numFmtId="0" fontId="117" fillId="0" borderId="0" xfId="245" applyFont="1" applyFill="1" applyAlignment="1">
      <alignment wrapText="1"/>
    </xf>
    <xf numFmtId="0" fontId="117" fillId="0" borderId="0" xfId="245" applyFont="1" applyAlignment="1">
      <alignment wrapText="1"/>
    </xf>
    <xf numFmtId="0" fontId="65" fillId="28" borderId="0" xfId="299" applyFont="1" applyFill="1" applyAlignment="1">
      <alignment horizontal="left"/>
    </xf>
    <xf numFmtId="0" fontId="69" fillId="0" borderId="0" xfId="299" applyFill="1" applyAlignment="1"/>
    <xf numFmtId="0" fontId="60" fillId="0" borderId="0" xfId="299" applyFont="1" applyFill="1" applyAlignment="1">
      <alignment horizontal="left" vertical="top" wrapText="1"/>
    </xf>
    <xf numFmtId="0" fontId="61" fillId="0" borderId="0" xfId="245" applyFont="1" applyFill="1" applyAlignment="1">
      <alignment horizontal="center"/>
    </xf>
    <xf numFmtId="0" fontId="60" fillId="0" borderId="7" xfId="245" applyFont="1" applyFill="1" applyBorder="1" applyAlignment="1">
      <alignment horizontal="center" vertical="center" wrapText="1"/>
    </xf>
    <xf numFmtId="0" fontId="106" fillId="0" borderId="0" xfId="245" applyFont="1" applyFill="1" applyBorder="1" applyAlignment="1">
      <alignment horizontal="center" vertical="center"/>
    </xf>
    <xf numFmtId="0" fontId="58" fillId="28" borderId="62" xfId="299" applyFont="1" applyFill="1" applyBorder="1"/>
    <xf numFmtId="0" fontId="63" fillId="28" borderId="33" xfId="299" applyFont="1" applyFill="1" applyBorder="1" applyAlignment="1">
      <alignment wrapText="1"/>
    </xf>
    <xf numFmtId="0" fontId="58" fillId="28" borderId="32" xfId="299" applyFont="1" applyFill="1" applyBorder="1" applyAlignment="1">
      <alignment vertical="top"/>
    </xf>
    <xf numFmtId="0" fontId="58" fillId="28" borderId="21" xfId="299" applyFont="1" applyFill="1" applyBorder="1"/>
    <xf numFmtId="0" fontId="63" fillId="28" borderId="7" xfId="299" applyFont="1" applyFill="1" applyBorder="1" applyAlignment="1">
      <alignment wrapText="1"/>
    </xf>
    <xf numFmtId="0" fontId="60" fillId="28" borderId="21" xfId="299" applyFont="1" applyFill="1" applyBorder="1" applyAlignment="1"/>
    <xf numFmtId="0" fontId="60" fillId="28" borderId="7" xfId="299" applyFont="1" applyFill="1" applyBorder="1" applyAlignment="1"/>
    <xf numFmtId="0" fontId="126" fillId="28" borderId="21" xfId="299" applyFont="1" applyFill="1" applyBorder="1" applyAlignment="1">
      <alignment vertical="top" wrapText="1"/>
    </xf>
    <xf numFmtId="0" fontId="58" fillId="28" borderId="21" xfId="299" applyFont="1" applyFill="1" applyBorder="1" applyAlignment="1">
      <alignment vertical="top" wrapText="1"/>
    </xf>
    <xf numFmtId="0" fontId="63" fillId="28" borderId="29" xfId="299" applyFont="1" applyFill="1" applyBorder="1" applyAlignment="1">
      <alignment horizontal="center" vertical="center" wrapText="1"/>
    </xf>
    <xf numFmtId="0" fontId="63" fillId="28" borderId="26" xfId="299" applyFont="1" applyFill="1" applyBorder="1" applyAlignment="1">
      <alignment horizontal="center" vertical="center" wrapText="1"/>
    </xf>
    <xf numFmtId="0" fontId="58" fillId="28" borderId="66" xfId="299" applyFont="1" applyFill="1" applyBorder="1" applyAlignment="1">
      <alignment vertical="top"/>
    </xf>
    <xf numFmtId="0" fontId="65" fillId="28" borderId="0" xfId="299" applyFont="1" applyFill="1" applyAlignment="1">
      <alignment horizontal="left"/>
    </xf>
    <xf numFmtId="0" fontId="60" fillId="0" borderId="0" xfId="299" applyFont="1" applyFill="1" applyAlignment="1">
      <alignment horizontal="left" vertical="top" wrapText="1"/>
    </xf>
    <xf numFmtId="0" fontId="60" fillId="0" borderId="0" xfId="299" applyFont="1" applyFill="1" applyAlignment="1">
      <alignment horizontal="left" vertical="center" wrapText="1"/>
    </xf>
    <xf numFmtId="0" fontId="63" fillId="0" borderId="0" xfId="245" applyFont="1" applyFill="1"/>
    <xf numFmtId="0" fontId="60" fillId="28" borderId="0" xfId="299" applyFont="1" applyFill="1" applyAlignment="1">
      <alignment horizontal="center"/>
    </xf>
    <xf numFmtId="0" fontId="132" fillId="0" borderId="0" xfId="0" applyFont="1"/>
    <xf numFmtId="0" fontId="132" fillId="28" borderId="0" xfId="0" applyFont="1" applyFill="1"/>
    <xf numFmtId="0" fontId="58" fillId="0" borderId="0" xfId="299" applyFont="1" applyFill="1" applyAlignment="1">
      <alignment horizontal="left"/>
    </xf>
    <xf numFmtId="0" fontId="132" fillId="28" borderId="0" xfId="0" applyFont="1" applyFill="1" applyBorder="1"/>
    <xf numFmtId="0" fontId="132" fillId="0" borderId="62" xfId="0" applyFont="1" applyFill="1" applyBorder="1"/>
    <xf numFmtId="0" fontId="132" fillId="0" borderId="65" xfId="0" applyFont="1" applyFill="1" applyBorder="1"/>
    <xf numFmtId="0" fontId="132" fillId="0" borderId="68" xfId="0" applyFont="1" applyFill="1" applyBorder="1"/>
    <xf numFmtId="0" fontId="132" fillId="0" borderId="69" xfId="0" applyFont="1" applyFill="1" applyBorder="1"/>
    <xf numFmtId="0" fontId="142" fillId="0" borderId="68" xfId="0" applyFont="1" applyFill="1" applyBorder="1" applyAlignment="1">
      <alignment horizontal="center"/>
    </xf>
    <xf numFmtId="0" fontId="132" fillId="0" borderId="21" xfId="0" applyFont="1" applyFill="1" applyBorder="1"/>
    <xf numFmtId="0" fontId="132" fillId="0" borderId="8" xfId="0" applyFont="1" applyFill="1" applyBorder="1"/>
    <xf numFmtId="0" fontId="132" fillId="0" borderId="64" xfId="0" applyFont="1" applyFill="1" applyBorder="1"/>
    <xf numFmtId="0" fontId="132" fillId="0" borderId="19" xfId="0" applyFont="1" applyFill="1" applyBorder="1"/>
    <xf numFmtId="0" fontId="142" fillId="0" borderId="64" xfId="0" applyFont="1" applyFill="1" applyBorder="1" applyAlignment="1">
      <alignment horizontal="center"/>
    </xf>
    <xf numFmtId="0" fontId="132" fillId="0" borderId="21" xfId="0" applyFont="1" applyBorder="1"/>
    <xf numFmtId="0" fontId="132" fillId="0" borderId="8" xfId="0" applyFont="1" applyBorder="1"/>
    <xf numFmtId="0" fontId="132" fillId="0" borderId="64" xfId="0" applyFont="1" applyBorder="1"/>
    <xf numFmtId="0" fontId="132" fillId="0" borderId="19" xfId="0" applyFont="1" applyBorder="1"/>
    <xf numFmtId="0" fontId="142" fillId="0" borderId="64" xfId="0" applyFont="1" applyBorder="1" applyAlignment="1">
      <alignment horizontal="center"/>
    </xf>
    <xf numFmtId="9" fontId="142" fillId="0" borderId="64" xfId="0" applyNumberFormat="1" applyFont="1" applyBorder="1" applyAlignment="1">
      <alignment horizontal="center"/>
    </xf>
    <xf numFmtId="0" fontId="132" fillId="0" borderId="7" xfId="0" applyFont="1" applyBorder="1"/>
    <xf numFmtId="0" fontId="132" fillId="0" borderId="32" xfId="0" applyFont="1" applyBorder="1"/>
    <xf numFmtId="0" fontId="142" fillId="0" borderId="21" xfId="0" applyFont="1" applyBorder="1" applyAlignment="1">
      <alignment horizontal="center" wrapText="1"/>
    </xf>
    <xf numFmtId="0" fontId="142" fillId="0" borderId="8" xfId="0" applyFont="1" applyBorder="1" applyAlignment="1">
      <alignment horizontal="center" wrapText="1"/>
    </xf>
    <xf numFmtId="0" fontId="142" fillId="0" borderId="64" xfId="0" applyFont="1" applyBorder="1" applyAlignment="1">
      <alignment horizontal="center" wrapText="1"/>
    </xf>
    <xf numFmtId="0" fontId="142" fillId="0" borderId="19" xfId="0" applyFont="1" applyBorder="1" applyAlignment="1">
      <alignment horizontal="center" wrapText="1"/>
    </xf>
    <xf numFmtId="0" fontId="142" fillId="0" borderId="22" xfId="0" applyFont="1" applyBorder="1" applyAlignment="1">
      <alignment horizontal="center" wrapText="1"/>
    </xf>
    <xf numFmtId="0" fontId="142" fillId="0" borderId="13" xfId="0" applyFont="1" applyBorder="1" applyAlignment="1">
      <alignment horizontal="center" wrapText="1"/>
    </xf>
    <xf numFmtId="0" fontId="142" fillId="0" borderId="36" xfId="0" applyFont="1" applyBorder="1" applyAlignment="1">
      <alignment horizontal="center" wrapText="1"/>
    </xf>
    <xf numFmtId="0" fontId="142" fillId="0" borderId="28" xfId="0" applyFont="1" applyBorder="1" applyAlignment="1">
      <alignment horizontal="center" wrapText="1"/>
    </xf>
    <xf numFmtId="0" fontId="132" fillId="0" borderId="28" xfId="0" applyFont="1" applyBorder="1" applyAlignment="1"/>
    <xf numFmtId="0" fontId="132" fillId="0" borderId="73" xfId="0" applyFont="1" applyBorder="1" applyAlignment="1"/>
    <xf numFmtId="0" fontId="142" fillId="0" borderId="29" xfId="0" applyFont="1" applyBorder="1" applyAlignment="1">
      <alignment horizontal="center" wrapText="1"/>
    </xf>
    <xf numFmtId="0" fontId="132" fillId="0" borderId="29" xfId="0" applyFont="1" applyBorder="1" applyAlignment="1"/>
    <xf numFmtId="0" fontId="132" fillId="0" borderId="26" xfId="0" applyFont="1" applyBorder="1" applyAlignment="1"/>
    <xf numFmtId="0" fontId="132" fillId="0" borderId="66" xfId="0" applyFont="1" applyBorder="1" applyAlignment="1"/>
    <xf numFmtId="0" fontId="142" fillId="0" borderId="73" xfId="0" applyFont="1" applyBorder="1" applyAlignment="1">
      <alignment horizontal="center"/>
    </xf>
    <xf numFmtId="0" fontId="132" fillId="0" borderId="62" xfId="0" applyFont="1" applyBorder="1" applyAlignment="1">
      <alignment horizontal="center" wrapText="1"/>
    </xf>
    <xf numFmtId="0" fontId="132" fillId="0" borderId="33" xfId="0" applyFont="1" applyBorder="1" applyAlignment="1">
      <alignment horizontal="center" wrapText="1"/>
    </xf>
    <xf numFmtId="0" fontId="132" fillId="0" borderId="59" xfId="0" applyFont="1" applyBorder="1" applyAlignment="1">
      <alignment horizontal="center" wrapText="1"/>
    </xf>
    <xf numFmtId="0" fontId="132" fillId="0" borderId="45" xfId="0" applyFont="1" applyBorder="1" applyAlignment="1">
      <alignment horizontal="center" wrapText="1"/>
    </xf>
    <xf numFmtId="0" fontId="132" fillId="0" borderId="65" xfId="0" applyFont="1" applyBorder="1" applyAlignment="1">
      <alignment horizontal="center" wrapText="1"/>
    </xf>
    <xf numFmtId="0" fontId="143" fillId="28" borderId="0" xfId="0" applyFont="1" applyFill="1" applyBorder="1" applyAlignment="1">
      <alignment horizontal="justify" wrapText="1"/>
    </xf>
    <xf numFmtId="0" fontId="132" fillId="0" borderId="0" xfId="0" applyFont="1" applyFill="1" applyBorder="1"/>
    <xf numFmtId="0" fontId="142" fillId="0" borderId="0" xfId="0" applyFont="1" applyFill="1" applyBorder="1" applyAlignment="1">
      <alignment horizontal="center"/>
    </xf>
    <xf numFmtId="0" fontId="142" fillId="0" borderId="78" xfId="0" applyFont="1" applyFill="1" applyBorder="1" applyAlignment="1">
      <alignment horizontal="center"/>
    </xf>
    <xf numFmtId="0" fontId="142" fillId="0" borderId="79" xfId="0" applyFont="1" applyFill="1" applyBorder="1" applyAlignment="1">
      <alignment horizontal="center"/>
    </xf>
    <xf numFmtId="0" fontId="142" fillId="0" borderId="79" xfId="0" applyFont="1" applyBorder="1" applyAlignment="1">
      <alignment horizontal="center"/>
    </xf>
    <xf numFmtId="9" fontId="142" fillId="0" borderId="79" xfId="0" applyNumberFormat="1" applyFont="1" applyBorder="1" applyAlignment="1">
      <alignment horizontal="center"/>
    </xf>
    <xf numFmtId="0" fontId="142" fillId="0" borderId="38" xfId="0" applyFont="1" applyBorder="1" applyAlignment="1">
      <alignment horizontal="center" wrapText="1"/>
    </xf>
    <xf numFmtId="0" fontId="142" fillId="0" borderId="73" xfId="0" applyFont="1" applyBorder="1" applyAlignment="1">
      <alignment horizontal="center" wrapText="1"/>
    </xf>
    <xf numFmtId="0" fontId="142" fillId="0" borderId="26" xfId="0" applyFont="1" applyBorder="1" applyAlignment="1">
      <alignment horizontal="center" wrapText="1"/>
    </xf>
    <xf numFmtId="0" fontId="142" fillId="0" borderId="66" xfId="0" applyFont="1" applyBorder="1" applyAlignment="1">
      <alignment horizontal="center" wrapText="1"/>
    </xf>
    <xf numFmtId="0" fontId="132" fillId="0" borderId="42" xfId="0" applyFont="1" applyBorder="1" applyAlignment="1"/>
    <xf numFmtId="0" fontId="142" fillId="0" borderId="80" xfId="0" applyFont="1" applyBorder="1" applyAlignment="1">
      <alignment horizontal="center"/>
    </xf>
    <xf numFmtId="0" fontId="132" fillId="0" borderId="0" xfId="0" applyFont="1" applyFill="1"/>
    <xf numFmtId="0" fontId="132" fillId="32" borderId="81" xfId="0" applyFont="1" applyFill="1" applyBorder="1" applyAlignment="1">
      <alignment horizontal="center" vertical="center"/>
    </xf>
    <xf numFmtId="0" fontId="148" fillId="32" borderId="44" xfId="0" applyFont="1" applyFill="1" applyBorder="1" applyAlignment="1">
      <alignment wrapText="1"/>
    </xf>
    <xf numFmtId="0" fontId="142" fillId="32" borderId="44" xfId="0" applyFont="1" applyFill="1" applyBorder="1" applyAlignment="1">
      <alignment vertical="top" wrapText="1"/>
    </xf>
    <xf numFmtId="0" fontId="143" fillId="28" borderId="0" xfId="0" applyFont="1" applyFill="1" applyBorder="1" applyAlignment="1">
      <alignment wrapText="1"/>
    </xf>
    <xf numFmtId="0" fontId="132" fillId="0" borderId="0" xfId="0" applyFont="1" applyBorder="1" applyAlignment="1">
      <alignment wrapText="1"/>
    </xf>
    <xf numFmtId="0" fontId="149" fillId="28" borderId="0" xfId="0" applyFont="1" applyFill="1" applyBorder="1" applyAlignment="1">
      <alignment wrapText="1"/>
    </xf>
    <xf numFmtId="0" fontId="149" fillId="28" borderId="0" xfId="0" applyFont="1" applyFill="1" applyBorder="1" applyAlignment="1">
      <alignment horizontal="center" wrapText="1"/>
    </xf>
    <xf numFmtId="0" fontId="66" fillId="0" borderId="0" xfId="302" applyFont="1" applyFill="1" applyAlignment="1">
      <alignment horizontal="right"/>
    </xf>
    <xf numFmtId="0" fontId="65" fillId="28" borderId="0" xfId="0" applyFont="1" applyFill="1" applyAlignment="1"/>
    <xf numFmtId="0" fontId="149" fillId="28" borderId="0" xfId="0" applyFont="1" applyFill="1" applyAlignment="1">
      <alignment horizontal="right"/>
    </xf>
    <xf numFmtId="0" fontId="150" fillId="28" borderId="0" xfId="0" applyFont="1" applyFill="1" applyAlignment="1"/>
    <xf numFmtId="0" fontId="68" fillId="28" borderId="0" xfId="0" applyFont="1" applyFill="1" applyAlignment="1">
      <alignment horizontal="right"/>
    </xf>
    <xf numFmtId="0" fontId="68" fillId="28" borderId="0" xfId="0" applyFont="1" applyFill="1" applyBorder="1" applyAlignment="1">
      <alignment horizontal="left"/>
    </xf>
    <xf numFmtId="0" fontId="132" fillId="0" borderId="0" xfId="0" applyFont="1" applyAlignment="1"/>
    <xf numFmtId="0" fontId="52" fillId="0" borderId="0" xfId="180"/>
    <xf numFmtId="0" fontId="79" fillId="0" borderId="0" xfId="180" applyFont="1"/>
    <xf numFmtId="0" fontId="60" fillId="0" borderId="0" xfId="299" applyFont="1" applyFill="1" applyAlignment="1">
      <alignment vertical="center"/>
    </xf>
    <xf numFmtId="0" fontId="60" fillId="0" borderId="62" xfId="180" applyFont="1" applyFill="1" applyBorder="1" applyAlignment="1">
      <alignment vertical="center"/>
    </xf>
    <xf numFmtId="0" fontId="60" fillId="0" borderId="21" xfId="180" applyFont="1" applyFill="1" applyBorder="1" applyAlignment="1">
      <alignment vertical="center"/>
    </xf>
    <xf numFmtId="164" fontId="60" fillId="0" borderId="21" xfId="304" applyFont="1" applyFill="1" applyBorder="1" applyAlignment="1">
      <alignment horizontal="center" vertical="center"/>
    </xf>
    <xf numFmtId="0" fontId="60" fillId="0" borderId="7" xfId="180" applyFont="1" applyFill="1" applyBorder="1" applyAlignment="1">
      <alignment horizontal="center" vertical="center"/>
    </xf>
    <xf numFmtId="0" fontId="60" fillId="0" borderId="21" xfId="180" applyFont="1" applyFill="1" applyBorder="1" applyAlignment="1">
      <alignment horizontal="right" vertical="center"/>
    </xf>
    <xf numFmtId="0" fontId="60" fillId="41" borderId="7" xfId="180" applyFont="1" applyFill="1" applyBorder="1" applyAlignment="1">
      <alignment vertical="center"/>
    </xf>
    <xf numFmtId="14" fontId="60" fillId="0" borderId="7" xfId="180" applyNumberFormat="1" applyFont="1" applyFill="1" applyBorder="1" applyAlignment="1">
      <alignment horizontal="center" vertical="center"/>
    </xf>
    <xf numFmtId="14" fontId="60" fillId="0" borderId="7" xfId="180" applyNumberFormat="1" applyFont="1" applyFill="1" applyBorder="1" applyAlignment="1">
      <alignment horizontal="center" vertical="center" wrapText="1"/>
    </xf>
    <xf numFmtId="0" fontId="60" fillId="0" borderId="7" xfId="180" applyFont="1" applyFill="1" applyBorder="1" applyAlignment="1">
      <alignment vertical="center"/>
    </xf>
    <xf numFmtId="0" fontId="60" fillId="0" borderId="7" xfId="180" applyFont="1" applyFill="1" applyBorder="1" applyAlignment="1">
      <alignment horizontal="center" vertical="center" wrapText="1"/>
    </xf>
    <xf numFmtId="164" fontId="60" fillId="0" borderId="21" xfId="304" applyFont="1" applyFill="1" applyBorder="1" applyAlignment="1">
      <alignment vertical="center"/>
    </xf>
    <xf numFmtId="0" fontId="60" fillId="0" borderId="7" xfId="180" applyFont="1" applyFill="1" applyBorder="1" applyAlignment="1">
      <alignment vertical="center" wrapText="1"/>
    </xf>
    <xf numFmtId="0" fontId="60" fillId="40" borderId="21" xfId="180" applyFont="1" applyFill="1" applyBorder="1" applyAlignment="1">
      <alignment horizontal="center" vertical="center" wrapText="1"/>
    </xf>
    <xf numFmtId="0" fontId="60" fillId="40" borderId="7" xfId="180" applyFont="1" applyFill="1" applyBorder="1" applyAlignment="1">
      <alignment horizontal="center" vertical="center" wrapText="1"/>
    </xf>
    <xf numFmtId="0" fontId="79" fillId="28" borderId="58" xfId="180" applyFont="1" applyFill="1" applyBorder="1"/>
    <xf numFmtId="0" fontId="79" fillId="28" borderId="0" xfId="180" applyFont="1" applyFill="1" applyBorder="1"/>
    <xf numFmtId="0" fontId="79" fillId="28" borderId="57" xfId="180" applyFont="1" applyFill="1" applyBorder="1"/>
    <xf numFmtId="0" fontId="66" fillId="28" borderId="58" xfId="180" applyFont="1" applyFill="1" applyBorder="1" applyAlignment="1">
      <alignment horizontal="right"/>
    </xf>
    <xf numFmtId="0" fontId="60" fillId="28" borderId="0" xfId="180" applyFont="1" applyFill="1" applyBorder="1"/>
    <xf numFmtId="0" fontId="60" fillId="28" borderId="57" xfId="180" applyFont="1" applyFill="1" applyBorder="1" applyAlignment="1">
      <alignment horizontal="left"/>
    </xf>
    <xf numFmtId="0" fontId="60" fillId="28" borderId="58" xfId="180" applyFont="1" applyFill="1" applyBorder="1"/>
    <xf numFmtId="0" fontId="60" fillId="28" borderId="31" xfId="180" applyFont="1" applyFill="1" applyBorder="1"/>
    <xf numFmtId="0" fontId="60" fillId="28" borderId="71" xfId="180" applyFont="1" applyFill="1" applyBorder="1"/>
    <xf numFmtId="0" fontId="9" fillId="0" borderId="0" xfId="305"/>
    <xf numFmtId="0" fontId="83" fillId="0" borderId="0" xfId="305" applyFont="1"/>
    <xf numFmtId="0" fontId="148" fillId="0" borderId="44" xfId="305" applyFont="1" applyBorder="1" applyAlignment="1">
      <alignment horizontal="center" vertical="center" wrapText="1"/>
    </xf>
    <xf numFmtId="0" fontId="106" fillId="28" borderId="0" xfId="305" applyFont="1" applyFill="1" applyAlignment="1">
      <alignment horizontal="right" vertical="center"/>
    </xf>
    <xf numFmtId="0" fontId="147" fillId="28" borderId="0" xfId="305" applyFont="1" applyFill="1"/>
    <xf numFmtId="0" fontId="149" fillId="28" borderId="0" xfId="305" applyFont="1" applyFill="1" applyBorder="1" applyAlignment="1">
      <alignment wrapText="1"/>
    </xf>
    <xf numFmtId="0" fontId="68" fillId="28" borderId="0" xfId="305" applyFont="1" applyFill="1"/>
    <xf numFmtId="0" fontId="63" fillId="28" borderId="0" xfId="305" applyFont="1" applyFill="1" applyAlignment="1">
      <alignment horizontal="right"/>
    </xf>
    <xf numFmtId="0" fontId="60" fillId="28" borderId="0" xfId="305" applyFont="1" applyFill="1"/>
    <xf numFmtId="0" fontId="60" fillId="28" borderId="0" xfId="305" applyFont="1" applyFill="1" applyAlignment="1"/>
    <xf numFmtId="0" fontId="68" fillId="28" borderId="0" xfId="305" applyFont="1" applyFill="1" applyBorder="1" applyAlignment="1">
      <alignment horizontal="left"/>
    </xf>
    <xf numFmtId="0" fontId="60" fillId="28" borderId="0" xfId="305" applyFont="1" applyFill="1" applyBorder="1" applyAlignment="1">
      <alignment horizontal="left"/>
    </xf>
    <xf numFmtId="0" fontId="60" fillId="28" borderId="0" xfId="305" applyFont="1" applyFill="1" applyAlignment="1">
      <alignment horizontal="right"/>
    </xf>
    <xf numFmtId="0" fontId="60" fillId="0" borderId="0" xfId="305" applyFont="1" applyAlignment="1">
      <alignment horizontal="left" vertical="center"/>
    </xf>
    <xf numFmtId="0" fontId="148" fillId="0" borderId="0" xfId="305" applyFont="1" applyBorder="1" applyAlignment="1">
      <alignment horizontal="center" vertical="center" wrapText="1"/>
    </xf>
    <xf numFmtId="0" fontId="148" fillId="0" borderId="62" xfId="305" applyFont="1" applyBorder="1" applyAlignment="1">
      <alignment horizontal="center" vertical="center" wrapText="1"/>
    </xf>
    <xf numFmtId="0" fontId="148" fillId="0" borderId="69" xfId="305" applyFont="1" applyBorder="1" applyAlignment="1">
      <alignment horizontal="center" vertical="center" wrapText="1"/>
    </xf>
    <xf numFmtId="0" fontId="148" fillId="0" borderId="33" xfId="305" applyFont="1" applyBorder="1" applyAlignment="1">
      <alignment horizontal="center" vertical="center" wrapText="1"/>
    </xf>
    <xf numFmtId="0" fontId="148" fillId="0" borderId="59" xfId="305" applyFont="1" applyBorder="1" applyAlignment="1">
      <alignment horizontal="center" vertical="center" wrapText="1"/>
    </xf>
    <xf numFmtId="0" fontId="148" fillId="0" borderId="44" xfId="305" applyFont="1" applyBorder="1" applyAlignment="1">
      <alignment horizontal="left" vertical="center" wrapText="1"/>
    </xf>
    <xf numFmtId="0" fontId="148" fillId="0" borderId="24" xfId="305" applyFont="1" applyBorder="1" applyAlignment="1">
      <alignment horizontal="center" vertical="center" wrapText="1"/>
    </xf>
    <xf numFmtId="0" fontId="148" fillId="0" borderId="16" xfId="305" applyFont="1" applyBorder="1" applyAlignment="1">
      <alignment horizontal="center" vertical="center" wrapText="1"/>
    </xf>
    <xf numFmtId="0" fontId="148" fillId="0" borderId="51" xfId="305" applyFont="1" applyBorder="1" applyAlignment="1">
      <alignment horizontal="center" vertical="center" wrapText="1"/>
    </xf>
    <xf numFmtId="0" fontId="148" fillId="0" borderId="21" xfId="305" applyFont="1" applyBorder="1" applyAlignment="1">
      <alignment horizontal="center" vertical="center" wrapText="1"/>
    </xf>
    <xf numFmtId="0" fontId="148" fillId="0" borderId="19" xfId="305" applyFont="1" applyBorder="1" applyAlignment="1">
      <alignment horizontal="center" vertical="center" wrapText="1"/>
    </xf>
    <xf numFmtId="0" fontId="148" fillId="0" borderId="7" xfId="305" applyFont="1" applyBorder="1" applyAlignment="1">
      <alignment horizontal="center" vertical="center" wrapText="1"/>
    </xf>
    <xf numFmtId="0" fontId="148" fillId="0" borderId="32" xfId="305" applyFont="1" applyBorder="1" applyAlignment="1">
      <alignment horizontal="center" vertical="center" wrapText="1"/>
    </xf>
    <xf numFmtId="0" fontId="148" fillId="0" borderId="16" xfId="305" applyFont="1" applyFill="1" applyBorder="1" applyAlignment="1">
      <alignment horizontal="center" vertical="center" wrapText="1"/>
    </xf>
    <xf numFmtId="0" fontId="148" fillId="0" borderId="7" xfId="305" applyFont="1" applyFill="1" applyBorder="1" applyAlignment="1">
      <alignment horizontal="center" vertical="center" wrapText="1"/>
    </xf>
    <xf numFmtId="0" fontId="148" fillId="0" borderId="22" xfId="305" applyFont="1" applyBorder="1" applyAlignment="1">
      <alignment horizontal="center" vertical="center" wrapText="1"/>
    </xf>
    <xf numFmtId="0" fontId="148" fillId="0" borderId="20" xfId="305" applyFont="1" applyBorder="1" applyAlignment="1">
      <alignment horizontal="center" vertical="center" wrapText="1"/>
    </xf>
    <xf numFmtId="0" fontId="148" fillId="0" borderId="13" xfId="305" applyFont="1" applyFill="1" applyBorder="1" applyAlignment="1">
      <alignment horizontal="center" vertical="center" wrapText="1"/>
    </xf>
    <xf numFmtId="0" fontId="148" fillId="0" borderId="13" xfId="305" applyFont="1" applyBorder="1" applyAlignment="1">
      <alignment horizontal="center" vertical="center" wrapText="1"/>
    </xf>
    <xf numFmtId="0" fontId="148" fillId="0" borderId="36" xfId="305" applyFont="1" applyBorder="1" applyAlignment="1">
      <alignment horizontal="center" vertical="center" wrapText="1"/>
    </xf>
    <xf numFmtId="0" fontId="147" fillId="32" borderId="29" xfId="305" applyFont="1" applyFill="1" applyBorder="1" applyAlignment="1">
      <alignment horizontal="center" vertical="center" wrapText="1"/>
    </xf>
    <xf numFmtId="0" fontId="148" fillId="32" borderId="38" xfId="305" applyFont="1" applyFill="1" applyBorder="1" applyAlignment="1">
      <alignment horizontal="center" vertical="center" wrapText="1"/>
    </xf>
    <xf numFmtId="0" fontId="148" fillId="32" borderId="26" xfId="305" applyFont="1" applyFill="1" applyBorder="1" applyAlignment="1">
      <alignment horizontal="center" vertical="center" wrapText="1"/>
    </xf>
    <xf numFmtId="0" fontId="147" fillId="32" borderId="66" xfId="305" applyFont="1" applyFill="1" applyBorder="1" applyAlignment="1">
      <alignment horizontal="center" vertical="center" wrapText="1"/>
    </xf>
    <xf numFmtId="0" fontId="148" fillId="32" borderId="44" xfId="305" applyFont="1" applyFill="1" applyBorder="1" applyAlignment="1">
      <alignment horizontal="left" vertical="center" wrapText="1"/>
    </xf>
    <xf numFmtId="0" fontId="152" fillId="0" borderId="88" xfId="305" applyFont="1" applyBorder="1" applyAlignment="1">
      <alignment horizontal="center" vertical="center" wrapText="1"/>
    </xf>
    <xf numFmtId="0" fontId="152" fillId="0" borderId="89" xfId="305" applyFont="1" applyFill="1" applyBorder="1" applyAlignment="1">
      <alignment horizontal="center" vertical="center" wrapText="1"/>
    </xf>
    <xf numFmtId="0" fontId="152" fillId="0" borderId="31" xfId="305" applyFont="1" applyFill="1" applyBorder="1" applyAlignment="1">
      <alignment horizontal="center" vertical="center" wrapText="1"/>
    </xf>
    <xf numFmtId="0" fontId="152" fillId="0" borderId="31" xfId="305" applyFont="1" applyBorder="1" applyAlignment="1">
      <alignment horizontal="center" vertical="center" wrapText="1"/>
    </xf>
    <xf numFmtId="0" fontId="152" fillId="0" borderId="34" xfId="305" applyFont="1" applyBorder="1" applyAlignment="1">
      <alignment horizontal="center" vertical="center" wrapText="1"/>
    </xf>
    <xf numFmtId="0" fontId="152" fillId="0" borderId="71" xfId="305" applyFont="1" applyBorder="1" applyAlignment="1">
      <alignment horizontal="center" vertical="center" wrapText="1"/>
    </xf>
    <xf numFmtId="0" fontId="148" fillId="0" borderId="44" xfId="305" applyFont="1" applyFill="1" applyBorder="1" applyAlignment="1">
      <alignment horizontal="center" vertical="center" wrapText="1"/>
    </xf>
    <xf numFmtId="0" fontId="83" fillId="0" borderId="0" xfId="305" applyFont="1" applyAlignment="1">
      <alignment horizontal="center"/>
    </xf>
    <xf numFmtId="0" fontId="83" fillId="0" borderId="0" xfId="305" applyFont="1" applyAlignment="1">
      <alignment horizontal="center" vertical="center" wrapText="1"/>
    </xf>
    <xf numFmtId="0" fontId="60" fillId="0" borderId="0" xfId="299" applyFont="1"/>
    <xf numFmtId="0" fontId="60" fillId="0" borderId="0" xfId="299" applyFont="1" applyAlignment="1">
      <alignment horizontal="left"/>
    </xf>
    <xf numFmtId="0" fontId="60" fillId="0" borderId="0" xfId="299" applyFont="1" applyAlignment="1">
      <alignment horizontal="left" vertical="center"/>
    </xf>
    <xf numFmtId="0" fontId="58" fillId="0" borderId="0" xfId="299" applyFont="1" applyAlignment="1">
      <alignment horizontal="left"/>
    </xf>
    <xf numFmtId="0" fontId="139" fillId="0" borderId="0" xfId="299" applyFont="1" applyAlignment="1">
      <alignment horizontal="left" vertical="top" wrapText="1"/>
    </xf>
    <xf numFmtId="0" fontId="60" fillId="0" borderId="0" xfId="299" applyFont="1" applyAlignment="1">
      <alignment vertical="center" wrapText="1"/>
    </xf>
    <xf numFmtId="0" fontId="66" fillId="0" borderId="0" xfId="299" applyFont="1" applyAlignment="1">
      <alignment vertical="center"/>
    </xf>
    <xf numFmtId="0" fontId="66" fillId="0" borderId="0" xfId="302" applyFont="1" applyAlignment="1">
      <alignment horizontal="right"/>
    </xf>
    <xf numFmtId="0" fontId="60" fillId="0" borderId="0" xfId="299" applyFont="1" applyAlignment="1">
      <alignment vertical="center"/>
    </xf>
    <xf numFmtId="0" fontId="60" fillId="28" borderId="0" xfId="299" applyFont="1" applyFill="1" applyAlignment="1">
      <alignment horizontal="center"/>
    </xf>
    <xf numFmtId="0" fontId="60" fillId="0" borderId="0" xfId="299" applyFont="1" applyAlignment="1">
      <alignment horizontal="left" vertical="center" wrapText="1"/>
    </xf>
    <xf numFmtId="0" fontId="83" fillId="0" borderId="0" xfId="309" applyFont="1"/>
    <xf numFmtId="0" fontId="152" fillId="0" borderId="44" xfId="309" applyFont="1" applyBorder="1" applyAlignment="1">
      <alignment horizontal="center" vertical="center" wrapText="1"/>
    </xf>
    <xf numFmtId="0" fontId="148" fillId="0" borderId="44" xfId="309" applyFont="1" applyBorder="1" applyAlignment="1">
      <alignment horizontal="center" vertical="center" wrapText="1"/>
    </xf>
    <xf numFmtId="0" fontId="147" fillId="28" borderId="0" xfId="309" applyFont="1" applyFill="1"/>
    <xf numFmtId="0" fontId="66" fillId="28" borderId="0" xfId="309" applyFont="1" applyFill="1" applyAlignment="1">
      <alignment wrapText="1"/>
    </xf>
    <xf numFmtId="0" fontId="63" fillId="28" borderId="0" xfId="309" applyFont="1" applyFill="1" applyAlignment="1">
      <alignment horizontal="right"/>
    </xf>
    <xf numFmtId="0" fontId="60" fillId="28" borderId="0" xfId="309" applyFont="1" applyFill="1"/>
    <xf numFmtId="0" fontId="60" fillId="28" borderId="0" xfId="309" applyFont="1" applyFill="1" applyAlignment="1">
      <alignment horizontal="left"/>
    </xf>
    <xf numFmtId="0" fontId="60" fillId="28" borderId="0" xfId="309" applyFont="1" applyFill="1" applyAlignment="1">
      <alignment horizontal="right"/>
    </xf>
    <xf numFmtId="0" fontId="148" fillId="0" borderId="0" xfId="309" applyFont="1" applyAlignment="1">
      <alignment horizontal="center" vertical="center" wrapText="1"/>
    </xf>
    <xf numFmtId="0" fontId="148" fillId="0" borderId="0" xfId="309" applyFont="1" applyAlignment="1">
      <alignment horizontal="left" vertical="center" wrapText="1"/>
    </xf>
    <xf numFmtId="0" fontId="148" fillId="0" borderId="62" xfId="309" applyFont="1" applyBorder="1" applyAlignment="1">
      <alignment horizontal="center" vertical="center" wrapText="1"/>
    </xf>
    <xf numFmtId="0" fontId="148" fillId="0" borderId="69" xfId="309" applyFont="1" applyBorder="1" applyAlignment="1">
      <alignment horizontal="center" vertical="center" wrapText="1"/>
    </xf>
    <xf numFmtId="0" fontId="148" fillId="0" borderId="33" xfId="309" applyFont="1" applyBorder="1" applyAlignment="1">
      <alignment horizontal="center" vertical="center" wrapText="1"/>
    </xf>
    <xf numFmtId="0" fontId="148" fillId="0" borderId="59" xfId="309" applyFont="1" applyBorder="1" applyAlignment="1">
      <alignment horizontal="center" vertical="center" wrapText="1"/>
    </xf>
    <xf numFmtId="0" fontId="148" fillId="0" borderId="44" xfId="309" applyFont="1" applyBorder="1" applyAlignment="1">
      <alignment horizontal="left" vertical="center" wrapText="1"/>
    </xf>
    <xf numFmtId="0" fontId="148" fillId="0" borderId="24" xfId="309" applyFont="1" applyBorder="1" applyAlignment="1">
      <alignment horizontal="center" vertical="center" wrapText="1"/>
    </xf>
    <xf numFmtId="0" fontId="148" fillId="0" borderId="16" xfId="309" applyFont="1" applyBorder="1" applyAlignment="1">
      <alignment horizontal="center" vertical="center" wrapText="1"/>
    </xf>
    <xf numFmtId="0" fontId="148" fillId="0" borderId="51" xfId="309" applyFont="1" applyBorder="1" applyAlignment="1">
      <alignment horizontal="center" vertical="center" wrapText="1"/>
    </xf>
    <xf numFmtId="0" fontId="148" fillId="0" borderId="21" xfId="309" applyFont="1" applyBorder="1" applyAlignment="1">
      <alignment horizontal="center" vertical="center" wrapText="1"/>
    </xf>
    <xf numFmtId="0" fontId="148" fillId="0" borderId="19" xfId="309" applyFont="1" applyBorder="1" applyAlignment="1">
      <alignment horizontal="center" vertical="center" wrapText="1"/>
    </xf>
    <xf numFmtId="0" fontId="148" fillId="0" borderId="7" xfId="309" applyFont="1" applyBorder="1" applyAlignment="1">
      <alignment horizontal="center" vertical="center" wrapText="1"/>
    </xf>
    <xf numFmtId="0" fontId="148" fillId="0" borderId="32" xfId="309" applyFont="1" applyBorder="1" applyAlignment="1">
      <alignment horizontal="center" vertical="center" wrapText="1"/>
    </xf>
    <xf numFmtId="0" fontId="148" fillId="0" borderId="22" xfId="309" applyFont="1" applyBorder="1" applyAlignment="1">
      <alignment horizontal="center" vertical="center" wrapText="1"/>
    </xf>
    <xf numFmtId="0" fontId="148" fillId="0" borderId="20" xfId="309" applyFont="1" applyBorder="1" applyAlignment="1">
      <alignment horizontal="center" vertical="center" wrapText="1"/>
    </xf>
    <xf numFmtId="0" fontId="148" fillId="0" borderId="13" xfId="309" applyFont="1" applyBorder="1" applyAlignment="1">
      <alignment horizontal="center" vertical="center" wrapText="1"/>
    </xf>
    <xf numFmtId="0" fontId="148" fillId="0" borderId="36" xfId="309" applyFont="1" applyBorder="1" applyAlignment="1">
      <alignment horizontal="center" vertical="center" wrapText="1"/>
    </xf>
    <xf numFmtId="0" fontId="147" fillId="32" borderId="29" xfId="309" applyFont="1" applyFill="1" applyBorder="1" applyAlignment="1">
      <alignment horizontal="center" vertical="center" wrapText="1"/>
    </xf>
    <xf numFmtId="0" fontId="148" fillId="32" borderId="38" xfId="309" applyFont="1" applyFill="1" applyBorder="1" applyAlignment="1">
      <alignment horizontal="center" vertical="center" wrapText="1"/>
    </xf>
    <xf numFmtId="0" fontId="148" fillId="32" borderId="26" xfId="309" applyFont="1" applyFill="1" applyBorder="1" applyAlignment="1">
      <alignment horizontal="center" vertical="center" wrapText="1"/>
    </xf>
    <xf numFmtId="0" fontId="148" fillId="32" borderId="66" xfId="309" applyFont="1" applyFill="1" applyBorder="1" applyAlignment="1">
      <alignment horizontal="center" vertical="center" wrapText="1"/>
    </xf>
    <xf numFmtId="0" fontId="148" fillId="32" borderId="44" xfId="309" applyFont="1" applyFill="1" applyBorder="1" applyAlignment="1">
      <alignment horizontal="left" vertical="center" wrapText="1"/>
    </xf>
    <xf numFmtId="0" fontId="153" fillId="0" borderId="0" xfId="309" applyFont="1" applyAlignment="1">
      <alignment horizontal="center" wrapText="1"/>
    </xf>
    <xf numFmtId="0" fontId="153" fillId="0" borderId="0" xfId="309" applyFont="1" applyAlignment="1">
      <alignment horizontal="left" wrapText="1"/>
    </xf>
    <xf numFmtId="0" fontId="62" fillId="28" borderId="0" xfId="309" applyFont="1" applyFill="1" applyAlignment="1">
      <alignment horizontal="right"/>
    </xf>
    <xf numFmtId="0" fontId="148" fillId="0" borderId="0" xfId="309" applyFont="1" applyAlignment="1">
      <alignment horizontal="center" wrapText="1"/>
    </xf>
    <xf numFmtId="0" fontId="148" fillId="0" borderId="0" xfId="309" applyFont="1" applyAlignment="1">
      <alignment horizontal="left" wrapText="1"/>
    </xf>
    <xf numFmtId="0" fontId="106" fillId="28" borderId="0" xfId="309" applyFont="1" applyFill="1" applyAlignment="1">
      <alignment horizontal="right"/>
    </xf>
    <xf numFmtId="0" fontId="106" fillId="28" borderId="0" xfId="309" applyFont="1" applyFill="1" applyAlignment="1">
      <alignment horizontal="right" vertical="top"/>
    </xf>
    <xf numFmtId="0" fontId="148" fillId="0" borderId="70" xfId="309" applyFont="1" applyBorder="1" applyAlignment="1">
      <alignment horizontal="center" vertical="center" wrapText="1"/>
    </xf>
    <xf numFmtId="0" fontId="148" fillId="0" borderId="58" xfId="309" applyFont="1" applyBorder="1" applyAlignment="1">
      <alignment horizontal="center" vertical="center" wrapText="1"/>
    </xf>
    <xf numFmtId="0" fontId="148" fillId="0" borderId="53" xfId="309" applyFont="1" applyBorder="1" applyAlignment="1">
      <alignment horizontal="center" vertical="center" wrapText="1"/>
    </xf>
    <xf numFmtId="0" fontId="148" fillId="0" borderId="25" xfId="309" applyFont="1" applyBorder="1" applyAlignment="1">
      <alignment horizontal="center" vertical="center" wrapText="1"/>
    </xf>
    <xf numFmtId="0" fontId="148" fillId="32" borderId="67" xfId="309" applyFont="1" applyFill="1" applyBorder="1" applyAlignment="1">
      <alignment horizontal="center" vertical="center" wrapText="1"/>
    </xf>
    <xf numFmtId="0" fontId="147" fillId="32" borderId="26" xfId="309" applyFont="1" applyFill="1" applyBorder="1" applyAlignment="1">
      <alignment horizontal="center" vertical="center" wrapText="1"/>
    </xf>
    <xf numFmtId="0" fontId="147" fillId="32" borderId="66" xfId="309" applyFont="1" applyFill="1" applyBorder="1" applyAlignment="1">
      <alignment horizontal="center" vertical="center" wrapText="1"/>
    </xf>
    <xf numFmtId="0" fontId="148" fillId="0" borderId="45" xfId="309" applyFont="1" applyBorder="1" applyAlignment="1">
      <alignment horizontal="center" vertical="center" wrapText="1"/>
    </xf>
    <xf numFmtId="0" fontId="148" fillId="28" borderId="7" xfId="309" applyFont="1" applyFill="1" applyBorder="1" applyAlignment="1">
      <alignment horizontal="center" vertical="center" wrapText="1"/>
    </xf>
    <xf numFmtId="0" fontId="148" fillId="32" borderId="27" xfId="309" applyFont="1" applyFill="1" applyBorder="1" applyAlignment="1">
      <alignment horizontal="center" vertical="center" wrapText="1"/>
    </xf>
    <xf numFmtId="0" fontId="60" fillId="28" borderId="0" xfId="309" applyFont="1" applyFill="1" applyAlignment="1">
      <alignment horizontal="right" vertical="top"/>
    </xf>
    <xf numFmtId="0" fontId="83" fillId="0" borderId="0" xfId="309" applyFont="1" applyAlignment="1">
      <alignment vertical="center" wrapText="1"/>
    </xf>
    <xf numFmtId="0" fontId="88" fillId="29" borderId="13" xfId="228" applyFont="1" applyFill="1" applyBorder="1" applyAlignment="1">
      <alignment horizontal="center" vertical="center" wrapText="1"/>
    </xf>
    <xf numFmtId="0" fontId="15" fillId="0" borderId="0" xfId="312"/>
    <xf numFmtId="0" fontId="60" fillId="0" borderId="0" xfId="312" applyFont="1" applyAlignment="1">
      <alignment horizontal="left"/>
    </xf>
    <xf numFmtId="0" fontId="60" fillId="28" borderId="0" xfId="312" applyFont="1" applyFill="1" applyAlignment="1">
      <alignment horizontal="left"/>
    </xf>
    <xf numFmtId="0" fontId="60" fillId="28" borderId="0" xfId="175" applyFont="1" applyFill="1"/>
    <xf numFmtId="0" fontId="15" fillId="28" borderId="0" xfId="175" applyFill="1"/>
    <xf numFmtId="0" fontId="60" fillId="28" borderId="0" xfId="175" applyFont="1" applyFill="1" applyAlignment="1">
      <alignment horizontal="justify"/>
    </xf>
    <xf numFmtId="0" fontId="60" fillId="28" borderId="62" xfId="175" applyFont="1" applyFill="1" applyBorder="1" applyAlignment="1">
      <alignment horizontal="justify" vertical="top" wrapText="1"/>
    </xf>
    <xf numFmtId="0" fontId="60" fillId="28" borderId="33" xfId="175" applyFont="1" applyFill="1" applyBorder="1" applyAlignment="1">
      <alignment horizontal="left" vertical="center" wrapText="1"/>
    </xf>
    <xf numFmtId="0" fontId="60" fillId="28" borderId="59" xfId="175" applyFont="1" applyFill="1" applyBorder="1" applyAlignment="1">
      <alignment horizontal="center" vertical="center" wrapText="1"/>
    </xf>
    <xf numFmtId="0" fontId="60" fillId="28" borderId="21" xfId="175" applyFont="1" applyFill="1" applyBorder="1" applyAlignment="1">
      <alignment horizontal="justify" vertical="top" wrapText="1"/>
    </xf>
    <xf numFmtId="0" fontId="66" fillId="28" borderId="7" xfId="175" applyFont="1" applyFill="1" applyBorder="1" applyAlignment="1">
      <alignment horizontal="left" vertical="center" wrapText="1"/>
    </xf>
    <xf numFmtId="0" fontId="60" fillId="28" borderId="32" xfId="175" applyFont="1" applyFill="1" applyBorder="1" applyAlignment="1">
      <alignment horizontal="center" vertical="center" wrapText="1"/>
    </xf>
    <xf numFmtId="0" fontId="60" fillId="28" borderId="7" xfId="175" applyFont="1" applyFill="1" applyBorder="1" applyAlignment="1">
      <alignment horizontal="left" vertical="center" wrapText="1"/>
    </xf>
    <xf numFmtId="0" fontId="106" fillId="28" borderId="21" xfId="175" applyFont="1" applyFill="1" applyBorder="1" applyAlignment="1">
      <alignment horizontal="center" wrapText="1"/>
    </xf>
    <xf numFmtId="0" fontId="106" fillId="28" borderId="7" xfId="175" applyFont="1" applyFill="1" applyBorder="1" applyAlignment="1">
      <alignment horizontal="center" wrapText="1"/>
    </xf>
    <xf numFmtId="0" fontId="106" fillId="28" borderId="32" xfId="175" applyFont="1" applyFill="1" applyBorder="1" applyAlignment="1">
      <alignment horizontal="center" vertical="center" wrapText="1"/>
    </xf>
    <xf numFmtId="0" fontId="60" fillId="0" borderId="0" xfId="175" applyFont="1" applyAlignment="1">
      <alignment horizontal="center" vertical="center"/>
    </xf>
    <xf numFmtId="0" fontId="60" fillId="28" borderId="29" xfId="175" applyFont="1" applyFill="1" applyBorder="1" applyAlignment="1">
      <alignment horizontal="center" vertical="center" wrapText="1"/>
    </xf>
    <xf numFmtId="0" fontId="60" fillId="28" borderId="26" xfId="175" applyFont="1" applyFill="1" applyBorder="1" applyAlignment="1">
      <alignment horizontal="center" vertical="center" wrapText="1"/>
    </xf>
    <xf numFmtId="0" fontId="60" fillId="28" borderId="66" xfId="175" applyFont="1" applyFill="1" applyBorder="1" applyAlignment="1">
      <alignment horizontal="center" vertical="center" wrapText="1"/>
    </xf>
    <xf numFmtId="0" fontId="15" fillId="0" borderId="0" xfId="175"/>
    <xf numFmtId="0" fontId="106" fillId="28" borderId="0" xfId="175" applyFont="1" applyFill="1" applyAlignment="1">
      <alignment horizontal="right"/>
    </xf>
    <xf numFmtId="0" fontId="60" fillId="28" borderId="0" xfId="175" applyFont="1" applyFill="1" applyAlignment="1">
      <alignment horizontal="right"/>
    </xf>
    <xf numFmtId="0" fontId="60" fillId="28" borderId="29" xfId="175" applyFont="1" applyFill="1" applyBorder="1" applyAlignment="1">
      <alignment horizontal="justify" vertical="top" wrapText="1"/>
    </xf>
    <xf numFmtId="0" fontId="60" fillId="28" borderId="26" xfId="175" applyFont="1" applyFill="1" applyBorder="1" applyAlignment="1">
      <alignment horizontal="left" vertical="center" wrapText="1"/>
    </xf>
    <xf numFmtId="0" fontId="60" fillId="0" borderId="0" xfId="175" applyFont="1"/>
    <xf numFmtId="0" fontId="60" fillId="28" borderId="0" xfId="175" applyFont="1" applyFill="1" applyAlignment="1">
      <alignment horizontal="center"/>
    </xf>
    <xf numFmtId="0" fontId="66" fillId="0" borderId="0" xfId="175" applyFont="1"/>
    <xf numFmtId="0" fontId="60" fillId="0" borderId="0" xfId="175" applyFont="1" applyAlignment="1">
      <alignment horizontal="justify"/>
    </xf>
    <xf numFmtId="0" fontId="60" fillId="28" borderId="0" xfId="175" applyFont="1" applyFill="1" applyAlignment="1">
      <alignment horizontal="left" vertical="center"/>
    </xf>
    <xf numFmtId="0" fontId="66" fillId="28" borderId="0" xfId="175" applyFont="1" applyFill="1" applyAlignment="1">
      <alignment horizontal="right"/>
    </xf>
    <xf numFmtId="0" fontId="60" fillId="28" borderId="0" xfId="175" applyFont="1" applyFill="1" applyAlignment="1">
      <alignment horizontal="left"/>
    </xf>
    <xf numFmtId="0" fontId="15" fillId="28" borderId="0" xfId="312" applyFill="1"/>
    <xf numFmtId="0" fontId="64" fillId="28" borderId="0" xfId="175" applyFont="1" applyFill="1" applyAlignment="1">
      <alignment vertical="top"/>
    </xf>
    <xf numFmtId="0" fontId="64" fillId="28" borderId="0" xfId="175" applyFont="1" applyFill="1" applyAlignment="1">
      <alignment horizontal="left" vertical="top"/>
    </xf>
    <xf numFmtId="0" fontId="84" fillId="0" borderId="7" xfId="0" applyFont="1" applyBorder="1" applyAlignment="1">
      <alignment horizontal="right" wrapText="1"/>
    </xf>
    <xf numFmtId="0" fontId="79" fillId="0" borderId="7" xfId="0" applyFont="1" applyBorder="1" applyAlignment="1">
      <alignment horizontal="left" vertical="center" wrapText="1"/>
    </xf>
    <xf numFmtId="0" fontId="83" fillId="0" borderId="7" xfId="0" applyFont="1" applyBorder="1" applyAlignment="1">
      <alignment horizontal="left" vertical="center" wrapText="1"/>
    </xf>
    <xf numFmtId="0" fontId="0" fillId="28" borderId="0" xfId="0" applyFill="1" applyAlignment="1">
      <alignment horizontal="center" vertical="center"/>
    </xf>
    <xf numFmtId="0" fontId="0" fillId="32" borderId="7" xfId="0" applyFill="1" applyBorder="1" applyAlignment="1">
      <alignment horizontal="center" vertical="center"/>
    </xf>
    <xf numFmtId="0" fontId="0" fillId="0" borderId="7" xfId="0" applyBorder="1" applyAlignment="1">
      <alignment vertical="center"/>
    </xf>
    <xf numFmtId="0" fontId="3" fillId="0" borderId="7" xfId="0" applyFont="1"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horizontal="left" vertical="center" wrapText="1"/>
    </xf>
    <xf numFmtId="9" fontId="0" fillId="0" borderId="7" xfId="0" applyNumberFormat="1" applyBorder="1" applyAlignment="1">
      <alignment horizontal="center" vertical="center"/>
    </xf>
    <xf numFmtId="0" fontId="0" fillId="29" borderId="7" xfId="0" applyFill="1" applyBorder="1" applyAlignment="1">
      <alignment vertical="center"/>
    </xf>
    <xf numFmtId="0" fontId="76" fillId="31" borderId="7" xfId="0" applyFont="1" applyFill="1" applyBorder="1" applyAlignment="1">
      <alignment horizontal="center" vertical="center"/>
    </xf>
    <xf numFmtId="0" fontId="79" fillId="0" borderId="7" xfId="0" applyFont="1" applyBorder="1" applyAlignment="1">
      <alignment horizontal="center" vertical="center"/>
    </xf>
    <xf numFmtId="0" fontId="76" fillId="29" borderId="7" xfId="0" applyFont="1" applyFill="1" applyBorder="1" applyAlignment="1">
      <alignment horizontal="center" vertical="center"/>
    </xf>
    <xf numFmtId="49" fontId="76" fillId="29" borderId="7" xfId="0" applyNumberFormat="1" applyFont="1" applyFill="1" applyBorder="1" applyAlignment="1">
      <alignment horizontal="center" vertical="center"/>
    </xf>
    <xf numFmtId="9" fontId="0" fillId="29" borderId="7" xfId="0" applyNumberFormat="1" applyFill="1" applyBorder="1" applyAlignment="1">
      <alignment horizontal="center" vertical="center"/>
    </xf>
    <xf numFmtId="0" fontId="82" fillId="31" borderId="7" xfId="0" applyFont="1" applyFill="1" applyBorder="1" applyAlignment="1">
      <alignment horizontal="center" vertical="center"/>
    </xf>
    <xf numFmtId="0" fontId="81" fillId="0" borderId="7" xfId="0" applyFont="1" applyBorder="1" applyAlignment="1">
      <alignment horizontal="left" vertical="center" wrapText="1" indent="1"/>
    </xf>
    <xf numFmtId="0" fontId="79" fillId="32" borderId="7" xfId="0" applyFont="1" applyFill="1" applyBorder="1" applyAlignment="1">
      <alignment horizontal="center" vertical="center"/>
    </xf>
    <xf numFmtId="9" fontId="155" fillId="28" borderId="7" xfId="0" applyNumberFormat="1" applyFont="1" applyFill="1" applyBorder="1" applyAlignment="1">
      <alignment horizontal="center" vertical="center"/>
    </xf>
    <xf numFmtId="9" fontId="79" fillId="30" borderId="7" xfId="0" applyNumberFormat="1" applyFont="1" applyFill="1" applyBorder="1" applyAlignment="1">
      <alignment horizontal="center" vertical="center"/>
    </xf>
    <xf numFmtId="14" fontId="79" fillId="28" borderId="7" xfId="0" applyNumberFormat="1" applyFont="1" applyFill="1" applyBorder="1" applyAlignment="1">
      <alignment horizontal="center" vertical="center"/>
    </xf>
    <xf numFmtId="14" fontId="0" fillId="28" borderId="7" xfId="0" applyNumberFormat="1" applyFill="1" applyBorder="1" applyAlignment="1">
      <alignment horizontal="center" vertical="center"/>
    </xf>
    <xf numFmtId="0" fontId="80" fillId="0" borderId="7" xfId="0" applyFont="1" applyBorder="1" applyAlignment="1">
      <alignment horizontal="left" vertical="center" wrapText="1" indent="1"/>
    </xf>
    <xf numFmtId="0" fontId="79" fillId="32" borderId="7" xfId="228" applyFont="1" applyFill="1" applyBorder="1" applyAlignment="1">
      <alignment horizontal="center" vertical="center"/>
    </xf>
    <xf numFmtId="0" fontId="0" fillId="0" borderId="7" xfId="0" applyBorder="1" applyAlignment="1">
      <alignment horizontal="left" vertical="center"/>
    </xf>
    <xf numFmtId="0" fontId="66" fillId="28" borderId="0" xfId="228" applyFont="1" applyFill="1" applyAlignment="1">
      <alignment horizontal="center" vertical="center" wrapText="1"/>
    </xf>
    <xf numFmtId="0" fontId="66" fillId="28" borderId="0" xfId="228" applyFont="1" applyFill="1" applyAlignment="1">
      <alignment horizontal="left" vertical="center" wrapText="1"/>
    </xf>
    <xf numFmtId="0" fontId="60" fillId="28" borderId="0" xfId="175" applyFont="1" applyFill="1" applyAlignment="1">
      <alignment horizontal="center" wrapText="1"/>
    </xf>
    <xf numFmtId="0" fontId="65" fillId="28" borderId="0" xfId="175" applyFont="1" applyFill="1" applyAlignment="1">
      <alignment horizontal="right"/>
    </xf>
    <xf numFmtId="0" fontId="59" fillId="28" borderId="0" xfId="175" applyFont="1" applyFill="1" applyAlignment="1">
      <alignment horizontal="right"/>
    </xf>
    <xf numFmtId="0" fontId="81" fillId="0" borderId="7" xfId="228" applyFont="1" applyBorder="1" applyAlignment="1">
      <alignment horizontal="left" vertical="center" wrapText="1"/>
    </xf>
    <xf numFmtId="16" fontId="79" fillId="32" borderId="7" xfId="0" applyNumberFormat="1" applyFont="1" applyFill="1" applyBorder="1" applyAlignment="1">
      <alignment horizontal="center" vertical="center"/>
    </xf>
    <xf numFmtId="0" fontId="78" fillId="0" borderId="7" xfId="228" applyFont="1" applyBorder="1" applyAlignment="1">
      <alignment horizontal="left" vertical="center" wrapText="1"/>
    </xf>
    <xf numFmtId="0" fontId="78" fillId="32" borderId="7" xfId="0" applyFont="1" applyFill="1" applyBorder="1" applyAlignment="1">
      <alignment horizontal="center" vertical="center"/>
    </xf>
    <xf numFmtId="0" fontId="155" fillId="0" borderId="7" xfId="0" applyFont="1" applyBorder="1"/>
    <xf numFmtId="0" fontId="155" fillId="29" borderId="7" xfId="0" applyFont="1" applyFill="1" applyBorder="1"/>
    <xf numFmtId="0" fontId="155" fillId="0" borderId="0" xfId="0" applyFont="1"/>
    <xf numFmtId="0" fontId="81" fillId="28" borderId="7" xfId="228" applyFont="1" applyFill="1" applyBorder="1" applyAlignment="1">
      <alignment horizontal="left" vertical="center" wrapText="1"/>
    </xf>
    <xf numFmtId="0" fontId="88" fillId="0" borderId="7" xfId="228" applyFont="1" applyBorder="1" applyAlignment="1">
      <alignment horizontal="left" vertical="center" wrapText="1"/>
    </xf>
    <xf numFmtId="0" fontId="158" fillId="0" borderId="0" xfId="0" applyFont="1"/>
    <xf numFmtId="0" fontId="79" fillId="0" borderId="7" xfId="228" applyFont="1" applyBorder="1" applyAlignment="1">
      <alignment horizontal="left" vertical="center" wrapText="1"/>
    </xf>
    <xf numFmtId="0" fontId="76" fillId="32" borderId="7" xfId="0" applyFont="1" applyFill="1" applyBorder="1" applyAlignment="1">
      <alignment horizontal="center" vertical="center"/>
    </xf>
    <xf numFmtId="0" fontId="0" fillId="0" borderId="0" xfId="0" applyAlignment="1">
      <alignment horizontal="center" vertical="center"/>
    </xf>
    <xf numFmtId="49" fontId="79" fillId="0" borderId="7" xfId="228" applyNumberFormat="1" applyFont="1" applyBorder="1" applyAlignment="1">
      <alignment horizontal="center" vertical="center"/>
    </xf>
    <xf numFmtId="0" fontId="0" fillId="29" borderId="7" xfId="0" applyFill="1" applyBorder="1" applyAlignment="1">
      <alignment horizontal="center" vertical="center"/>
    </xf>
    <xf numFmtId="0" fontId="158" fillId="28" borderId="0" xfId="0" applyFont="1" applyFill="1"/>
    <xf numFmtId="0" fontId="158" fillId="28" borderId="0" xfId="0" applyFont="1" applyFill="1" applyAlignment="1">
      <alignment vertical="center"/>
    </xf>
    <xf numFmtId="0" fontId="87" fillId="0" borderId="7" xfId="228" applyFont="1" applyBorder="1" applyAlignment="1">
      <alignment horizontal="left" vertical="center" wrapText="1" indent="1"/>
    </xf>
    <xf numFmtId="0" fontId="87" fillId="0" borderId="7" xfId="0" applyFont="1" applyBorder="1" applyAlignment="1">
      <alignment horizontal="center" vertical="center"/>
    </xf>
    <xf numFmtId="49" fontId="79" fillId="32" borderId="7" xfId="228" applyNumberFormat="1" applyFont="1" applyFill="1" applyBorder="1" applyAlignment="1">
      <alignment horizontal="center" vertical="center"/>
    </xf>
    <xf numFmtId="0" fontId="79" fillId="28" borderId="7" xfId="0" applyFont="1" applyFill="1" applyBorder="1" applyAlignment="1">
      <alignment horizontal="center" vertical="center"/>
    </xf>
    <xf numFmtId="49" fontId="79" fillId="28" borderId="7" xfId="228" applyNumberFormat="1" applyFont="1" applyFill="1" applyBorder="1" applyAlignment="1">
      <alignment horizontal="center" vertical="center"/>
    </xf>
    <xf numFmtId="0" fontId="83" fillId="0" borderId="7" xfId="228" applyFont="1" applyBorder="1" applyAlignment="1">
      <alignment horizontal="left" vertical="center" wrapText="1"/>
    </xf>
    <xf numFmtId="0" fontId="83" fillId="28" borderId="7" xfId="228" applyFont="1" applyFill="1" applyBorder="1" applyAlignment="1">
      <alignment horizontal="left" vertical="center" wrapText="1"/>
    </xf>
    <xf numFmtId="1" fontId="79" fillId="32" borderId="7" xfId="228" applyNumberFormat="1" applyFont="1" applyFill="1" applyBorder="1" applyAlignment="1">
      <alignment horizontal="center" vertical="center"/>
    </xf>
    <xf numFmtId="0" fontId="76" fillId="28" borderId="7" xfId="0" applyFont="1" applyFill="1" applyBorder="1" applyAlignment="1">
      <alignment horizontal="center" vertical="center"/>
    </xf>
    <xf numFmtId="0" fontId="78" fillId="31" borderId="7" xfId="228" applyFont="1" applyFill="1" applyBorder="1" applyAlignment="1">
      <alignment horizontal="left" vertical="center" wrapText="1"/>
    </xf>
    <xf numFmtId="0" fontId="78" fillId="0" borderId="7" xfId="0" applyFont="1" applyBorder="1" applyAlignment="1">
      <alignment horizontal="center" vertical="center"/>
    </xf>
    <xf numFmtId="2" fontId="79" fillId="28" borderId="7" xfId="228" applyNumberFormat="1" applyFont="1" applyFill="1" applyBorder="1" applyAlignment="1">
      <alignment horizontal="center" vertical="center"/>
    </xf>
    <xf numFmtId="0" fontId="79" fillId="28" borderId="7" xfId="228" applyFont="1" applyFill="1" applyBorder="1" applyAlignment="1">
      <alignment horizontal="center" vertical="center"/>
    </xf>
    <xf numFmtId="0" fontId="79" fillId="30" borderId="7" xfId="228" applyFont="1" applyFill="1" applyBorder="1" applyAlignment="1">
      <alignment horizontal="center" vertical="center"/>
    </xf>
    <xf numFmtId="49" fontId="155" fillId="29" borderId="7" xfId="228" applyNumberFormat="1" applyFont="1" applyFill="1" applyBorder="1" applyAlignment="1">
      <alignment horizontal="center" vertical="center"/>
    </xf>
    <xf numFmtId="0" fontId="155" fillId="0" borderId="7" xfId="0" applyFont="1" applyBorder="1" applyAlignment="1">
      <alignment horizontal="center" vertical="center"/>
    </xf>
    <xf numFmtId="0" fontId="86" fillId="28" borderId="7" xfId="228" applyFont="1" applyFill="1" applyBorder="1" applyAlignment="1">
      <alignment horizontal="left" vertical="center" wrapText="1" indent="1"/>
    </xf>
    <xf numFmtId="0" fontId="86" fillId="28" borderId="7" xfId="0" applyFont="1" applyFill="1" applyBorder="1" applyAlignment="1">
      <alignment horizontal="center" vertical="center"/>
    </xf>
    <xf numFmtId="0" fontId="79" fillId="29" borderId="7" xfId="228" applyFont="1" applyFill="1" applyBorder="1" applyAlignment="1">
      <alignment horizontal="center" vertical="center"/>
    </xf>
    <xf numFmtId="0" fontId="87" fillId="28" borderId="7" xfId="228" applyFont="1" applyFill="1" applyBorder="1" applyAlignment="1">
      <alignment horizontal="left" vertical="center" wrapText="1" indent="1"/>
    </xf>
    <xf numFmtId="0" fontId="87" fillId="28" borderId="7" xfId="0" applyFont="1" applyFill="1" applyBorder="1" applyAlignment="1">
      <alignment horizontal="center" vertical="center"/>
    </xf>
    <xf numFmtId="0" fontId="86" fillId="0" borderId="7" xfId="228" applyFont="1" applyBorder="1" applyAlignment="1">
      <alignment horizontal="left" vertical="center" wrapText="1" indent="1"/>
    </xf>
    <xf numFmtId="0" fontId="81" fillId="0" borderId="7" xfId="228" applyFont="1" applyBorder="1" applyAlignment="1">
      <alignment horizontal="left" vertical="center" wrapText="1" indent="1"/>
    </xf>
    <xf numFmtId="0" fontId="79" fillId="0" borderId="0" xfId="0" applyFont="1"/>
    <xf numFmtId="0" fontId="79" fillId="0" borderId="7" xfId="228" applyFont="1" applyBorder="1" applyAlignment="1">
      <alignment horizontal="center" vertical="center"/>
    </xf>
    <xf numFmtId="0" fontId="87" fillId="0" borderId="7" xfId="228" applyFont="1" applyBorder="1" applyAlignment="1">
      <alignment horizontal="left" vertical="center" wrapText="1"/>
    </xf>
    <xf numFmtId="0" fontId="76" fillId="0" borderId="7" xfId="0" applyFont="1" applyBorder="1" applyAlignment="1">
      <alignment horizontal="center" vertical="center"/>
    </xf>
    <xf numFmtId="0" fontId="86" fillId="0" borderId="7" xfId="228" applyFont="1" applyBorder="1" applyAlignment="1">
      <alignment horizontal="right" vertical="center" wrapText="1" indent="1"/>
    </xf>
    <xf numFmtId="0" fontId="3" fillId="0" borderId="0" xfId="0" applyFont="1" applyAlignment="1">
      <alignment horizontal="left" vertical="center" wrapText="1"/>
    </xf>
    <xf numFmtId="49" fontId="0" fillId="32" borderId="7" xfId="0" applyNumberFormat="1" applyFill="1" applyBorder="1" applyAlignment="1">
      <alignment horizontal="center" vertical="center"/>
    </xf>
    <xf numFmtId="49" fontId="155" fillId="0" borderId="7" xfId="228" applyNumberFormat="1" applyFont="1" applyBorder="1" applyAlignment="1">
      <alignment horizontal="center" vertical="center"/>
    </xf>
    <xf numFmtId="0" fontId="87" fillId="28" borderId="7" xfId="228" applyFont="1" applyFill="1" applyBorder="1" applyAlignment="1">
      <alignment horizontal="right" vertical="center" wrapText="1"/>
    </xf>
    <xf numFmtId="0" fontId="79" fillId="28" borderId="7" xfId="228" applyFont="1" applyFill="1" applyBorder="1" applyAlignment="1">
      <alignment horizontal="left" vertical="center" wrapText="1"/>
    </xf>
    <xf numFmtId="2" fontId="155" fillId="29" borderId="7" xfId="228" applyNumberFormat="1" applyFont="1" applyFill="1" applyBorder="1" applyAlignment="1">
      <alignment horizontal="center" vertical="center"/>
    </xf>
    <xf numFmtId="0" fontId="78" fillId="28" borderId="7" xfId="228" applyFont="1" applyFill="1" applyBorder="1" applyAlignment="1">
      <alignment horizontal="left" vertical="center" wrapText="1"/>
    </xf>
    <xf numFmtId="0" fontId="78" fillId="28" borderId="7" xfId="0" applyFont="1" applyFill="1" applyBorder="1" applyAlignment="1">
      <alignment horizontal="center" vertical="center"/>
    </xf>
    <xf numFmtId="0" fontId="86" fillId="0" borderId="7" xfId="228" applyFont="1" applyBorder="1" applyAlignment="1">
      <alignment horizontal="right" vertical="center" wrapText="1"/>
    </xf>
    <xf numFmtId="0" fontId="85" fillId="0" borderId="7" xfId="0" applyFont="1" applyBorder="1" applyAlignment="1">
      <alignment horizontal="center" vertical="center"/>
    </xf>
    <xf numFmtId="0" fontId="78" fillId="28" borderId="0" xfId="228" applyFont="1" applyFill="1" applyAlignment="1">
      <alignment horizontal="center" vertical="center" wrapText="1"/>
    </xf>
    <xf numFmtId="0" fontId="78" fillId="28" borderId="0" xfId="228" applyFont="1" applyFill="1" applyAlignment="1">
      <alignment horizontal="left" vertical="center" wrapText="1"/>
    </xf>
    <xf numFmtId="0" fontId="3" fillId="0" borderId="0" xfId="0" applyFont="1"/>
    <xf numFmtId="0" fontId="3" fillId="29" borderId="7" xfId="0" applyFont="1" applyFill="1" applyBorder="1" applyAlignment="1">
      <alignment vertical="center"/>
    </xf>
    <xf numFmtId="0" fontId="3" fillId="28" borderId="7" xfId="0" applyFont="1" applyFill="1" applyBorder="1" applyAlignment="1">
      <alignment horizontal="center" vertical="center"/>
    </xf>
    <xf numFmtId="0" fontId="95" fillId="0" borderId="7" xfId="0" applyFont="1" applyBorder="1" applyAlignment="1">
      <alignment wrapText="1"/>
    </xf>
    <xf numFmtId="0" fontId="3" fillId="0" borderId="7" xfId="0" applyFont="1" applyBorder="1" applyAlignment="1">
      <alignment horizontal="center" vertical="center"/>
    </xf>
    <xf numFmtId="0" fontId="95" fillId="0" borderId="7" xfId="0" applyFont="1" applyBorder="1" applyAlignment="1">
      <alignment vertical="center" wrapText="1"/>
    </xf>
    <xf numFmtId="0" fontId="95" fillId="0" borderId="7" xfId="0" applyFont="1" applyBorder="1" applyAlignment="1">
      <alignment vertical="top" wrapText="1"/>
    </xf>
    <xf numFmtId="0" fontId="95" fillId="0" borderId="7" xfId="0" applyFont="1" applyBorder="1" applyAlignment="1">
      <alignment horizontal="left" vertical="top" wrapText="1"/>
    </xf>
    <xf numFmtId="0" fontId="95" fillId="0" borderId="7" xfId="0" applyFont="1" applyBorder="1" applyAlignment="1">
      <alignment horizontal="left" vertical="center" wrapText="1"/>
    </xf>
    <xf numFmtId="0" fontId="3" fillId="32" borderId="7" xfId="0" applyFont="1" applyFill="1" applyBorder="1" applyAlignment="1">
      <alignment horizontal="center" vertical="center"/>
    </xf>
    <xf numFmtId="0" fontId="82" fillId="0" borderId="7" xfId="0" applyFont="1" applyBorder="1" applyAlignment="1">
      <alignment vertical="center" wrapText="1"/>
    </xf>
    <xf numFmtId="0" fontId="94" fillId="30" borderId="7" xfId="0" applyFont="1" applyFill="1" applyBorder="1" applyAlignment="1">
      <alignment vertical="center"/>
    </xf>
    <xf numFmtId="0" fontId="94" fillId="29" borderId="7" xfId="0" applyFont="1" applyFill="1" applyBorder="1" applyAlignment="1">
      <alignment vertical="center"/>
    </xf>
    <xf numFmtId="0" fontId="83" fillId="28" borderId="7" xfId="0" applyFont="1" applyFill="1" applyBorder="1" applyAlignment="1">
      <alignment horizontal="center" vertical="center"/>
    </xf>
    <xf numFmtId="0" fontId="82" fillId="0" borderId="7" xfId="0" applyFont="1" applyBorder="1" applyAlignment="1">
      <alignment wrapText="1"/>
    </xf>
    <xf numFmtId="0" fontId="3" fillId="0" borderId="0" xfId="0" applyFont="1" applyAlignment="1">
      <alignment vertical="center"/>
    </xf>
    <xf numFmtId="0" fontId="3" fillId="0" borderId="0" xfId="0" applyFont="1" applyAlignment="1">
      <alignment horizontal="center" vertical="center"/>
    </xf>
    <xf numFmtId="0" fontId="82" fillId="0" borderId="0" xfId="0" applyFont="1"/>
    <xf numFmtId="166" fontId="79" fillId="0" borderId="7" xfId="228" applyNumberFormat="1" applyFont="1" applyBorder="1" applyAlignment="1">
      <alignment horizontal="center" vertical="center"/>
    </xf>
    <xf numFmtId="3" fontId="78" fillId="29" borderId="7" xfId="228" applyNumberFormat="1" applyFont="1" applyFill="1" applyBorder="1" applyAlignment="1">
      <alignment horizontal="right" vertical="center"/>
    </xf>
    <xf numFmtId="2" fontId="82" fillId="29" borderId="7" xfId="228" applyNumberFormat="1" applyFont="1" applyFill="1" applyBorder="1" applyAlignment="1">
      <alignment horizontal="center" vertical="center"/>
    </xf>
    <xf numFmtId="166" fontId="78" fillId="29" borderId="7" xfId="228" applyNumberFormat="1" applyFont="1" applyFill="1" applyBorder="1" applyAlignment="1">
      <alignment horizontal="right" vertical="center"/>
    </xf>
    <xf numFmtId="0" fontId="82" fillId="0" borderId="7" xfId="228" applyFont="1" applyBorder="1" applyAlignment="1">
      <alignment vertical="center" wrapText="1"/>
    </xf>
    <xf numFmtId="2" fontId="82" fillId="0" borderId="7" xfId="229" applyNumberFormat="1" applyFont="1" applyBorder="1" applyAlignment="1">
      <alignment horizontal="center" vertical="center" wrapText="1"/>
    </xf>
    <xf numFmtId="2" fontId="82" fillId="0" borderId="12" xfId="229" applyNumberFormat="1" applyFont="1" applyBorder="1" applyAlignment="1">
      <alignment horizontal="center" vertical="center" wrapText="1"/>
    </xf>
    <xf numFmtId="0" fontId="161" fillId="0" borderId="0" xfId="0" applyFont="1"/>
    <xf numFmtId="166" fontId="79" fillId="32" borderId="7" xfId="228" applyNumberFormat="1" applyFont="1" applyFill="1" applyBorder="1" applyAlignment="1">
      <alignment horizontal="center" vertical="center"/>
    </xf>
    <xf numFmtId="3" fontId="161" fillId="29" borderId="7" xfId="228" applyNumberFormat="1" applyFont="1" applyFill="1" applyBorder="1" applyAlignment="1">
      <alignment horizontal="right" vertical="center"/>
    </xf>
    <xf numFmtId="3" fontId="155" fillId="28" borderId="7" xfId="228" applyNumberFormat="1" applyFont="1" applyFill="1" applyBorder="1" applyAlignment="1">
      <alignment horizontal="right" vertical="center"/>
    </xf>
    <xf numFmtId="166" fontId="161" fillId="29" borderId="7" xfId="228" applyNumberFormat="1" applyFont="1" applyFill="1" applyBorder="1" applyAlignment="1">
      <alignment horizontal="right" vertical="center"/>
    </xf>
    <xf numFmtId="166" fontId="155" fillId="28" borderId="7" xfId="228" applyNumberFormat="1" applyFont="1" applyFill="1" applyBorder="1" applyAlignment="1">
      <alignment horizontal="center" vertical="center"/>
    </xf>
    <xf numFmtId="0" fontId="87" fillId="0" borderId="7" xfId="229" applyFont="1" applyBorder="1" applyAlignment="1">
      <alignment horizontal="right" vertical="center" wrapText="1"/>
    </xf>
    <xf numFmtId="2" fontId="87" fillId="0" borderId="12" xfId="229" applyNumberFormat="1" applyFont="1" applyBorder="1" applyAlignment="1">
      <alignment horizontal="center" vertical="center" wrapText="1"/>
    </xf>
    <xf numFmtId="0" fontId="87" fillId="0" borderId="7" xfId="228" quotePrefix="1" applyFont="1" applyBorder="1" applyAlignment="1">
      <alignment horizontal="right" vertical="center" wrapText="1"/>
    </xf>
    <xf numFmtId="3" fontId="155" fillId="29" borderId="7" xfId="228" applyNumberFormat="1" applyFont="1" applyFill="1" applyBorder="1" applyAlignment="1">
      <alignment horizontal="right" vertical="center"/>
    </xf>
    <xf numFmtId="166" fontId="155" fillId="29" borderId="7" xfId="228" applyNumberFormat="1" applyFont="1" applyFill="1" applyBorder="1" applyAlignment="1">
      <alignment horizontal="right" vertical="center"/>
    </xf>
    <xf numFmtId="0" fontId="79" fillId="0" borderId="7" xfId="229" applyFont="1" applyBorder="1" applyAlignment="1">
      <alignment vertical="center" wrapText="1"/>
    </xf>
    <xf numFmtId="2" fontId="79" fillId="0" borderId="12" xfId="229" applyNumberFormat="1" applyFont="1" applyBorder="1" applyAlignment="1">
      <alignment horizontal="center" vertical="center" wrapText="1"/>
    </xf>
    <xf numFmtId="166" fontId="155" fillId="28" borderId="7" xfId="228" applyNumberFormat="1" applyFont="1" applyFill="1" applyBorder="1" applyAlignment="1" applyProtection="1">
      <alignment horizontal="center" vertical="center"/>
      <protection locked="0"/>
    </xf>
    <xf numFmtId="0" fontId="79" fillId="0" borderId="7" xfId="228" applyFont="1" applyBorder="1" applyAlignment="1">
      <alignment vertical="center" wrapText="1"/>
    </xf>
    <xf numFmtId="0" fontId="162" fillId="0" borderId="0" xfId="0" applyFont="1"/>
    <xf numFmtId="2" fontId="81" fillId="29" borderId="7" xfId="228" applyNumberFormat="1" applyFont="1" applyFill="1" applyBorder="1" applyAlignment="1">
      <alignment horizontal="center" vertical="center"/>
    </xf>
    <xf numFmtId="3" fontId="162" fillId="28" borderId="7" xfId="228" applyNumberFormat="1" applyFont="1" applyFill="1" applyBorder="1" applyAlignment="1">
      <alignment horizontal="right" vertical="center"/>
    </xf>
    <xf numFmtId="2" fontId="162" fillId="29" borderId="7" xfId="228" applyNumberFormat="1" applyFont="1" applyFill="1" applyBorder="1" applyAlignment="1">
      <alignment horizontal="center" vertical="center"/>
    </xf>
    <xf numFmtId="166" fontId="162" fillId="28" borderId="7" xfId="228" applyNumberFormat="1" applyFont="1" applyFill="1" applyBorder="1" applyAlignment="1">
      <alignment horizontal="right" vertical="center"/>
    </xf>
    <xf numFmtId="166" fontId="162" fillId="28" borderId="7" xfId="228" applyNumberFormat="1" applyFont="1" applyFill="1" applyBorder="1" applyAlignment="1" applyProtection="1">
      <alignment horizontal="right" vertical="center"/>
      <protection locked="0"/>
    </xf>
    <xf numFmtId="0" fontId="81" fillId="0" borderId="7" xfId="0" applyFont="1" applyBorder="1" applyAlignment="1">
      <alignment horizontal="center" vertical="center"/>
    </xf>
    <xf numFmtId="2" fontId="161" fillId="29" borderId="7" xfId="228" applyNumberFormat="1" applyFont="1" applyFill="1" applyBorder="1" applyAlignment="1">
      <alignment horizontal="center" vertical="center"/>
    </xf>
    <xf numFmtId="2" fontId="161" fillId="28" borderId="7" xfId="228" applyNumberFormat="1" applyFont="1" applyFill="1" applyBorder="1" applyAlignment="1">
      <alignment horizontal="center" vertical="center"/>
    </xf>
    <xf numFmtId="166" fontId="155" fillId="28" borderId="7" xfId="228" applyNumberFormat="1" applyFont="1" applyFill="1" applyBorder="1" applyAlignment="1">
      <alignment horizontal="right" vertical="center"/>
    </xf>
    <xf numFmtId="166" fontId="155" fillId="28" borderId="7" xfId="228" applyNumberFormat="1" applyFont="1" applyFill="1" applyBorder="1" applyAlignment="1" applyProtection="1">
      <alignment horizontal="right" vertical="center"/>
      <protection locked="0"/>
    </xf>
    <xf numFmtId="0" fontId="81" fillId="0" borderId="7" xfId="0" applyFont="1" applyBorder="1" applyAlignment="1">
      <alignment horizontal="center" vertical="center" wrapText="1"/>
    </xf>
    <xf numFmtId="2" fontId="87" fillId="0" borderId="7" xfId="0" applyNumberFormat="1" applyFont="1" applyBorder="1" applyAlignment="1">
      <alignment horizontal="center" vertical="center" wrapText="1"/>
    </xf>
    <xf numFmtId="166" fontId="78" fillId="32" borderId="7" xfId="228" applyNumberFormat="1" applyFont="1" applyFill="1" applyBorder="1" applyAlignment="1">
      <alignment horizontal="center" vertical="center"/>
    </xf>
    <xf numFmtId="166" fontId="79" fillId="29" borderId="7" xfId="228" applyNumberFormat="1" applyFont="1" applyFill="1" applyBorder="1" applyAlignment="1">
      <alignment horizontal="center" vertical="center"/>
    </xf>
    <xf numFmtId="2" fontId="78" fillId="0" borderId="12" xfId="229" applyNumberFormat="1" applyFont="1" applyBorder="1" applyAlignment="1">
      <alignment horizontal="center" vertical="center" wrapText="1"/>
    </xf>
    <xf numFmtId="3" fontId="79" fillId="28" borderId="7" xfId="228" applyNumberFormat="1" applyFont="1" applyFill="1" applyBorder="1" applyAlignment="1">
      <alignment horizontal="center" vertical="center"/>
    </xf>
    <xf numFmtId="2" fontId="52" fillId="30" borderId="7" xfId="228" applyNumberFormat="1" applyFont="1" applyFill="1" applyBorder="1" applyAlignment="1">
      <alignment horizontal="center" vertical="center"/>
    </xf>
    <xf numFmtId="166" fontId="79" fillId="28" borderId="7" xfId="228" applyNumberFormat="1" applyFont="1" applyFill="1" applyBorder="1" applyAlignment="1">
      <alignment horizontal="center" vertical="center"/>
    </xf>
    <xf numFmtId="0" fontId="87" fillId="0" borderId="7" xfId="229" applyFont="1" applyBorder="1" applyAlignment="1">
      <alignment horizontal="left" vertical="center" wrapText="1"/>
    </xf>
    <xf numFmtId="3" fontId="83" fillId="29" borderId="7" xfId="228" applyNumberFormat="1" applyFont="1" applyFill="1" applyBorder="1" applyAlignment="1">
      <alignment horizontal="right" vertical="center"/>
    </xf>
    <xf numFmtId="2" fontId="93" fillId="29" borderId="7" xfId="228" applyNumberFormat="1" applyFont="1" applyFill="1" applyBorder="1" applyAlignment="1">
      <alignment horizontal="center" vertical="center"/>
    </xf>
    <xf numFmtId="166" fontId="83" fillId="29" borderId="7" xfId="228" applyNumberFormat="1" applyFont="1" applyFill="1" applyBorder="1" applyAlignment="1">
      <alignment horizontal="right" vertical="center"/>
    </xf>
    <xf numFmtId="0" fontId="3" fillId="0" borderId="7" xfId="229" applyFont="1" applyBorder="1" applyAlignment="1">
      <alignment vertical="center" wrapText="1"/>
    </xf>
    <xf numFmtId="2" fontId="3" fillId="29" borderId="7" xfId="228" applyNumberFormat="1" applyFont="1" applyFill="1" applyBorder="1" applyAlignment="1">
      <alignment horizontal="center" vertical="center"/>
    </xf>
    <xf numFmtId="166" fontId="83" fillId="28" borderId="7" xfId="228" applyNumberFormat="1" applyFont="1" applyFill="1" applyBorder="1" applyAlignment="1" applyProtection="1">
      <alignment horizontal="center" vertical="center"/>
      <protection locked="0"/>
    </xf>
    <xf numFmtId="2" fontId="52" fillId="29" borderId="7" xfId="228" applyNumberFormat="1" applyFont="1" applyFill="1" applyBorder="1" applyAlignment="1">
      <alignment horizontal="center" vertical="center"/>
    </xf>
    <xf numFmtId="166" fontId="79" fillId="28" borderId="7" xfId="228" applyNumberFormat="1" applyFont="1" applyFill="1" applyBorder="1" applyAlignment="1" applyProtection="1">
      <alignment horizontal="center" vertical="center"/>
      <protection locked="0"/>
    </xf>
    <xf numFmtId="2" fontId="82" fillId="28" borderId="7" xfId="228" applyNumberFormat="1" applyFont="1" applyFill="1" applyBorder="1" applyAlignment="1">
      <alignment horizontal="center" vertical="center"/>
    </xf>
    <xf numFmtId="166" fontId="79" fillId="28" borderId="7" xfId="228" applyNumberFormat="1" applyFont="1" applyFill="1" applyBorder="1" applyAlignment="1">
      <alignment horizontal="right" vertical="center"/>
    </xf>
    <xf numFmtId="166" fontId="79" fillId="28" borderId="7" xfId="228" applyNumberFormat="1" applyFont="1" applyFill="1" applyBorder="1" applyAlignment="1" applyProtection="1">
      <alignment horizontal="right" vertical="center"/>
      <protection locked="0"/>
    </xf>
    <xf numFmtId="3" fontId="79" fillId="28" borderId="7" xfId="228" applyNumberFormat="1" applyFont="1" applyFill="1" applyBorder="1" applyAlignment="1">
      <alignment horizontal="right" vertical="center"/>
    </xf>
    <xf numFmtId="0" fontId="160" fillId="0" borderId="7" xfId="229" applyFont="1" applyBorder="1" applyAlignment="1">
      <alignment horizontal="right" vertical="center" wrapText="1"/>
    </xf>
    <xf numFmtId="2" fontId="87" fillId="0" borderId="7" xfId="0" applyNumberFormat="1" applyFont="1" applyBorder="1" applyAlignment="1">
      <alignment horizontal="center" vertical="center"/>
    </xf>
    <xf numFmtId="166" fontId="88" fillId="32" borderId="7" xfId="228" applyNumberFormat="1" applyFont="1" applyFill="1" applyBorder="1" applyAlignment="1">
      <alignment horizontal="center" vertical="center"/>
    </xf>
    <xf numFmtId="2" fontId="76" fillId="0" borderId="12" xfId="229" applyNumberFormat="1" applyFont="1" applyBorder="1" applyAlignment="1">
      <alignment horizontal="center" vertical="center" wrapText="1"/>
    </xf>
    <xf numFmtId="0" fontId="76" fillId="0" borderId="7" xfId="229" applyFont="1" applyBorder="1" applyAlignment="1">
      <alignment vertical="center" wrapText="1"/>
    </xf>
    <xf numFmtId="2" fontId="76" fillId="0" borderId="7" xfId="229" applyNumberFormat="1" applyFont="1" applyBorder="1" applyAlignment="1">
      <alignment horizontal="center" vertical="center" wrapText="1"/>
    </xf>
    <xf numFmtId="3" fontId="78" fillId="29" borderId="7" xfId="313" applyNumberFormat="1" applyFont="1" applyFill="1" applyBorder="1" applyAlignment="1">
      <alignment horizontal="right" vertical="center"/>
    </xf>
    <xf numFmtId="3" fontId="79" fillId="28" borderId="7" xfId="313" applyNumberFormat="1" applyFont="1" applyFill="1" applyBorder="1" applyAlignment="1">
      <alignment horizontal="center" vertical="center"/>
    </xf>
    <xf numFmtId="166" fontId="78" fillId="28" borderId="7" xfId="228" applyNumberFormat="1" applyFont="1" applyFill="1" applyBorder="1" applyAlignment="1">
      <alignment horizontal="center" vertical="center"/>
    </xf>
    <xf numFmtId="0" fontId="82" fillId="0" borderId="7" xfId="229" applyFont="1" applyBorder="1" applyAlignment="1">
      <alignment vertical="center" wrapText="1"/>
    </xf>
    <xf numFmtId="2" fontId="82" fillId="28" borderId="13" xfId="229" applyNumberFormat="1" applyFont="1" applyFill="1" applyBorder="1" applyAlignment="1">
      <alignment horizontal="center" vertical="center" wrapText="1"/>
    </xf>
    <xf numFmtId="0" fontId="78" fillId="28" borderId="7" xfId="229" applyFont="1" applyFill="1" applyBorder="1" applyAlignment="1">
      <alignment vertical="center" wrapText="1"/>
    </xf>
    <xf numFmtId="2" fontId="78" fillId="28" borderId="13" xfId="229" applyNumberFormat="1" applyFont="1" applyFill="1" applyBorder="1" applyAlignment="1">
      <alignment horizontal="center" vertical="center" wrapText="1"/>
    </xf>
    <xf numFmtId="2" fontId="78" fillId="29" borderId="7" xfId="228" applyNumberFormat="1" applyFont="1" applyFill="1" applyBorder="1" applyAlignment="1">
      <alignment horizontal="center" vertical="center"/>
    </xf>
    <xf numFmtId="2" fontId="78" fillId="0" borderId="13" xfId="229" applyNumberFormat="1" applyFont="1" applyBorder="1" applyAlignment="1">
      <alignment horizontal="center" vertical="center" wrapText="1"/>
    </xf>
    <xf numFmtId="2" fontId="82" fillId="0" borderId="13" xfId="229" applyNumberFormat="1" applyFont="1" applyBorder="1" applyAlignment="1">
      <alignment horizontal="center" vertical="center" wrapText="1"/>
    </xf>
    <xf numFmtId="0" fontId="78" fillId="0" borderId="7" xfId="229" applyFont="1" applyBorder="1" applyAlignment="1">
      <alignment vertical="center" wrapText="1"/>
    </xf>
    <xf numFmtId="2" fontId="160" fillId="0" borderId="13" xfId="229" applyNumberFormat="1" applyFont="1" applyBorder="1" applyAlignment="1">
      <alignment horizontal="center" vertical="center" wrapText="1"/>
    </xf>
    <xf numFmtId="2" fontId="83" fillId="29" borderId="7" xfId="228" applyNumberFormat="1" applyFont="1" applyFill="1" applyBorder="1" applyAlignment="1">
      <alignment horizontal="center" vertical="center"/>
    </xf>
    <xf numFmtId="0" fontId="83" fillId="0" borderId="7" xfId="229" applyFont="1" applyBorder="1" applyAlignment="1">
      <alignment vertical="center" wrapText="1"/>
    </xf>
    <xf numFmtId="2" fontId="3" fillId="0" borderId="13" xfId="229" applyNumberFormat="1" applyFont="1" applyBorder="1" applyAlignment="1">
      <alignment horizontal="center" vertical="center" wrapText="1"/>
    </xf>
    <xf numFmtId="3" fontId="78" fillId="28" borderId="7" xfId="313" applyNumberFormat="1" applyFont="1" applyFill="1" applyBorder="1" applyAlignment="1">
      <alignment horizontal="center" vertical="center"/>
    </xf>
    <xf numFmtId="166" fontId="83" fillId="32" borderId="7" xfId="228" applyNumberFormat="1" applyFont="1" applyFill="1" applyBorder="1" applyAlignment="1">
      <alignment horizontal="center" vertical="center"/>
    </xf>
    <xf numFmtId="3" fontId="52" fillId="28" borderId="7" xfId="313" applyNumberFormat="1" applyFont="1" applyFill="1" applyBorder="1" applyAlignment="1">
      <alignment horizontal="center" vertical="center"/>
    </xf>
    <xf numFmtId="2" fontId="160" fillId="0" borderId="13" xfId="0" applyNumberFormat="1" applyFont="1" applyBorder="1" applyAlignment="1">
      <alignment horizontal="center" vertical="center"/>
    </xf>
    <xf numFmtId="3" fontId="91" fillId="29" borderId="7" xfId="228" applyNumberFormat="1" applyFont="1" applyFill="1" applyBorder="1" applyAlignment="1">
      <alignment horizontal="right" vertical="center"/>
    </xf>
    <xf numFmtId="3" fontId="92" fillId="29" borderId="7" xfId="228" applyNumberFormat="1" applyFont="1" applyFill="1" applyBorder="1" applyAlignment="1">
      <alignment horizontal="right" vertical="center"/>
    </xf>
    <xf numFmtId="2" fontId="91" fillId="29" borderId="7" xfId="228" applyNumberFormat="1" applyFont="1" applyFill="1" applyBorder="1" applyAlignment="1">
      <alignment horizontal="center" vertical="center"/>
    </xf>
    <xf numFmtId="166" fontId="91" fillId="29" borderId="7" xfId="228" applyNumberFormat="1" applyFont="1" applyFill="1" applyBorder="1" applyAlignment="1">
      <alignment horizontal="right" vertical="center"/>
    </xf>
    <xf numFmtId="2" fontId="3" fillId="0" borderId="13" xfId="0" applyNumberFormat="1" applyFont="1" applyBorder="1" applyAlignment="1">
      <alignment horizontal="center" vertical="center"/>
    </xf>
    <xf numFmtId="3" fontId="83" fillId="29" borderId="7" xfId="313" applyNumberFormat="1" applyFont="1" applyFill="1" applyBorder="1" applyAlignment="1">
      <alignment horizontal="right" vertical="center"/>
    </xf>
    <xf numFmtId="3" fontId="3" fillId="28" borderId="7" xfId="313" applyNumberFormat="1" applyFont="1" applyFill="1" applyBorder="1" applyAlignment="1">
      <alignment horizontal="center" vertical="center"/>
    </xf>
    <xf numFmtId="166" fontId="83" fillId="0" borderId="7" xfId="228" applyNumberFormat="1" applyFont="1" applyBorder="1" applyAlignment="1">
      <alignment horizontal="center" vertical="center"/>
    </xf>
    <xf numFmtId="2" fontId="3" fillId="0" borderId="7" xfId="0" applyNumberFormat="1" applyFont="1" applyBorder="1" applyAlignment="1">
      <alignment horizontal="center" vertical="center"/>
    </xf>
    <xf numFmtId="3" fontId="163" fillId="29" borderId="7" xfId="228" applyNumberFormat="1" applyFont="1" applyFill="1" applyBorder="1" applyAlignment="1">
      <alignment horizontal="right" vertical="center"/>
    </xf>
    <xf numFmtId="3" fontId="164" fillId="29" borderId="7" xfId="228" applyNumberFormat="1" applyFont="1" applyFill="1" applyBorder="1" applyAlignment="1">
      <alignment horizontal="right" vertical="center"/>
    </xf>
    <xf numFmtId="2" fontId="163" fillId="29" borderId="7" xfId="228" applyNumberFormat="1" applyFont="1" applyFill="1" applyBorder="1" applyAlignment="1">
      <alignment horizontal="center" vertical="center"/>
    </xf>
    <xf numFmtId="166" fontId="163" fillId="29" borderId="7" xfId="228" applyNumberFormat="1" applyFont="1" applyFill="1" applyBorder="1" applyAlignment="1">
      <alignment horizontal="right" vertical="center"/>
    </xf>
    <xf numFmtId="2" fontId="82" fillId="0" borderId="7" xfId="0" applyNumberFormat="1" applyFont="1" applyBorder="1" applyAlignment="1">
      <alignment horizontal="center" vertical="center"/>
    </xf>
    <xf numFmtId="2" fontId="83" fillId="29" borderId="7" xfId="0" applyNumberFormat="1" applyFont="1" applyFill="1" applyBorder="1" applyAlignment="1">
      <alignment horizontal="left" vertical="center" wrapText="1"/>
    </xf>
    <xf numFmtId="167" fontId="76" fillId="29" borderId="7" xfId="0" applyNumberFormat="1" applyFont="1" applyFill="1" applyBorder="1" applyAlignment="1">
      <alignment horizontal="center" vertical="center"/>
    </xf>
    <xf numFmtId="3" fontId="83" fillId="29" borderId="7" xfId="0" applyNumberFormat="1" applyFont="1" applyFill="1" applyBorder="1" applyAlignment="1">
      <alignment horizontal="right" vertical="center" wrapText="1"/>
    </xf>
    <xf numFmtId="1" fontId="76" fillId="29" borderId="13" xfId="229" applyNumberFormat="1" applyFont="1" applyFill="1" applyBorder="1" applyAlignment="1">
      <alignment horizontal="center" vertical="center" wrapText="1"/>
    </xf>
    <xf numFmtId="0" fontId="88" fillId="28" borderId="0" xfId="228" applyFont="1" applyFill="1" applyAlignment="1">
      <alignment horizontal="center" vertical="center" wrapText="1"/>
    </xf>
    <xf numFmtId="0" fontId="3" fillId="28" borderId="0" xfId="0" applyFont="1" applyFill="1" applyAlignment="1">
      <alignment horizontal="right"/>
    </xf>
    <xf numFmtId="0" fontId="3" fillId="28" borderId="0" xfId="0" applyFont="1" applyFill="1"/>
    <xf numFmtId="0" fontId="88" fillId="0" borderId="46" xfId="228" applyFont="1" applyBorder="1" applyAlignment="1">
      <alignment horizontal="left" vertical="center" wrapText="1" indent="1"/>
    </xf>
    <xf numFmtId="0" fontId="88" fillId="0" borderId="34" xfId="228" applyFont="1" applyBorder="1" applyAlignment="1">
      <alignment horizontal="left" vertical="center" wrapText="1" indent="1"/>
    </xf>
    <xf numFmtId="49" fontId="165" fillId="30" borderId="34" xfId="228" applyNumberFormat="1" applyFont="1" applyFill="1" applyBorder="1" applyAlignment="1">
      <alignment horizontal="left" vertical="center" wrapText="1"/>
    </xf>
    <xf numFmtId="0" fontId="83" fillId="0" borderId="13" xfId="228" applyFont="1" applyBorder="1" applyAlignment="1">
      <alignment horizontal="left" vertical="center" wrapText="1" indent="1"/>
    </xf>
    <xf numFmtId="49" fontId="165" fillId="30" borderId="7" xfId="228" applyNumberFormat="1" applyFont="1" applyFill="1" applyBorder="1" applyAlignment="1">
      <alignment horizontal="left" vertical="center" wrapText="1"/>
    </xf>
    <xf numFmtId="166" fontId="98" fillId="0" borderId="7" xfId="228" applyNumberFormat="1" applyFont="1" applyBorder="1" applyAlignment="1">
      <alignment horizontal="center" vertical="center" wrapText="1"/>
    </xf>
    <xf numFmtId="0" fontId="83" fillId="28" borderId="13" xfId="228" applyFont="1" applyFill="1" applyBorder="1" applyAlignment="1">
      <alignment horizontal="left" vertical="center" wrapText="1" indent="1"/>
    </xf>
    <xf numFmtId="0" fontId="83" fillId="0" borderId="26" xfId="228" applyFont="1" applyBorder="1" applyAlignment="1">
      <alignment horizontal="left" vertical="center" wrapText="1" indent="1"/>
    </xf>
    <xf numFmtId="49" fontId="165" fillId="30" borderId="26" xfId="228" applyNumberFormat="1" applyFont="1" applyFill="1" applyBorder="1" applyAlignment="1">
      <alignment horizontal="left" vertical="center" wrapText="1"/>
    </xf>
    <xf numFmtId="49" fontId="165" fillId="30" borderId="13" xfId="228" applyNumberFormat="1" applyFont="1" applyFill="1" applyBorder="1" applyAlignment="1">
      <alignment horizontal="left" vertical="center" wrapText="1"/>
    </xf>
    <xf numFmtId="0" fontId="83" fillId="0" borderId="7" xfId="228" applyFont="1" applyBorder="1" applyAlignment="1">
      <alignment horizontal="left" vertical="center" wrapText="1" indent="1"/>
    </xf>
    <xf numFmtId="0" fontId="79" fillId="0" borderId="33" xfId="228" applyFont="1" applyBorder="1" applyAlignment="1">
      <alignment horizontal="left" vertical="center" wrapText="1" indent="1"/>
    </xf>
    <xf numFmtId="0" fontId="79" fillId="28" borderId="13" xfId="228" applyFont="1" applyFill="1" applyBorder="1" applyAlignment="1">
      <alignment horizontal="left" vertical="center" wrapText="1" indent="1"/>
    </xf>
    <xf numFmtId="0" fontId="88" fillId="0" borderId="13" xfId="228" applyFont="1" applyBorder="1" applyAlignment="1">
      <alignment horizontal="left" vertical="center" wrapText="1"/>
    </xf>
    <xf numFmtId="9" fontId="97" fillId="32" borderId="33" xfId="313" applyFont="1" applyFill="1" applyBorder="1" applyAlignment="1">
      <alignment horizontal="center" vertical="center" wrapText="1"/>
    </xf>
    <xf numFmtId="0" fontId="83" fillId="0" borderId="33" xfId="228" applyFont="1" applyBorder="1" applyAlignment="1">
      <alignment horizontal="left" vertical="center" wrapText="1" indent="1"/>
    </xf>
    <xf numFmtId="0" fontId="3" fillId="0" borderId="0" xfId="0" applyFont="1" applyAlignment="1">
      <alignment horizontal="right"/>
    </xf>
    <xf numFmtId="0" fontId="79" fillId="0" borderId="0" xfId="228" applyFont="1" applyAlignment="1">
      <alignment vertical="center"/>
    </xf>
    <xf numFmtId="0" fontId="79" fillId="0" borderId="0" xfId="228" applyFont="1" applyAlignment="1">
      <alignment horizontal="center" vertical="center"/>
    </xf>
    <xf numFmtId="0" fontId="147" fillId="0" borderId="0" xfId="175" applyFont="1" applyAlignment="1">
      <alignment horizontal="left" vertical="top"/>
    </xf>
    <xf numFmtId="0" fontId="147" fillId="0" borderId="0" xfId="175" applyFont="1" applyAlignment="1">
      <alignment vertical="top"/>
    </xf>
    <xf numFmtId="3" fontId="79" fillId="32" borderId="90" xfId="228" applyNumberFormat="1" applyFont="1" applyFill="1" applyBorder="1" applyAlignment="1">
      <alignment horizontal="center" vertical="center" wrapText="1"/>
    </xf>
    <xf numFmtId="9" fontId="79" fillId="28" borderId="91" xfId="227" applyFont="1" applyFill="1" applyBorder="1" applyAlignment="1">
      <alignment horizontal="center" vertical="center"/>
    </xf>
    <xf numFmtId="9" fontId="79" fillId="30" borderId="91" xfId="227" applyFont="1" applyFill="1" applyBorder="1" applyAlignment="1">
      <alignment horizontal="center" vertical="center"/>
    </xf>
    <xf numFmtId="3" fontId="79" fillId="0" borderId="91" xfId="228" applyNumberFormat="1" applyFont="1" applyBorder="1" applyAlignment="1">
      <alignment horizontal="center" vertical="center" wrapText="1"/>
    </xf>
    <xf numFmtId="3" fontId="79" fillId="0" borderId="92" xfId="228" applyNumberFormat="1" applyFont="1" applyBorder="1" applyAlignment="1">
      <alignment horizontal="center" vertical="center" wrapText="1"/>
    </xf>
    <xf numFmtId="0" fontId="79" fillId="0" borderId="62" xfId="228" applyFont="1" applyBorder="1" applyAlignment="1">
      <alignment horizontal="left" vertical="center" wrapText="1" indent="1"/>
    </xf>
    <xf numFmtId="49" fontId="166" fillId="30" borderId="59" xfId="228" applyNumberFormat="1" applyFont="1" applyFill="1" applyBorder="1" applyAlignment="1">
      <alignment horizontal="center" vertical="center" wrapText="1"/>
    </xf>
    <xf numFmtId="3" fontId="79" fillId="32" borderId="93" xfId="228" applyNumberFormat="1" applyFont="1" applyFill="1" applyBorder="1" applyAlignment="1">
      <alignment horizontal="center" vertical="center" wrapText="1"/>
    </xf>
    <xf numFmtId="9" fontId="79" fillId="28" borderId="94" xfId="227" applyFont="1" applyFill="1" applyBorder="1" applyAlignment="1">
      <alignment horizontal="center" vertical="center"/>
    </xf>
    <xf numFmtId="9" fontId="79" fillId="30" borderId="94" xfId="227" applyFont="1" applyFill="1" applyBorder="1" applyAlignment="1">
      <alignment horizontal="center" vertical="center"/>
    </xf>
    <xf numFmtId="3" fontId="79" fillId="0" borderId="94" xfId="228" applyNumberFormat="1" applyFont="1" applyBorder="1" applyAlignment="1">
      <alignment horizontal="center" vertical="center" wrapText="1"/>
    </xf>
    <xf numFmtId="3" fontId="79" fillId="0" borderId="95" xfId="228" applyNumberFormat="1" applyFont="1" applyBorder="1" applyAlignment="1">
      <alignment horizontal="center" vertical="center" wrapText="1"/>
    </xf>
    <xf numFmtId="0" fontId="79" fillId="0" borderId="21" xfId="228" applyFont="1" applyBorder="1" applyAlignment="1">
      <alignment horizontal="left" vertical="center" wrapText="1" indent="1"/>
    </xf>
    <xf numFmtId="49" fontId="166" fillId="30" borderId="32" xfId="228" applyNumberFormat="1" applyFont="1" applyFill="1" applyBorder="1" applyAlignment="1">
      <alignment horizontal="center" vertical="center" wrapText="1"/>
    </xf>
    <xf numFmtId="1" fontId="79" fillId="29" borderId="94" xfId="228" applyNumberFormat="1" applyFont="1" applyFill="1" applyBorder="1" applyAlignment="1">
      <alignment horizontal="right" vertical="center" wrapText="1" indent="1"/>
    </xf>
    <xf numFmtId="3" fontId="79" fillId="29" borderId="94" xfId="228" applyNumberFormat="1" applyFont="1" applyFill="1" applyBorder="1" applyAlignment="1">
      <alignment horizontal="center" vertical="center" wrapText="1"/>
    </xf>
    <xf numFmtId="3" fontId="78" fillId="32" borderId="93" xfId="228" applyNumberFormat="1" applyFont="1" applyFill="1" applyBorder="1" applyAlignment="1">
      <alignment horizontal="center" vertical="center" wrapText="1"/>
    </xf>
    <xf numFmtId="1" fontId="79" fillId="29" borderId="96" xfId="228" applyNumberFormat="1" applyFont="1" applyFill="1" applyBorder="1" applyAlignment="1">
      <alignment horizontal="right" vertical="center" wrapText="1" indent="1"/>
    </xf>
    <xf numFmtId="3" fontId="78" fillId="32" borderId="96" xfId="228" applyNumberFormat="1" applyFont="1" applyFill="1" applyBorder="1" applyAlignment="1">
      <alignment horizontal="center" vertical="center" wrapText="1"/>
    </xf>
    <xf numFmtId="3" fontId="78" fillId="32" borderId="97" xfId="228" applyNumberFormat="1" applyFont="1" applyFill="1" applyBorder="1" applyAlignment="1">
      <alignment horizontal="center" vertical="center" wrapText="1"/>
    </xf>
    <xf numFmtId="0" fontId="78" fillId="0" borderId="21" xfId="228" applyFont="1" applyBorder="1" applyAlignment="1">
      <alignment horizontal="left" vertical="center" wrapText="1"/>
    </xf>
    <xf numFmtId="49" fontId="167" fillId="30" borderId="32" xfId="228" applyNumberFormat="1" applyFont="1" applyFill="1" applyBorder="1" applyAlignment="1">
      <alignment horizontal="center" vertical="center" wrapText="1"/>
    </xf>
    <xf numFmtId="0" fontId="78" fillId="0" borderId="0" xfId="228" applyFont="1" applyAlignment="1">
      <alignment vertical="center"/>
    </xf>
    <xf numFmtId="2" fontId="79" fillId="0" borderId="94" xfId="228" applyNumberFormat="1" applyFont="1" applyBorder="1" applyAlignment="1">
      <alignment horizontal="left" vertical="center" wrapText="1" indent="1"/>
    </xf>
    <xf numFmtId="2" fontId="79" fillId="0" borderId="95" xfId="228" applyNumberFormat="1" applyFont="1" applyBorder="1" applyAlignment="1">
      <alignment horizontal="left" vertical="center" wrapText="1" indent="1"/>
    </xf>
    <xf numFmtId="3" fontId="78" fillId="32" borderId="94" xfId="0" applyNumberFormat="1" applyFont="1" applyFill="1" applyBorder="1" applyAlignment="1">
      <alignment horizontal="center" vertical="center" wrapText="1"/>
    </xf>
    <xf numFmtId="9" fontId="79" fillId="29" borderId="94" xfId="227" applyFont="1" applyFill="1" applyBorder="1" applyAlignment="1">
      <alignment horizontal="center" vertical="center"/>
    </xf>
    <xf numFmtId="3" fontId="78" fillId="32" borderId="95" xfId="227" applyNumberFormat="1" applyFont="1" applyFill="1" applyBorder="1" applyAlignment="1">
      <alignment horizontal="center" vertical="center"/>
    </xf>
    <xf numFmtId="9" fontId="78" fillId="29" borderId="98" xfId="227" applyFont="1" applyFill="1" applyBorder="1" applyAlignment="1">
      <alignment horizontal="center" vertical="center"/>
    </xf>
    <xf numFmtId="9" fontId="78" fillId="28" borderId="98" xfId="227" applyFont="1" applyFill="1" applyBorder="1" applyAlignment="1">
      <alignment horizontal="center" vertical="center"/>
    </xf>
    <xf numFmtId="9" fontId="78" fillId="30" borderId="98" xfId="227" applyFont="1" applyFill="1" applyBorder="1" applyAlignment="1">
      <alignment horizontal="center" vertical="center"/>
    </xf>
    <xf numFmtId="3" fontId="78" fillId="29" borderId="98" xfId="227" applyNumberFormat="1" applyFont="1" applyFill="1" applyBorder="1" applyAlignment="1">
      <alignment horizontal="center" vertical="center"/>
    </xf>
    <xf numFmtId="3" fontId="78" fillId="0" borderId="99" xfId="228" applyNumberFormat="1" applyFont="1" applyBorder="1" applyAlignment="1">
      <alignment horizontal="center" vertical="center" wrapText="1"/>
    </xf>
    <xf numFmtId="9" fontId="78" fillId="28" borderId="94" xfId="227" applyFont="1" applyFill="1" applyBorder="1" applyAlignment="1">
      <alignment horizontal="center" vertical="center"/>
    </xf>
    <xf numFmtId="9" fontId="78" fillId="30" borderId="94" xfId="227" applyFont="1" applyFill="1" applyBorder="1" applyAlignment="1">
      <alignment horizontal="center" vertical="center"/>
    </xf>
    <xf numFmtId="3" fontId="78" fillId="0" borderId="94" xfId="228" applyNumberFormat="1" applyFont="1" applyBorder="1" applyAlignment="1">
      <alignment horizontal="center" vertical="center" wrapText="1"/>
    </xf>
    <xf numFmtId="3" fontId="78" fillId="0" borderId="95" xfId="228" applyNumberFormat="1" applyFont="1" applyBorder="1" applyAlignment="1">
      <alignment horizontal="center" vertical="center" wrapText="1"/>
    </xf>
    <xf numFmtId="0" fontId="81" fillId="0" borderId="21" xfId="228" applyFont="1" applyBorder="1" applyAlignment="1">
      <alignment horizontal="left" vertical="center" wrapText="1" indent="2"/>
    </xf>
    <xf numFmtId="49" fontId="168" fillId="30" borderId="32" xfId="228" applyNumberFormat="1" applyFont="1" applyFill="1" applyBorder="1" applyAlignment="1">
      <alignment horizontal="center" vertical="center" wrapText="1"/>
    </xf>
    <xf numFmtId="3" fontId="79" fillId="32" borderId="100" xfId="228" applyNumberFormat="1" applyFont="1" applyFill="1" applyBorder="1" applyAlignment="1">
      <alignment horizontal="center" vertical="center" wrapText="1"/>
    </xf>
    <xf numFmtId="3" fontId="79" fillId="32" borderId="94" xfId="228" applyNumberFormat="1" applyFont="1" applyFill="1" applyBorder="1" applyAlignment="1">
      <alignment horizontal="center" vertical="center" wrapText="1"/>
    </xf>
    <xf numFmtId="3" fontId="79" fillId="32" borderId="95" xfId="228" applyNumberFormat="1" applyFont="1" applyFill="1" applyBorder="1" applyAlignment="1">
      <alignment horizontal="center" vertical="center" wrapText="1"/>
    </xf>
    <xf numFmtId="3" fontId="78" fillId="32" borderId="94" xfId="228" applyNumberFormat="1" applyFont="1" applyFill="1" applyBorder="1" applyAlignment="1">
      <alignment horizontal="center" vertical="center" wrapText="1"/>
    </xf>
    <xf numFmtId="3" fontId="78" fillId="32" borderId="95" xfId="228" applyNumberFormat="1" applyFont="1" applyFill="1" applyBorder="1" applyAlignment="1">
      <alignment horizontal="center" vertical="center" wrapText="1"/>
    </xf>
    <xf numFmtId="0" fontId="78" fillId="0" borderId="21" xfId="229" applyFont="1" applyBorder="1" applyAlignment="1">
      <alignment horizontal="justify" vertical="center" wrapText="1"/>
    </xf>
    <xf numFmtId="3" fontId="79" fillId="29" borderId="93" xfId="228" applyNumberFormat="1" applyFont="1" applyFill="1" applyBorder="1" applyAlignment="1">
      <alignment horizontal="center" vertical="center" wrapText="1"/>
    </xf>
    <xf numFmtId="3" fontId="79" fillId="28" borderId="94" xfId="228" applyNumberFormat="1" applyFont="1" applyFill="1" applyBorder="1" applyAlignment="1">
      <alignment horizontal="center" vertical="center"/>
    </xf>
    <xf numFmtId="3" fontId="79" fillId="28" borderId="94" xfId="227" applyNumberFormat="1" applyFont="1" applyFill="1" applyBorder="1" applyAlignment="1">
      <alignment horizontal="center" vertical="center"/>
    </xf>
    <xf numFmtId="3" fontId="79" fillId="28" borderId="95" xfId="227" applyNumberFormat="1" applyFont="1" applyFill="1" applyBorder="1" applyAlignment="1">
      <alignment horizontal="center" vertical="center"/>
    </xf>
    <xf numFmtId="3" fontId="79" fillId="28" borderId="95" xfId="228" applyNumberFormat="1" applyFont="1" applyFill="1" applyBorder="1" applyAlignment="1">
      <alignment horizontal="center" vertical="center"/>
    </xf>
    <xf numFmtId="9" fontId="79" fillId="29" borderId="94" xfId="227" applyFont="1" applyFill="1" applyBorder="1" applyAlignment="1">
      <alignment horizontal="center" vertical="center" wrapText="1"/>
    </xf>
    <xf numFmtId="49" fontId="81" fillId="42" borderId="21" xfId="228" applyNumberFormat="1" applyFont="1" applyFill="1" applyBorder="1" applyAlignment="1">
      <alignment horizontal="left" vertical="center" wrapText="1" indent="2"/>
    </xf>
    <xf numFmtId="166" fontId="79" fillId="29" borderId="94" xfId="228" applyNumberFormat="1" applyFont="1" applyFill="1" applyBorder="1" applyAlignment="1">
      <alignment horizontal="right" vertical="center" wrapText="1"/>
    </xf>
    <xf numFmtId="3" fontId="78" fillId="32" borderId="94" xfId="228" applyNumberFormat="1" applyFont="1" applyFill="1" applyBorder="1" applyAlignment="1">
      <alignment horizontal="center" vertical="center"/>
    </xf>
    <xf numFmtId="3" fontId="78" fillId="32" borderId="95" xfId="228" applyNumberFormat="1" applyFont="1" applyFill="1" applyBorder="1" applyAlignment="1">
      <alignment horizontal="center" vertical="center"/>
    </xf>
    <xf numFmtId="3" fontId="79" fillId="29" borderId="94" xfId="227" applyNumberFormat="1" applyFont="1" applyFill="1" applyBorder="1" applyAlignment="1">
      <alignment horizontal="center" vertical="center"/>
    </xf>
    <xf numFmtId="3" fontId="79" fillId="29" borderId="95" xfId="227" applyNumberFormat="1" applyFont="1" applyFill="1" applyBorder="1" applyAlignment="1">
      <alignment horizontal="center" vertical="center"/>
    </xf>
    <xf numFmtId="3" fontId="78" fillId="32" borderId="96" xfId="228" applyNumberFormat="1" applyFont="1" applyFill="1" applyBorder="1" applyAlignment="1">
      <alignment horizontal="center" vertical="center"/>
    </xf>
    <xf numFmtId="9" fontId="79" fillId="29" borderId="96" xfId="227" applyFont="1" applyFill="1" applyBorder="1" applyAlignment="1">
      <alignment horizontal="center" vertical="center"/>
    </xf>
    <xf numFmtId="3" fontId="78" fillId="32" borderId="97" xfId="228" applyNumberFormat="1" applyFont="1" applyFill="1" applyBorder="1" applyAlignment="1">
      <alignment horizontal="center" vertical="center"/>
    </xf>
    <xf numFmtId="0" fontId="78" fillId="0" borderId="22" xfId="228" applyFont="1" applyBorder="1" applyAlignment="1">
      <alignment horizontal="left" vertical="center" wrapText="1"/>
    </xf>
    <xf numFmtId="49" fontId="167" fillId="30" borderId="36" xfId="228" applyNumberFormat="1" applyFont="1" applyFill="1" applyBorder="1" applyAlignment="1">
      <alignment horizontal="center" vertical="center" wrapText="1"/>
    </xf>
    <xf numFmtId="3" fontId="78" fillId="32" borderId="101" xfId="228" applyNumberFormat="1" applyFont="1" applyFill="1" applyBorder="1" applyAlignment="1">
      <alignment horizontal="center" vertical="center" wrapText="1"/>
    </xf>
    <xf numFmtId="3" fontId="163" fillId="29" borderId="102" xfId="228" quotePrefix="1" applyNumberFormat="1" applyFont="1" applyFill="1" applyBorder="1" applyAlignment="1">
      <alignment horizontal="right" vertical="center" wrapText="1"/>
    </xf>
    <xf numFmtId="3" fontId="78" fillId="32" borderId="102" xfId="228" applyNumberFormat="1" applyFont="1" applyFill="1" applyBorder="1" applyAlignment="1">
      <alignment horizontal="center" vertical="center"/>
    </xf>
    <xf numFmtId="3" fontId="78" fillId="32" borderId="103" xfId="228" applyNumberFormat="1" applyFont="1" applyFill="1" applyBorder="1" applyAlignment="1">
      <alignment horizontal="center" vertical="center"/>
    </xf>
    <xf numFmtId="0" fontId="78" fillId="0" borderId="88" xfId="0" applyFont="1" applyBorder="1" applyAlignment="1">
      <alignment horizontal="left" vertical="center" wrapText="1"/>
    </xf>
    <xf numFmtId="0" fontId="167" fillId="30" borderId="81" xfId="228" applyFont="1" applyFill="1" applyBorder="1" applyAlignment="1">
      <alignment horizontal="center" vertical="center" wrapText="1"/>
    </xf>
    <xf numFmtId="0" fontId="165" fillId="30" borderId="62" xfId="228" quotePrefix="1" applyFont="1" applyFill="1" applyBorder="1" applyAlignment="1">
      <alignment horizontal="center" vertical="center" wrapText="1"/>
    </xf>
    <xf numFmtId="0" fontId="165" fillId="30" borderId="33" xfId="228" quotePrefix="1" applyFont="1" applyFill="1" applyBorder="1" applyAlignment="1">
      <alignment horizontal="center" vertical="center" wrapText="1"/>
    </xf>
    <xf numFmtId="0" fontId="165" fillId="30" borderId="45" xfId="228" quotePrefix="1" applyFont="1" applyFill="1" applyBorder="1" applyAlignment="1">
      <alignment horizontal="center" vertical="center" wrapText="1"/>
    </xf>
    <xf numFmtId="0" fontId="78" fillId="30" borderId="62" xfId="0" applyFont="1" applyFill="1" applyBorder="1" applyAlignment="1">
      <alignment horizontal="center" vertical="center" wrapText="1"/>
    </xf>
    <xf numFmtId="0" fontId="78" fillId="30" borderId="59" xfId="0" applyFont="1" applyFill="1" applyBorder="1" applyAlignment="1">
      <alignment horizontal="center" vertical="center" wrapText="1"/>
    </xf>
    <xf numFmtId="0" fontId="79" fillId="28" borderId="0" xfId="228" applyFont="1" applyFill="1" applyAlignment="1">
      <alignment vertical="center"/>
    </xf>
    <xf numFmtId="0" fontId="78" fillId="30" borderId="7" xfId="228" applyFont="1" applyFill="1" applyBorder="1" applyAlignment="1">
      <alignment horizontal="center" vertical="center" wrapText="1"/>
    </xf>
    <xf numFmtId="0" fontId="78" fillId="30" borderId="14" xfId="228" applyFont="1" applyFill="1" applyBorder="1" applyAlignment="1">
      <alignment horizontal="center" vertical="center" wrapText="1"/>
    </xf>
    <xf numFmtId="0" fontId="79" fillId="30" borderId="58" xfId="0" applyFont="1" applyFill="1" applyBorder="1" applyAlignment="1">
      <alignment vertical="center" wrapText="1"/>
    </xf>
    <xf numFmtId="0" fontId="79" fillId="30" borderId="57" xfId="0" applyFont="1" applyFill="1" applyBorder="1" applyAlignment="1">
      <alignment vertical="center" wrapText="1"/>
    </xf>
    <xf numFmtId="0" fontId="79" fillId="30" borderId="30" xfId="0" applyFont="1" applyFill="1" applyBorder="1" applyAlignment="1">
      <alignment vertical="center" wrapText="1"/>
    </xf>
    <xf numFmtId="0" fontId="79" fillId="30" borderId="71" xfId="0" applyFont="1" applyFill="1" applyBorder="1" applyAlignment="1">
      <alignment vertical="center" wrapText="1"/>
    </xf>
    <xf numFmtId="0" fontId="79" fillId="0" borderId="0" xfId="0" applyFont="1" applyAlignment="1">
      <alignment horizontal="center" vertical="center" wrapText="1"/>
    </xf>
    <xf numFmtId="0" fontId="79" fillId="28" borderId="0" xfId="0" applyFont="1" applyFill="1" applyAlignment="1">
      <alignment horizontal="left" vertical="center" wrapText="1" indent="3"/>
    </xf>
    <xf numFmtId="0" fontId="79" fillId="0" borderId="0" xfId="0" applyFont="1" applyAlignment="1">
      <alignment horizontal="left" vertical="center" wrapText="1" indent="3"/>
    </xf>
    <xf numFmtId="0" fontId="79" fillId="0" borderId="0" xfId="0" applyFont="1" applyAlignment="1">
      <alignment vertical="center"/>
    </xf>
    <xf numFmtId="0" fontId="165" fillId="28" borderId="0" xfId="175" applyFont="1" applyFill="1"/>
    <xf numFmtId="0" fontId="147" fillId="28" borderId="0" xfId="175" applyFont="1" applyFill="1" applyAlignment="1">
      <alignment horizontal="center"/>
    </xf>
    <xf numFmtId="0" fontId="147" fillId="28" borderId="0" xfId="175" applyFont="1" applyFill="1" applyAlignment="1">
      <alignment horizontal="center" wrapText="1"/>
    </xf>
    <xf numFmtId="0" fontId="79" fillId="28" borderId="0" xfId="0" applyFont="1" applyFill="1" applyAlignment="1">
      <alignment vertical="center"/>
    </xf>
    <xf numFmtId="0" fontId="148" fillId="28" borderId="0" xfId="175" applyFont="1" applyFill="1"/>
    <xf numFmtId="0" fontId="170" fillId="0" borderId="0" xfId="0" applyFont="1" applyAlignment="1">
      <alignment vertical="center"/>
    </xf>
    <xf numFmtId="0" fontId="171" fillId="28" borderId="0" xfId="175" applyFont="1" applyFill="1" applyAlignment="1">
      <alignment wrapText="1"/>
    </xf>
    <xf numFmtId="0" fontId="170" fillId="28" borderId="0" xfId="0" applyFont="1" applyFill="1" applyAlignment="1">
      <alignment vertical="center"/>
    </xf>
    <xf numFmtId="0" fontId="148" fillId="28" borderId="0" xfId="175" applyFont="1" applyFill="1" applyAlignment="1">
      <alignment horizontal="right"/>
    </xf>
    <xf numFmtId="0" fontId="147" fillId="28" borderId="0" xfId="175" applyFont="1" applyFill="1" applyAlignment="1">
      <alignment horizontal="right"/>
    </xf>
    <xf numFmtId="0" fontId="79" fillId="28" borderId="0" xfId="175" applyFont="1" applyFill="1" applyAlignment="1">
      <alignment horizontal="left" vertical="center"/>
    </xf>
    <xf numFmtId="0" fontId="171" fillId="28" borderId="0" xfId="175" applyFont="1" applyFill="1" applyAlignment="1">
      <alignment horizontal="right"/>
    </xf>
    <xf numFmtId="0" fontId="147" fillId="28" borderId="0" xfId="175" applyFont="1" applyFill="1"/>
    <xf numFmtId="0" fontId="79" fillId="28" borderId="0" xfId="0" applyFont="1" applyFill="1" applyAlignment="1">
      <alignment horizontal="center" vertical="center"/>
    </xf>
    <xf numFmtId="0" fontId="147" fillId="28" borderId="0" xfId="175" applyFont="1" applyFill="1" applyAlignment="1">
      <alignment vertical="top"/>
    </xf>
    <xf numFmtId="3" fontId="79" fillId="32" borderId="90" xfId="0" applyNumberFormat="1" applyFont="1" applyFill="1" applyBorder="1" applyAlignment="1">
      <alignment horizontal="center" vertical="center" wrapText="1"/>
    </xf>
    <xf numFmtId="9" fontId="79" fillId="29" borderId="104" xfId="227" applyFont="1" applyFill="1" applyBorder="1" applyAlignment="1">
      <alignment horizontal="center" vertical="center"/>
    </xf>
    <xf numFmtId="0" fontId="79" fillId="29" borderId="91" xfId="0" applyFont="1" applyFill="1" applyBorder="1" applyAlignment="1">
      <alignment vertical="center" wrapText="1"/>
    </xf>
    <xf numFmtId="3" fontId="79" fillId="28" borderId="91" xfId="0" applyNumberFormat="1" applyFont="1" applyFill="1" applyBorder="1" applyAlignment="1">
      <alignment horizontal="center" vertical="center" wrapText="1"/>
    </xf>
    <xf numFmtId="3" fontId="79" fillId="28" borderId="92" xfId="227" applyNumberFormat="1" applyFont="1" applyFill="1" applyBorder="1" applyAlignment="1">
      <alignment horizontal="center" vertical="center"/>
    </xf>
    <xf numFmtId="0" fontId="79" fillId="0" borderId="62" xfId="229" applyFont="1" applyBorder="1" applyAlignment="1">
      <alignment horizontal="left" vertical="center" wrapText="1" indent="1"/>
    </xf>
    <xf numFmtId="49" fontId="79" fillId="0" borderId="59" xfId="0" applyNumberFormat="1" applyFont="1" applyBorder="1" applyAlignment="1">
      <alignment horizontal="center" vertical="center"/>
    </xf>
    <xf numFmtId="3" fontId="79" fillId="32" borderId="93" xfId="0" applyNumberFormat="1" applyFont="1" applyFill="1" applyBorder="1" applyAlignment="1">
      <alignment horizontal="center" vertical="center" wrapText="1"/>
    </xf>
    <xf numFmtId="9" fontId="79" fillId="29" borderId="105" xfId="227" applyFont="1" applyFill="1" applyBorder="1" applyAlignment="1">
      <alignment horizontal="center" vertical="center"/>
    </xf>
    <xf numFmtId="9" fontId="79" fillId="28" borderId="98" xfId="227" applyFont="1" applyFill="1" applyBorder="1" applyAlignment="1">
      <alignment horizontal="center" vertical="center"/>
    </xf>
    <xf numFmtId="171" fontId="79" fillId="28" borderId="98" xfId="227" applyNumberFormat="1" applyFont="1" applyFill="1" applyBorder="1" applyAlignment="1">
      <alignment horizontal="center" vertical="center"/>
    </xf>
    <xf numFmtId="9" fontId="79" fillId="30" borderId="98" xfId="227" applyFont="1" applyFill="1" applyBorder="1" applyAlignment="1">
      <alignment horizontal="center" vertical="center"/>
    </xf>
    <xf numFmtId="0" fontId="79" fillId="29" borderId="98" xfId="0" applyFont="1" applyFill="1" applyBorder="1" applyAlignment="1">
      <alignment vertical="center" wrapText="1"/>
    </xf>
    <xf numFmtId="3" fontId="79" fillId="28" borderId="94" xfId="0" applyNumberFormat="1" applyFont="1" applyFill="1" applyBorder="1" applyAlignment="1">
      <alignment horizontal="center" vertical="center" wrapText="1"/>
    </xf>
    <xf numFmtId="0" fontId="79" fillId="0" borderId="23" xfId="229" applyFont="1" applyBorder="1" applyAlignment="1">
      <alignment horizontal="left" vertical="center" wrapText="1" indent="1"/>
    </xf>
    <xf numFmtId="49" fontId="79" fillId="0" borderId="32" xfId="0" applyNumberFormat="1" applyFont="1" applyBorder="1" applyAlignment="1">
      <alignment horizontal="center" vertical="center"/>
    </xf>
    <xf numFmtId="171" fontId="79" fillId="30" borderId="98" xfId="227" applyNumberFormat="1" applyFont="1" applyFill="1" applyBorder="1" applyAlignment="1">
      <alignment horizontal="center" vertical="center"/>
    </xf>
    <xf numFmtId="9" fontId="79" fillId="29" borderId="106" xfId="227" applyFont="1" applyFill="1" applyBorder="1" applyAlignment="1">
      <alignment horizontal="center" vertical="center"/>
    </xf>
    <xf numFmtId="0" fontId="79" fillId="29" borderId="94" xfId="0" applyFont="1" applyFill="1" applyBorder="1" applyAlignment="1">
      <alignment vertical="center" wrapText="1"/>
    </xf>
    <xf numFmtId="0" fontId="79" fillId="28" borderId="21" xfId="229" applyFont="1" applyFill="1" applyBorder="1" applyAlignment="1">
      <alignment horizontal="left" vertical="center" wrapText="1" indent="1"/>
    </xf>
    <xf numFmtId="49" fontId="79" fillId="28" borderId="32" xfId="0" applyNumberFormat="1" applyFont="1" applyFill="1" applyBorder="1" applyAlignment="1">
      <alignment horizontal="center" vertical="center"/>
    </xf>
    <xf numFmtId="0" fontId="78" fillId="0" borderId="0" xfId="0" applyFont="1" applyAlignment="1">
      <alignment vertical="center"/>
    </xf>
    <xf numFmtId="3" fontId="78" fillId="32" borderId="93" xfId="0" applyNumberFormat="1" applyFont="1" applyFill="1" applyBorder="1" applyAlignment="1">
      <alignment horizontal="center" vertical="center" wrapText="1"/>
    </xf>
    <xf numFmtId="9" fontId="78" fillId="29" borderId="106" xfId="227" applyFont="1" applyFill="1" applyBorder="1" applyAlignment="1">
      <alignment horizontal="center" vertical="center"/>
    </xf>
    <xf numFmtId="9" fontId="78" fillId="29" borderId="94" xfId="227" applyFont="1" applyFill="1" applyBorder="1" applyAlignment="1">
      <alignment horizontal="center" vertical="center"/>
    </xf>
    <xf numFmtId="0" fontId="78" fillId="28" borderId="21" xfId="228" applyFont="1" applyFill="1" applyBorder="1" applyAlignment="1">
      <alignment horizontal="left" vertical="center" wrapText="1"/>
    </xf>
    <xf numFmtId="49" fontId="78" fillId="0" borderId="32" xfId="0" applyNumberFormat="1" applyFont="1" applyBorder="1" applyAlignment="1">
      <alignment horizontal="center" vertical="center"/>
    </xf>
    <xf numFmtId="3" fontId="79" fillId="28" borderId="94" xfId="0" applyNumberFormat="1" applyFont="1" applyFill="1" applyBorder="1" applyAlignment="1">
      <alignment vertical="center" wrapText="1"/>
    </xf>
    <xf numFmtId="0" fontId="79" fillId="0" borderId="21" xfId="229" applyFont="1" applyBorder="1" applyAlignment="1">
      <alignment horizontal="left" vertical="center" wrapText="1" indent="1"/>
    </xf>
    <xf numFmtId="0" fontId="79" fillId="29" borderId="95" xfId="0" applyFont="1" applyFill="1" applyBorder="1" applyAlignment="1">
      <alignment vertical="center" wrapText="1"/>
    </xf>
    <xf numFmtId="0" fontId="81" fillId="0" borderId="21" xfId="228" applyFont="1" applyBorder="1" applyAlignment="1">
      <alignment horizontal="left" vertical="center" wrapText="1" indent="3"/>
    </xf>
    <xf numFmtId="49" fontId="81" fillId="0" borderId="32" xfId="0" applyNumberFormat="1" applyFont="1" applyBorder="1" applyAlignment="1">
      <alignment horizontal="center" vertical="center"/>
    </xf>
    <xf numFmtId="3" fontId="79" fillId="32" borderId="94" xfId="0" applyNumberFormat="1" applyFont="1" applyFill="1" applyBorder="1" applyAlignment="1">
      <alignment horizontal="center" vertical="center" wrapText="1"/>
    </xf>
    <xf numFmtId="0" fontId="79" fillId="28" borderId="21" xfId="228" applyFont="1" applyFill="1" applyBorder="1" applyAlignment="1">
      <alignment horizontal="left" vertical="center" wrapText="1" indent="1"/>
    </xf>
    <xf numFmtId="3" fontId="78" fillId="28" borderId="94" xfId="0" applyNumberFormat="1" applyFont="1" applyFill="1" applyBorder="1" applyAlignment="1">
      <alignment horizontal="center" vertical="center" wrapText="1"/>
    </xf>
    <xf numFmtId="3" fontId="78" fillId="28" borderId="95" xfId="227" applyNumberFormat="1" applyFont="1" applyFill="1" applyBorder="1" applyAlignment="1">
      <alignment horizontal="center" vertical="center"/>
    </xf>
    <xf numFmtId="0" fontId="78" fillId="28" borderId="21" xfId="229" applyFont="1" applyFill="1" applyBorder="1" applyAlignment="1">
      <alignment horizontal="justify" vertical="center" wrapText="1"/>
    </xf>
    <xf numFmtId="0" fontId="79" fillId="29" borderId="106" xfId="0" applyFont="1" applyFill="1" applyBorder="1" applyAlignment="1">
      <alignment vertical="center" wrapText="1"/>
    </xf>
    <xf numFmtId="3" fontId="79" fillId="28" borderId="95" xfId="0" applyNumberFormat="1" applyFont="1" applyFill="1" applyBorder="1" applyAlignment="1">
      <alignment horizontal="center" vertical="center" wrapText="1"/>
    </xf>
    <xf numFmtId="0" fontId="78" fillId="28" borderId="21" xfId="229" applyFont="1" applyFill="1" applyBorder="1" applyAlignment="1">
      <alignment horizontal="left" vertical="center" wrapText="1"/>
    </xf>
    <xf numFmtId="0" fontId="79" fillId="28" borderId="94" xfId="0" applyFont="1" applyFill="1" applyBorder="1" applyAlignment="1">
      <alignment vertical="center" wrapText="1"/>
    </xf>
    <xf numFmtId="0" fontId="79" fillId="28" borderId="95" xfId="0" applyFont="1" applyFill="1" applyBorder="1" applyAlignment="1">
      <alignment vertical="center" wrapText="1"/>
    </xf>
    <xf numFmtId="0" fontId="78" fillId="0" borderId="21" xfId="228" applyFont="1" applyBorder="1" applyAlignment="1">
      <alignment horizontal="left" vertical="center" wrapText="1" indent="1"/>
    </xf>
    <xf numFmtId="9" fontId="79" fillId="29" borderId="107" xfId="227" applyFont="1" applyFill="1" applyBorder="1" applyAlignment="1">
      <alignment horizontal="center" vertical="center"/>
    </xf>
    <xf numFmtId="0" fontId="79" fillId="0" borderId="21" xfId="229" applyFont="1" applyBorder="1" applyAlignment="1">
      <alignment horizontal="left" vertical="center" wrapText="1" indent="5"/>
    </xf>
    <xf numFmtId="3" fontId="79" fillId="32" borderId="94" xfId="227" applyNumberFormat="1" applyFont="1" applyFill="1" applyBorder="1" applyAlignment="1">
      <alignment horizontal="center" vertical="center"/>
    </xf>
    <xf numFmtId="3" fontId="79" fillId="32" borderId="95" xfId="227" applyNumberFormat="1" applyFont="1" applyFill="1" applyBorder="1" applyAlignment="1">
      <alignment horizontal="center" vertical="center"/>
    </xf>
    <xf numFmtId="0" fontId="79" fillId="0" borderId="21" xfId="228" applyFont="1" applyBorder="1" applyAlignment="1">
      <alignment horizontal="left" vertical="center" wrapText="1" indent="3"/>
    </xf>
    <xf numFmtId="3" fontId="79" fillId="32" borderId="95" xfId="0" applyNumberFormat="1" applyFont="1" applyFill="1" applyBorder="1" applyAlignment="1">
      <alignment horizontal="center" vertical="center" wrapText="1"/>
    </xf>
    <xf numFmtId="0" fontId="78" fillId="29" borderId="94" xfId="0" applyFont="1" applyFill="1" applyBorder="1" applyAlignment="1">
      <alignment vertical="center" wrapText="1"/>
    </xf>
    <xf numFmtId="3" fontId="78" fillId="32" borderId="95" xfId="0" applyNumberFormat="1" applyFont="1" applyFill="1" applyBorder="1" applyAlignment="1">
      <alignment horizontal="center" vertical="center" wrapText="1"/>
    </xf>
    <xf numFmtId="0" fontId="78" fillId="0" borderId="21" xfId="0" applyFont="1" applyBorder="1" applyAlignment="1">
      <alignment horizontal="left" vertical="center" wrapText="1"/>
    </xf>
    <xf numFmtId="49" fontId="81" fillId="28" borderId="32" xfId="0" applyNumberFormat="1" applyFont="1" applyFill="1" applyBorder="1" applyAlignment="1">
      <alignment horizontal="center" vertical="center"/>
    </xf>
    <xf numFmtId="3" fontId="78" fillId="32" borderId="94" xfId="227" applyNumberFormat="1" applyFont="1" applyFill="1" applyBorder="1" applyAlignment="1">
      <alignment horizontal="center" vertical="center"/>
    </xf>
    <xf numFmtId="0" fontId="78" fillId="28" borderId="21" xfId="0" applyFont="1" applyFill="1" applyBorder="1" applyAlignment="1">
      <alignment vertical="center" wrapText="1"/>
    </xf>
    <xf numFmtId="49" fontId="78" fillId="28" borderId="32" xfId="0" applyNumberFormat="1" applyFont="1" applyFill="1" applyBorder="1" applyAlignment="1">
      <alignment horizontal="center" vertical="center"/>
    </xf>
    <xf numFmtId="0" fontId="78" fillId="28" borderId="0" xfId="0" applyFont="1" applyFill="1" applyAlignment="1">
      <alignment vertical="center"/>
    </xf>
    <xf numFmtId="9" fontId="79" fillId="28" borderId="106" xfId="227" applyFont="1" applyFill="1" applyBorder="1" applyAlignment="1">
      <alignment horizontal="center" vertical="center"/>
    </xf>
    <xf numFmtId="9" fontId="79" fillId="30" borderId="106" xfId="227" applyFont="1" applyFill="1" applyBorder="1" applyAlignment="1">
      <alignment horizontal="center" vertical="center"/>
    </xf>
    <xf numFmtId="3" fontId="79" fillId="28" borderId="108" xfId="0" applyNumberFormat="1" applyFont="1" applyFill="1" applyBorder="1" applyAlignment="1">
      <alignment horizontal="center" vertical="center" wrapText="1"/>
    </xf>
    <xf numFmtId="0" fontId="79" fillId="29" borderId="108" xfId="0" applyFont="1" applyFill="1" applyBorder="1" applyAlignment="1">
      <alignment vertical="center" wrapText="1"/>
    </xf>
    <xf numFmtId="0" fontId="79" fillId="29" borderId="96" xfId="0" applyFont="1" applyFill="1" applyBorder="1" applyAlignment="1">
      <alignment vertical="center" wrapText="1"/>
    </xf>
    <xf numFmtId="0" fontId="79" fillId="29" borderId="97" xfId="0" applyFont="1" applyFill="1" applyBorder="1" applyAlignment="1">
      <alignment vertical="center" wrapText="1"/>
    </xf>
    <xf numFmtId="9" fontId="79" fillId="29" borderId="95" xfId="227" applyFont="1" applyFill="1" applyBorder="1" applyAlignment="1">
      <alignment horizontal="center" vertical="center"/>
    </xf>
    <xf numFmtId="3" fontId="79" fillId="28" borderId="106" xfId="0" applyNumberFormat="1" applyFont="1" applyFill="1" applyBorder="1" applyAlignment="1">
      <alignment horizontal="center" vertical="center" wrapText="1"/>
    </xf>
    <xf numFmtId="49" fontId="81" fillId="0" borderId="32" xfId="228" applyNumberFormat="1" applyFont="1" applyBorder="1" applyAlignment="1">
      <alignment horizontal="center" vertical="center"/>
    </xf>
    <xf numFmtId="49" fontId="79" fillId="0" borderId="32" xfId="228" applyNumberFormat="1" applyFont="1" applyBorder="1" applyAlignment="1">
      <alignment horizontal="center" vertical="center"/>
    </xf>
    <xf numFmtId="3" fontId="79" fillId="32" borderId="106" xfId="0" applyNumberFormat="1" applyFont="1" applyFill="1" applyBorder="1" applyAlignment="1">
      <alignment horizontal="center" vertical="center" wrapText="1"/>
    </xf>
    <xf numFmtId="9" fontId="78" fillId="29" borderId="95" xfId="227" applyFont="1" applyFill="1" applyBorder="1" applyAlignment="1">
      <alignment horizontal="center" vertical="center"/>
    </xf>
    <xf numFmtId="3" fontId="79" fillId="28" borderId="95" xfId="0" applyNumberFormat="1" applyFont="1" applyFill="1" applyBorder="1" applyAlignment="1">
      <alignment vertical="center" wrapText="1"/>
    </xf>
    <xf numFmtId="3" fontId="78" fillId="32" borderId="109" xfId="0" applyNumberFormat="1" applyFont="1" applyFill="1" applyBorder="1" applyAlignment="1">
      <alignment horizontal="center" vertical="center" wrapText="1"/>
    </xf>
    <xf numFmtId="9" fontId="78" fillId="29" borderId="108" xfId="227" applyFont="1" applyFill="1" applyBorder="1" applyAlignment="1">
      <alignment horizontal="center" vertical="center"/>
    </xf>
    <xf numFmtId="9" fontId="78" fillId="29" borderId="96" xfId="227" applyFont="1" applyFill="1" applyBorder="1" applyAlignment="1">
      <alignment horizontal="center" vertical="center"/>
    </xf>
    <xf numFmtId="3" fontId="78" fillId="32" borderId="96" xfId="227" applyNumberFormat="1" applyFont="1" applyFill="1" applyBorder="1" applyAlignment="1">
      <alignment horizontal="center" vertical="center"/>
    </xf>
    <xf numFmtId="3" fontId="78" fillId="32" borderId="97" xfId="227" applyNumberFormat="1" applyFont="1" applyFill="1" applyBorder="1" applyAlignment="1">
      <alignment horizontal="center" vertical="center"/>
    </xf>
    <xf numFmtId="0" fontId="78" fillId="28" borderId="22" xfId="0" applyFont="1" applyFill="1" applyBorder="1" applyAlignment="1">
      <alignment horizontal="left" vertical="center" wrapText="1"/>
    </xf>
    <xf numFmtId="49" fontId="78" fillId="28" borderId="36" xfId="0" applyNumberFormat="1" applyFont="1" applyFill="1" applyBorder="1" applyAlignment="1">
      <alignment horizontal="center" vertical="center"/>
    </xf>
    <xf numFmtId="3" fontId="78" fillId="32" borderId="101" xfId="0" applyNumberFormat="1" applyFont="1" applyFill="1" applyBorder="1" applyAlignment="1">
      <alignment horizontal="center" vertical="center" wrapText="1"/>
    </xf>
    <xf numFmtId="9" fontId="78" fillId="29" borderId="110" xfId="227" applyFont="1" applyFill="1" applyBorder="1" applyAlignment="1">
      <alignment horizontal="center" vertical="center"/>
    </xf>
    <xf numFmtId="9" fontId="78" fillId="29" borderId="102" xfId="227" applyFont="1" applyFill="1" applyBorder="1" applyAlignment="1">
      <alignment horizontal="center" vertical="center"/>
    </xf>
    <xf numFmtId="3" fontId="78" fillId="32" borderId="102" xfId="227" applyNumberFormat="1" applyFont="1" applyFill="1" applyBorder="1" applyAlignment="1">
      <alignment horizontal="center" vertical="center"/>
    </xf>
    <xf numFmtId="3" fontId="78" fillId="32" borderId="103" xfId="227" applyNumberFormat="1" applyFont="1" applyFill="1" applyBorder="1" applyAlignment="1">
      <alignment horizontal="center" vertical="center"/>
    </xf>
    <xf numFmtId="0" fontId="78" fillId="30" borderId="88" xfId="0" applyFont="1" applyFill="1" applyBorder="1" applyAlignment="1">
      <alignment horizontal="left" vertical="center" wrapText="1"/>
    </xf>
    <xf numFmtId="49" fontId="78" fillId="30" borderId="81" xfId="0" applyNumberFormat="1" applyFont="1" applyFill="1" applyBorder="1" applyAlignment="1">
      <alignment horizontal="center" vertical="center"/>
    </xf>
    <xf numFmtId="49" fontId="166" fillId="30" borderId="23" xfId="228" quotePrefix="1" applyNumberFormat="1" applyFont="1" applyFill="1" applyBorder="1" applyAlignment="1">
      <alignment horizontal="center" vertical="center"/>
    </xf>
    <xf numFmtId="49" fontId="166" fillId="30" borderId="12" xfId="228" quotePrefix="1" applyNumberFormat="1" applyFont="1" applyFill="1" applyBorder="1" applyAlignment="1">
      <alignment horizontal="center" vertical="center"/>
    </xf>
    <xf numFmtId="49" fontId="166" fillId="30" borderId="35" xfId="228" quotePrefix="1" applyNumberFormat="1" applyFont="1" applyFill="1" applyBorder="1" applyAlignment="1">
      <alignment horizontal="center" vertical="center"/>
    </xf>
    <xf numFmtId="0" fontId="78" fillId="30" borderId="32" xfId="228" applyFont="1" applyFill="1" applyBorder="1" applyAlignment="1">
      <alignment horizontal="center" vertical="center" wrapText="1"/>
    </xf>
    <xf numFmtId="0" fontId="79" fillId="30" borderId="58" xfId="0" applyFont="1" applyFill="1" applyBorder="1" applyAlignment="1">
      <alignment horizontal="center" vertical="center" wrapText="1"/>
    </xf>
    <xf numFmtId="0" fontId="79" fillId="30" borderId="57" xfId="0" applyFont="1" applyFill="1" applyBorder="1" applyAlignment="1">
      <alignment horizontal="center" vertical="center" wrapText="1"/>
    </xf>
    <xf numFmtId="0" fontId="79" fillId="30" borderId="30" xfId="0" applyFont="1" applyFill="1" applyBorder="1" applyAlignment="1">
      <alignment horizontal="center" vertical="center" wrapText="1"/>
    </xf>
    <xf numFmtId="0" fontId="79" fillId="30" borderId="71" xfId="0" applyFont="1" applyFill="1" applyBorder="1" applyAlignment="1">
      <alignment horizontal="center" vertical="center" wrapText="1"/>
    </xf>
    <xf numFmtId="0" fontId="172" fillId="28" borderId="0" xfId="0" applyFont="1" applyFill="1"/>
    <xf numFmtId="0" fontId="78" fillId="28" borderId="0" xfId="0" applyFont="1" applyFill="1" applyAlignment="1">
      <alignment horizontal="left" vertical="center" wrapText="1" indent="2"/>
    </xf>
    <xf numFmtId="0" fontId="79" fillId="28" borderId="0" xfId="0" applyFont="1" applyFill="1" applyAlignment="1">
      <alignment vertical="center" wrapText="1"/>
    </xf>
    <xf numFmtId="0" fontId="173" fillId="28" borderId="0" xfId="0" applyFont="1" applyFill="1" applyAlignment="1">
      <alignment horizontal="left" vertical="center" wrapText="1" indent="2"/>
    </xf>
    <xf numFmtId="0" fontId="79" fillId="42" borderId="0" xfId="0" applyFont="1" applyFill="1" applyAlignment="1">
      <alignment vertical="center"/>
    </xf>
    <xf numFmtId="0" fontId="173" fillId="28" borderId="0" xfId="0" applyFont="1" applyFill="1" applyAlignment="1">
      <alignment horizontal="left" vertical="center" wrapText="1"/>
    </xf>
    <xf numFmtId="0" fontId="79" fillId="28" borderId="0" xfId="0" applyFont="1" applyFill="1" applyAlignment="1">
      <alignment horizontal="left"/>
    </xf>
    <xf numFmtId="0" fontId="79" fillId="28" borderId="0" xfId="314" applyFont="1" applyFill="1"/>
    <xf numFmtId="0" fontId="147" fillId="28" borderId="0" xfId="175" applyFont="1" applyFill="1" applyAlignment="1">
      <alignment horizontal="left" vertical="top"/>
    </xf>
    <xf numFmtId="49" fontId="174" fillId="28" borderId="0" xfId="228" applyNumberFormat="1" applyFont="1" applyFill="1" applyAlignment="1">
      <alignment vertical="top" wrapText="1"/>
    </xf>
    <xf numFmtId="9" fontId="78" fillId="28" borderId="0" xfId="315" applyFont="1" applyFill="1" applyBorder="1" applyAlignment="1">
      <alignment vertical="center"/>
    </xf>
    <xf numFmtId="9" fontId="78" fillId="28" borderId="0" xfId="228" applyNumberFormat="1" applyFont="1" applyFill="1" applyAlignment="1">
      <alignment horizontal="right" vertical="center" wrapText="1"/>
    </xf>
    <xf numFmtId="9" fontId="78" fillId="28" borderId="0" xfId="228" applyNumberFormat="1" applyFont="1" applyFill="1" applyAlignment="1">
      <alignment horizontal="center" vertical="center" wrapText="1"/>
    </xf>
    <xf numFmtId="0" fontId="78" fillId="28" borderId="0" xfId="228" applyFont="1" applyFill="1" applyAlignment="1">
      <alignment horizontal="justify" vertical="center" wrapText="1"/>
    </xf>
    <xf numFmtId="49" fontId="166" fillId="28" borderId="0" xfId="228" applyNumberFormat="1" applyFont="1" applyFill="1" applyAlignment="1">
      <alignment horizontal="left" vertical="center" wrapText="1"/>
    </xf>
    <xf numFmtId="9" fontId="78" fillId="32" borderId="88" xfId="227" applyFont="1" applyFill="1" applyBorder="1" applyAlignment="1">
      <alignment horizontal="center" vertical="center"/>
    </xf>
    <xf numFmtId="1" fontId="78" fillId="29" borderId="34" xfId="228" applyNumberFormat="1" applyFont="1" applyFill="1" applyBorder="1" applyAlignment="1">
      <alignment horizontal="center" vertical="center" wrapText="1"/>
    </xf>
    <xf numFmtId="1" fontId="78" fillId="29" borderId="81" xfId="228" applyNumberFormat="1" applyFont="1" applyFill="1" applyBorder="1" applyAlignment="1">
      <alignment horizontal="center" vertical="center" wrapText="1"/>
    </xf>
    <xf numFmtId="9" fontId="78" fillId="29" borderId="88" xfId="227" applyFont="1" applyFill="1" applyBorder="1" applyAlignment="1">
      <alignment horizontal="center" vertical="center"/>
    </xf>
    <xf numFmtId="0" fontId="78" fillId="0" borderId="88" xfId="228" applyFont="1" applyBorder="1" applyAlignment="1">
      <alignment horizontal="justify" vertical="center" wrapText="1"/>
    </xf>
    <xf numFmtId="49" fontId="166" fillId="30" borderId="81" xfId="228" applyNumberFormat="1" applyFont="1" applyFill="1" applyBorder="1" applyAlignment="1">
      <alignment horizontal="center" vertical="center" wrapText="1"/>
    </xf>
    <xf numFmtId="1" fontId="78" fillId="29" borderId="88" xfId="315" applyNumberFormat="1" applyFont="1" applyFill="1" applyBorder="1" applyAlignment="1">
      <alignment horizontal="center" vertical="center"/>
    </xf>
    <xf numFmtId="1" fontId="78" fillId="28" borderId="34" xfId="311" applyNumberFormat="1" applyFont="1" applyFill="1" applyBorder="1" applyAlignment="1">
      <alignment horizontal="center" vertical="center" wrapText="1"/>
    </xf>
    <xf numFmtId="1" fontId="79" fillId="29" borderId="62" xfId="228" applyNumberFormat="1" applyFont="1" applyFill="1" applyBorder="1" applyAlignment="1">
      <alignment horizontal="center" vertical="center"/>
    </xf>
    <xf numFmtId="1" fontId="79" fillId="32" borderId="33" xfId="228" applyNumberFormat="1" applyFont="1" applyFill="1" applyBorder="1" applyAlignment="1">
      <alignment horizontal="center" vertical="center" wrapText="1"/>
    </xf>
    <xf numFmtId="1" fontId="79" fillId="29" borderId="33" xfId="228" applyNumberFormat="1" applyFont="1" applyFill="1" applyBorder="1" applyAlignment="1">
      <alignment horizontal="center" vertical="center" wrapText="1"/>
    </xf>
    <xf numFmtId="1" fontId="79" fillId="32" borderId="59" xfId="228" applyNumberFormat="1" applyFont="1" applyFill="1" applyBorder="1" applyAlignment="1">
      <alignment horizontal="center" vertical="center" wrapText="1"/>
    </xf>
    <xf numFmtId="1" fontId="79" fillId="29" borderId="21" xfId="228" applyNumberFormat="1" applyFont="1" applyFill="1" applyBorder="1" applyAlignment="1">
      <alignment horizontal="center" vertical="center"/>
    </xf>
    <xf numFmtId="1" fontId="79" fillId="32" borderId="7" xfId="228" applyNumberFormat="1" applyFont="1" applyFill="1" applyBorder="1" applyAlignment="1">
      <alignment horizontal="center" vertical="center" wrapText="1"/>
    </xf>
    <xf numFmtId="1" fontId="79" fillId="29" borderId="7" xfId="228" applyNumberFormat="1" applyFont="1" applyFill="1" applyBorder="1" applyAlignment="1">
      <alignment horizontal="center" vertical="center" wrapText="1"/>
    </xf>
    <xf numFmtId="1" fontId="79" fillId="32" borderId="32" xfId="228" applyNumberFormat="1" applyFont="1" applyFill="1" applyBorder="1" applyAlignment="1">
      <alignment horizontal="center" vertical="center" wrapText="1"/>
    </xf>
    <xf numFmtId="1" fontId="79" fillId="32" borderId="32" xfId="228" applyNumberFormat="1" applyFont="1" applyFill="1" applyBorder="1" applyAlignment="1">
      <alignment horizontal="center" vertical="center"/>
    </xf>
    <xf numFmtId="1" fontId="79" fillId="29" borderId="22" xfId="228" applyNumberFormat="1" applyFont="1" applyFill="1" applyBorder="1" applyAlignment="1">
      <alignment horizontal="center" vertical="center"/>
    </xf>
    <xf numFmtId="1" fontId="79" fillId="32" borderId="13" xfId="228" applyNumberFormat="1" applyFont="1" applyFill="1" applyBorder="1" applyAlignment="1">
      <alignment horizontal="center" vertical="center"/>
    </xf>
    <xf numFmtId="1" fontId="79" fillId="29" borderId="13" xfId="228" applyNumberFormat="1" applyFont="1" applyFill="1" applyBorder="1" applyAlignment="1">
      <alignment horizontal="center" vertical="center" wrapText="1"/>
    </xf>
    <xf numFmtId="1" fontId="79" fillId="32" borderId="36" xfId="228" applyNumberFormat="1" applyFont="1" applyFill="1" applyBorder="1" applyAlignment="1">
      <alignment horizontal="center" vertical="center"/>
    </xf>
    <xf numFmtId="1" fontId="79" fillId="32" borderId="13" xfId="228" applyNumberFormat="1" applyFont="1" applyFill="1" applyBorder="1" applyAlignment="1">
      <alignment horizontal="center" vertical="center" wrapText="1"/>
    </xf>
    <xf numFmtId="0" fontId="79" fillId="0" borderId="22" xfId="228" applyFont="1" applyBorder="1" applyAlignment="1">
      <alignment horizontal="left" vertical="center" wrapText="1" indent="1"/>
    </xf>
    <xf numFmtId="49" fontId="166" fillId="30" borderId="36" xfId="228" applyNumberFormat="1" applyFont="1" applyFill="1" applyBorder="1" applyAlignment="1">
      <alignment horizontal="center" vertical="center" wrapText="1"/>
    </xf>
    <xf numFmtId="1" fontId="79" fillId="29" borderId="88" xfId="228" applyNumberFormat="1" applyFont="1" applyFill="1" applyBorder="1" applyAlignment="1">
      <alignment horizontal="center" vertical="center"/>
    </xf>
    <xf numFmtId="1" fontId="78" fillId="32" borderId="34" xfId="228" applyNumberFormat="1" applyFont="1" applyFill="1" applyBorder="1" applyAlignment="1">
      <alignment horizontal="center" vertical="center"/>
    </xf>
    <xf numFmtId="1" fontId="79" fillId="29" borderId="34" xfId="228" applyNumberFormat="1" applyFont="1" applyFill="1" applyBorder="1" applyAlignment="1">
      <alignment horizontal="center" vertical="center" wrapText="1"/>
    </xf>
    <xf numFmtId="1" fontId="78" fillId="32" borderId="81" xfId="228" applyNumberFormat="1" applyFont="1" applyFill="1" applyBorder="1" applyAlignment="1">
      <alignment horizontal="center" vertical="center"/>
    </xf>
    <xf numFmtId="1" fontId="78" fillId="32" borderId="111" xfId="228" applyNumberFormat="1" applyFont="1" applyFill="1" applyBorder="1" applyAlignment="1">
      <alignment horizontal="center" vertical="center"/>
    </xf>
    <xf numFmtId="1" fontId="78" fillId="32" borderId="39" xfId="228" applyNumberFormat="1" applyFont="1" applyFill="1" applyBorder="1" applyAlignment="1">
      <alignment horizontal="center" vertical="center"/>
    </xf>
    <xf numFmtId="0" fontId="78" fillId="0" borderId="88" xfId="228" applyFont="1" applyBorder="1" applyAlignment="1">
      <alignment horizontal="left" vertical="center" wrapText="1"/>
    </xf>
    <xf numFmtId="0" fontId="166" fillId="30" borderId="81" xfId="228" applyFont="1" applyFill="1" applyBorder="1" applyAlignment="1">
      <alignment horizontal="center" vertical="center" wrapText="1"/>
    </xf>
    <xf numFmtId="1" fontId="79" fillId="29" borderId="23" xfId="228" applyNumberFormat="1" applyFont="1" applyFill="1" applyBorder="1" applyAlignment="1">
      <alignment horizontal="center" vertical="center"/>
    </xf>
    <xf numFmtId="1" fontId="79" fillId="29" borderId="12" xfId="228" applyNumberFormat="1" applyFont="1" applyFill="1" applyBorder="1" applyAlignment="1">
      <alignment horizontal="center" vertical="center" wrapText="1"/>
    </xf>
    <xf numFmtId="1" fontId="79" fillId="32" borderId="12" xfId="228" applyNumberFormat="1" applyFont="1" applyFill="1" applyBorder="1" applyAlignment="1">
      <alignment horizontal="center" vertical="center" wrapText="1"/>
    </xf>
    <xf numFmtId="1" fontId="79" fillId="32" borderId="35" xfId="228" applyNumberFormat="1" applyFont="1" applyFill="1" applyBorder="1" applyAlignment="1">
      <alignment horizontal="center" vertical="center" wrapText="1"/>
    </xf>
    <xf numFmtId="0" fontId="79" fillId="0" borderId="23" xfId="228" applyFont="1" applyBorder="1" applyAlignment="1">
      <alignment horizontal="left" vertical="center" wrapText="1" indent="1"/>
    </xf>
    <xf numFmtId="49" fontId="166" fillId="30" borderId="35" xfId="228" applyNumberFormat="1" applyFont="1" applyFill="1" applyBorder="1" applyAlignment="1">
      <alignment horizontal="center" vertical="center" wrapText="1"/>
    </xf>
    <xf numFmtId="1" fontId="79" fillId="32" borderId="36" xfId="228" applyNumberFormat="1" applyFont="1" applyFill="1" applyBorder="1" applyAlignment="1">
      <alignment horizontal="center" vertical="center" wrapText="1"/>
    </xf>
    <xf numFmtId="1" fontId="78" fillId="32" borderId="34" xfId="228" applyNumberFormat="1" applyFont="1" applyFill="1" applyBorder="1" applyAlignment="1">
      <alignment horizontal="center" vertical="center" wrapText="1"/>
    </xf>
    <xf numFmtId="1" fontId="78" fillId="32" borderId="81" xfId="228" applyNumberFormat="1" applyFont="1" applyFill="1" applyBorder="1" applyAlignment="1">
      <alignment horizontal="center" vertical="center" wrapText="1"/>
    </xf>
    <xf numFmtId="1" fontId="78" fillId="32" borderId="111" xfId="228" applyNumberFormat="1" applyFont="1" applyFill="1" applyBorder="1" applyAlignment="1">
      <alignment horizontal="center" vertical="center" wrapText="1"/>
    </xf>
    <xf numFmtId="0" fontId="165" fillId="30" borderId="59" xfId="228" quotePrefix="1" applyFont="1" applyFill="1" applyBorder="1" applyAlignment="1">
      <alignment horizontal="center" vertical="center" wrapText="1"/>
    </xf>
    <xf numFmtId="0" fontId="78" fillId="30" borderId="62" xfId="228" applyFont="1" applyFill="1" applyBorder="1" applyAlignment="1">
      <alignment horizontal="center" vertical="center" wrapText="1"/>
    </xf>
    <xf numFmtId="0" fontId="78" fillId="30" borderId="59" xfId="228" applyFont="1" applyFill="1" applyBorder="1" applyAlignment="1">
      <alignment horizontal="center" vertical="center" wrapText="1"/>
    </xf>
    <xf numFmtId="0" fontId="78" fillId="30" borderId="22" xfId="228" applyFont="1" applyFill="1" applyBorder="1" applyAlignment="1">
      <alignment horizontal="center" vertical="center" wrapText="1"/>
    </xf>
    <xf numFmtId="0" fontId="78" fillId="30" borderId="13" xfId="228" applyFont="1" applyFill="1" applyBorder="1" applyAlignment="1">
      <alignment horizontal="center" vertical="center" wrapText="1"/>
    </xf>
    <xf numFmtId="0" fontId="78" fillId="30" borderId="36" xfId="228" applyFont="1" applyFill="1" applyBorder="1" applyAlignment="1">
      <alignment horizontal="center" vertical="center" wrapText="1"/>
    </xf>
    <xf numFmtId="0" fontId="78" fillId="30" borderId="30" xfId="228" applyFont="1" applyFill="1" applyBorder="1" applyAlignment="1">
      <alignment vertical="center" wrapText="1"/>
    </xf>
    <xf numFmtId="0" fontId="78" fillId="30" borderId="71" xfId="228" applyFont="1" applyFill="1" applyBorder="1" applyAlignment="1">
      <alignment vertical="center" wrapText="1"/>
    </xf>
    <xf numFmtId="0" fontId="79" fillId="28" borderId="0" xfId="314" applyFont="1" applyFill="1" applyAlignment="1">
      <alignment horizontal="left" vertical="center" wrapText="1" indent="3"/>
    </xf>
    <xf numFmtId="0" fontId="147" fillId="0" borderId="0" xfId="0" applyFont="1" applyAlignment="1">
      <alignment horizontal="left"/>
    </xf>
    <xf numFmtId="0" fontId="148" fillId="0" borderId="0" xfId="0" applyFont="1" applyAlignment="1">
      <alignment horizontal="right" vertical="center"/>
    </xf>
    <xf numFmtId="0" fontId="175" fillId="0" borderId="0" xfId="0" applyFont="1" applyAlignment="1">
      <alignment horizontal="left" vertical="center"/>
    </xf>
    <xf numFmtId="0" fontId="175" fillId="0" borderId="0" xfId="0" applyFont="1" applyAlignment="1">
      <alignment horizontal="right" vertical="center"/>
    </xf>
    <xf numFmtId="0" fontId="147" fillId="0" borderId="0" xfId="0" applyFont="1"/>
    <xf numFmtId="0" fontId="169" fillId="0" borderId="0" xfId="0" applyFont="1"/>
    <xf numFmtId="0" fontId="176" fillId="0" borderId="0" xfId="0" applyFont="1"/>
    <xf numFmtId="0" fontId="79" fillId="0" borderId="0" xfId="183" applyFont="1"/>
    <xf numFmtId="0" fontId="163" fillId="0" borderId="7" xfId="0" applyFont="1" applyBorder="1" applyAlignment="1">
      <alignment horizontal="left" vertical="center"/>
    </xf>
    <xf numFmtId="0" fontId="165" fillId="0" borderId="7" xfId="0" applyFont="1" applyBorder="1"/>
    <xf numFmtId="0" fontId="165" fillId="0" borderId="0" xfId="0" applyFont="1"/>
    <xf numFmtId="0" fontId="177" fillId="0" borderId="0" xfId="0" applyFont="1" applyAlignment="1">
      <alignment horizontal="right" vertical="center"/>
    </xf>
    <xf numFmtId="0" fontId="147" fillId="0" borderId="0" xfId="0" applyFont="1" applyAlignment="1">
      <alignment horizontal="center"/>
    </xf>
    <xf numFmtId="0" fontId="147" fillId="30" borderId="7" xfId="0" applyFont="1" applyFill="1" applyBorder="1" applyAlignment="1">
      <alignment horizontal="center" vertical="center" wrapText="1"/>
    </xf>
    <xf numFmtId="0" fontId="147" fillId="43" borderId="14" xfId="0" applyFont="1" applyFill="1" applyBorder="1" applyAlignment="1">
      <alignment horizontal="center" vertical="center" wrapText="1"/>
    </xf>
    <xf numFmtId="0" fontId="147" fillId="43" borderId="7" xfId="0" applyFont="1" applyFill="1" applyBorder="1" applyAlignment="1">
      <alignment horizontal="center" vertical="center" wrapText="1"/>
    </xf>
    <xf numFmtId="0" fontId="147" fillId="0" borderId="7" xfId="0" applyFont="1" applyBorder="1" applyAlignment="1">
      <alignment horizontal="center" vertical="center" wrapText="1"/>
    </xf>
    <xf numFmtId="0" fontId="147" fillId="0" borderId="8" xfId="0" applyFont="1" applyBorder="1" applyAlignment="1">
      <alignment horizontal="center" vertical="center" wrapText="1"/>
    </xf>
    <xf numFmtId="14" fontId="147" fillId="0" borderId="14" xfId="0" applyNumberFormat="1" applyFont="1" applyBorder="1" applyAlignment="1">
      <alignment horizontal="center" vertical="center" wrapText="1"/>
    </xf>
    <xf numFmtId="14" fontId="147" fillId="0" borderId="7" xfId="0" applyNumberFormat="1" applyFont="1" applyBorder="1" applyAlignment="1">
      <alignment horizontal="center" vertical="center" wrapText="1"/>
    </xf>
    <xf numFmtId="0" fontId="163" fillId="30" borderId="17" xfId="0" applyFont="1" applyFill="1" applyBorder="1" applyAlignment="1">
      <alignment vertical="center" wrapText="1"/>
    </xf>
    <xf numFmtId="0" fontId="163" fillId="30" borderId="48" xfId="0" applyFont="1" applyFill="1" applyBorder="1" applyAlignment="1">
      <alignment vertical="center" wrapText="1"/>
    </xf>
    <xf numFmtId="0" fontId="163" fillId="30" borderId="46" xfId="0" applyFont="1" applyFill="1" applyBorder="1" applyAlignment="1">
      <alignment vertical="center" wrapText="1"/>
    </xf>
    <xf numFmtId="1" fontId="148" fillId="30" borderId="7" xfId="0" applyNumberFormat="1" applyFont="1" applyFill="1" applyBorder="1" applyAlignment="1">
      <alignment horizontal="center"/>
    </xf>
    <xf numFmtId="0" fontId="148" fillId="30" borderId="8" xfId="0" applyFont="1" applyFill="1" applyBorder="1" applyAlignment="1">
      <alignment horizontal="left" vertical="center"/>
    </xf>
    <xf numFmtId="0" fontId="178" fillId="0" borderId="8" xfId="0" applyFont="1" applyBorder="1" applyAlignment="1">
      <alignment horizontal="center" vertical="center"/>
    </xf>
    <xf numFmtId="0" fontId="163" fillId="30" borderId="19" xfId="0" applyFont="1" applyFill="1" applyBorder="1" applyAlignment="1">
      <alignment horizontal="center" vertical="center" wrapText="1"/>
    </xf>
    <xf numFmtId="0" fontId="178" fillId="0" borderId="19" xfId="0" applyFont="1" applyBorder="1" applyAlignment="1">
      <alignment horizontal="center" vertical="center"/>
    </xf>
    <xf numFmtId="0" fontId="178" fillId="0" borderId="14" xfId="0" applyFont="1" applyBorder="1" applyAlignment="1">
      <alignment horizontal="center" vertical="center"/>
    </xf>
    <xf numFmtId="0" fontId="148" fillId="30" borderId="18" xfId="0" applyFont="1" applyFill="1" applyBorder="1" applyAlignment="1">
      <alignment horizontal="left" vertical="center"/>
    </xf>
    <xf numFmtId="0" fontId="178" fillId="0" borderId="52" xfId="0" applyFont="1" applyBorder="1" applyAlignment="1">
      <alignment horizontal="center" vertical="center"/>
    </xf>
    <xf numFmtId="0" fontId="163" fillId="30" borderId="0" xfId="0" applyFont="1" applyFill="1" applyAlignment="1">
      <alignment horizontal="center" vertical="center" wrapText="1"/>
    </xf>
    <xf numFmtId="0" fontId="178" fillId="0" borderId="0" xfId="0" applyFont="1" applyAlignment="1">
      <alignment horizontal="center" vertical="center"/>
    </xf>
    <xf numFmtId="0" fontId="178" fillId="0" borderId="15" xfId="0" applyFont="1" applyBorder="1" applyAlignment="1">
      <alignment horizontal="center" vertical="center"/>
    </xf>
    <xf numFmtId="1" fontId="147" fillId="30" borderId="7" xfId="0" applyNumberFormat="1" applyFont="1" applyFill="1" applyBorder="1" applyAlignment="1">
      <alignment horizontal="center"/>
    </xf>
    <xf numFmtId="0" fontId="147" fillId="30" borderId="8" xfId="0" applyFont="1" applyFill="1" applyBorder="1" applyAlignment="1">
      <alignment horizontal="left" vertical="center" indent="3"/>
    </xf>
    <xf numFmtId="0" fontId="147" fillId="30" borderId="8" xfId="0" applyFont="1" applyFill="1" applyBorder="1" applyAlignment="1">
      <alignment horizontal="left" vertical="center" indent="1"/>
    </xf>
    <xf numFmtId="0" fontId="147" fillId="30" borderId="8" xfId="0" applyFont="1" applyFill="1" applyBorder="1" applyAlignment="1">
      <alignment horizontal="left" vertical="center" indent="2"/>
    </xf>
    <xf numFmtId="0" fontId="148" fillId="30" borderId="17" xfId="0" applyFont="1" applyFill="1" applyBorder="1" applyAlignment="1">
      <alignment horizontal="left" vertical="center"/>
    </xf>
    <xf numFmtId="0" fontId="178" fillId="30" borderId="0" xfId="0" applyFont="1" applyFill="1" applyAlignment="1">
      <alignment horizontal="center" vertical="center"/>
    </xf>
    <xf numFmtId="0" fontId="178" fillId="30" borderId="15" xfId="0" applyFont="1" applyFill="1" applyBorder="1" applyAlignment="1">
      <alignment horizontal="center" vertical="center"/>
    </xf>
    <xf numFmtId="1" fontId="148" fillId="30" borderId="12" xfId="0" applyNumberFormat="1" applyFont="1" applyFill="1" applyBorder="1" applyAlignment="1">
      <alignment horizontal="center"/>
    </xf>
    <xf numFmtId="1" fontId="148" fillId="30" borderId="13" xfId="0" applyNumberFormat="1" applyFont="1" applyFill="1" applyBorder="1" applyAlignment="1">
      <alignment horizontal="center"/>
    </xf>
    <xf numFmtId="176" fontId="148" fillId="30" borderId="8" xfId="0" applyNumberFormat="1" applyFont="1" applyFill="1" applyBorder="1" applyAlignment="1">
      <alignment horizontal="left"/>
    </xf>
    <xf numFmtId="176" fontId="147" fillId="30" borderId="8" xfId="0" applyNumberFormat="1" applyFont="1" applyFill="1" applyBorder="1" applyAlignment="1">
      <alignment horizontal="left" indent="1"/>
    </xf>
    <xf numFmtId="176" fontId="147" fillId="30" borderId="8" xfId="0" applyNumberFormat="1" applyFont="1" applyFill="1" applyBorder="1" applyAlignment="1">
      <alignment horizontal="left" indent="3"/>
    </xf>
    <xf numFmtId="176" fontId="148" fillId="30" borderId="8" xfId="0" applyNumberFormat="1" applyFont="1" applyFill="1" applyBorder="1" applyAlignment="1">
      <alignment horizontal="left" wrapText="1"/>
    </xf>
    <xf numFmtId="0" fontId="148" fillId="30" borderId="8" xfId="0" applyFont="1" applyFill="1" applyBorder="1" applyAlignment="1">
      <alignment horizontal="left" vertical="center" wrapText="1"/>
    </xf>
    <xf numFmtId="0" fontId="163" fillId="30" borderId="8" xfId="0" applyFont="1" applyFill="1" applyBorder="1" applyAlignment="1">
      <alignment horizontal="center" vertical="center" wrapText="1"/>
    </xf>
    <xf numFmtId="0" fontId="163" fillId="30" borderId="14" xfId="0" applyFont="1" applyFill="1" applyBorder="1" applyAlignment="1">
      <alignment horizontal="center" vertical="center" wrapText="1"/>
    </xf>
    <xf numFmtId="0" fontId="178" fillId="30" borderId="19" xfId="0" applyFont="1" applyFill="1" applyBorder="1" applyAlignment="1">
      <alignment horizontal="center" vertical="center"/>
    </xf>
    <xf numFmtId="1" fontId="147" fillId="30" borderId="13" xfId="0" applyNumberFormat="1" applyFont="1" applyFill="1" applyBorder="1" applyAlignment="1">
      <alignment horizontal="center"/>
    </xf>
    <xf numFmtId="0" fontId="147" fillId="30" borderId="18" xfId="0" applyFont="1" applyFill="1" applyBorder="1" applyAlignment="1">
      <alignment horizontal="left" vertical="center"/>
    </xf>
    <xf numFmtId="0" fontId="147" fillId="30" borderId="8" xfId="0" applyFont="1" applyFill="1" applyBorder="1" applyAlignment="1">
      <alignment horizontal="left" vertical="center"/>
    </xf>
    <xf numFmtId="1" fontId="147" fillId="30" borderId="12" xfId="0" applyNumberFormat="1" applyFont="1" applyFill="1" applyBorder="1" applyAlignment="1">
      <alignment horizontal="center"/>
    </xf>
    <xf numFmtId="0" fontId="147" fillId="30" borderId="17" xfId="0" applyFont="1" applyFill="1" applyBorder="1" applyAlignment="1">
      <alignment horizontal="left" vertical="center"/>
    </xf>
    <xf numFmtId="176" fontId="147" fillId="30" borderId="8" xfId="0" applyNumberFormat="1" applyFont="1" applyFill="1" applyBorder="1" applyAlignment="1">
      <alignment horizontal="left"/>
    </xf>
    <xf numFmtId="176" fontId="147" fillId="30" borderId="17" xfId="0" applyNumberFormat="1" applyFont="1" applyFill="1" applyBorder="1" applyAlignment="1">
      <alignment horizontal="left"/>
    </xf>
    <xf numFmtId="176" fontId="147" fillId="30" borderId="18" xfId="0" applyNumberFormat="1" applyFont="1" applyFill="1" applyBorder="1" applyAlignment="1">
      <alignment horizontal="left"/>
    </xf>
    <xf numFmtId="0" fontId="165" fillId="30" borderId="52" xfId="0" applyFont="1" applyFill="1" applyBorder="1" applyAlignment="1">
      <alignment horizontal="center" vertical="center"/>
    </xf>
    <xf numFmtId="0" fontId="165" fillId="30" borderId="0" xfId="0" applyFont="1" applyFill="1" applyAlignment="1">
      <alignment horizontal="center" vertical="center"/>
    </xf>
    <xf numFmtId="0" fontId="165" fillId="30" borderId="15" xfId="0" applyFont="1" applyFill="1" applyBorder="1" applyAlignment="1">
      <alignment horizontal="center" vertical="center"/>
    </xf>
    <xf numFmtId="1" fontId="147" fillId="30" borderId="7" xfId="0" applyNumberFormat="1" applyFont="1" applyFill="1" applyBorder="1" applyAlignment="1">
      <alignment horizontal="center" wrapText="1"/>
    </xf>
    <xf numFmtId="176" fontId="147" fillId="30" borderId="8" xfId="0" applyNumberFormat="1" applyFont="1" applyFill="1" applyBorder="1" applyAlignment="1">
      <alignment horizontal="left" wrapText="1"/>
    </xf>
    <xf numFmtId="0" fontId="165" fillId="30" borderId="52" xfId="0" applyFont="1" applyFill="1" applyBorder="1" applyAlignment="1">
      <alignment horizontal="center" vertical="center" wrapText="1"/>
    </xf>
    <xf numFmtId="0" fontId="165" fillId="30" borderId="0" xfId="0" applyFont="1" applyFill="1" applyAlignment="1">
      <alignment horizontal="center" vertical="center" wrapText="1"/>
    </xf>
    <xf numFmtId="0" fontId="178" fillId="0" borderId="0" xfId="0" applyFont="1" applyAlignment="1">
      <alignment horizontal="center" vertical="center" wrapText="1"/>
    </xf>
    <xf numFmtId="0" fontId="165" fillId="30" borderId="15" xfId="0" applyFont="1" applyFill="1" applyBorder="1" applyAlignment="1">
      <alignment horizontal="center" vertical="center" wrapText="1"/>
    </xf>
    <xf numFmtId="0" fontId="178" fillId="0" borderId="15" xfId="0" applyFont="1" applyBorder="1" applyAlignment="1">
      <alignment horizontal="center" vertical="center" wrapText="1"/>
    </xf>
    <xf numFmtId="0" fontId="0" fillId="0" borderId="0" xfId="0" applyAlignment="1">
      <alignment wrapText="1"/>
    </xf>
    <xf numFmtId="1" fontId="147" fillId="30" borderId="12" xfId="0" applyNumberFormat="1" applyFont="1" applyFill="1" applyBorder="1" applyAlignment="1">
      <alignment horizontal="center" wrapText="1"/>
    </xf>
    <xf numFmtId="176" fontId="147" fillId="30" borderId="17" xfId="0" applyNumberFormat="1" applyFont="1" applyFill="1" applyBorder="1" applyAlignment="1">
      <alignment horizontal="left" wrapText="1"/>
    </xf>
    <xf numFmtId="1" fontId="163" fillId="30" borderId="8" xfId="0" applyNumberFormat="1" applyFont="1" applyFill="1" applyBorder="1"/>
    <xf numFmtId="1" fontId="163" fillId="30" borderId="19" xfId="0" applyNumberFormat="1" applyFont="1" applyFill="1" applyBorder="1"/>
    <xf numFmtId="1" fontId="163" fillId="30" borderId="8" xfId="0" applyNumberFormat="1" applyFont="1" applyFill="1" applyBorder="1" applyAlignment="1">
      <alignment horizontal="center" vertical="center"/>
    </xf>
    <xf numFmtId="1" fontId="163" fillId="30" borderId="19" xfId="0" applyNumberFormat="1" applyFont="1" applyFill="1" applyBorder="1" applyAlignment="1">
      <alignment horizontal="center" vertical="center"/>
    </xf>
    <xf numFmtId="1" fontId="163" fillId="30" borderId="14" xfId="0" applyNumberFormat="1" applyFont="1" applyFill="1" applyBorder="1" applyAlignment="1">
      <alignment horizontal="center" vertical="center"/>
    </xf>
    <xf numFmtId="0" fontId="175" fillId="0" borderId="0" xfId="0" applyFont="1" applyAlignment="1">
      <alignment horizontal="left" vertical="top"/>
    </xf>
    <xf numFmtId="0" fontId="175" fillId="0" borderId="0" xfId="0" applyFont="1" applyAlignment="1">
      <alignment horizontal="right" vertical="top"/>
    </xf>
    <xf numFmtId="0" fontId="82" fillId="0" borderId="0" xfId="0" applyFont="1" applyAlignment="1">
      <alignment horizontal="center" vertical="center"/>
    </xf>
    <xf numFmtId="0" fontId="0" fillId="0" borderId="0" xfId="0" applyAlignment="1">
      <alignment vertical="center"/>
    </xf>
    <xf numFmtId="0" fontId="82" fillId="0" borderId="0" xfId="0" applyFont="1" applyAlignment="1">
      <alignment horizontal="center"/>
    </xf>
    <xf numFmtId="0" fontId="119" fillId="0" borderId="0" xfId="0" applyFont="1"/>
    <xf numFmtId="0" fontId="179" fillId="0" borderId="0" xfId="0" applyFont="1"/>
    <xf numFmtId="0" fontId="180" fillId="0" borderId="0" xfId="183" applyFont="1"/>
    <xf numFmtId="0" fontId="181" fillId="0" borderId="7" xfId="0" applyFont="1" applyBorder="1" applyAlignment="1">
      <alignment horizontal="left" vertical="center"/>
    </xf>
    <xf numFmtId="0" fontId="175" fillId="0" borderId="0" xfId="0" applyFont="1" applyAlignment="1">
      <alignment horizontal="right"/>
    </xf>
    <xf numFmtId="16" fontId="147" fillId="43" borderId="7" xfId="0" applyNumberFormat="1" applyFont="1" applyFill="1" applyBorder="1" applyAlignment="1">
      <alignment horizontal="center" vertical="center" wrapText="1"/>
    </xf>
    <xf numFmtId="0" fontId="147" fillId="30" borderId="7" xfId="0" applyFont="1" applyFill="1" applyBorder="1" applyAlignment="1">
      <alignment horizontal="center" vertical="center"/>
    </xf>
    <xf numFmtId="0" fontId="178" fillId="0" borderId="17" xfId="0" applyFont="1" applyBorder="1" applyAlignment="1">
      <alignment horizontal="center" vertical="center"/>
    </xf>
    <xf numFmtId="0" fontId="178" fillId="0" borderId="48" xfId="0" applyFont="1" applyBorder="1" applyAlignment="1">
      <alignment horizontal="center" vertical="center"/>
    </xf>
    <xf numFmtId="0" fontId="178" fillId="0" borderId="46" xfId="0" applyFont="1" applyBorder="1" applyAlignment="1">
      <alignment horizontal="center" vertical="center"/>
    </xf>
    <xf numFmtId="0" fontId="178" fillId="0" borderId="18" xfId="0" applyFont="1" applyBorder="1" applyAlignment="1">
      <alignment horizontal="center" vertical="center"/>
    </xf>
    <xf numFmtId="0" fontId="178" fillId="0" borderId="20" xfId="0" applyFont="1" applyBorder="1" applyAlignment="1">
      <alignment horizontal="center" vertical="center"/>
    </xf>
    <xf numFmtId="0" fontId="178" fillId="0" borderId="43" xfId="0" applyFont="1" applyBorder="1" applyAlignment="1">
      <alignment horizontal="center" vertical="center"/>
    </xf>
    <xf numFmtId="0" fontId="182" fillId="0" borderId="0" xfId="0" applyFont="1"/>
    <xf numFmtId="0" fontId="183" fillId="0" borderId="0" xfId="0" applyFont="1"/>
    <xf numFmtId="0" fontId="165" fillId="0" borderId="7" xfId="0" applyFont="1" applyBorder="1" applyAlignment="1">
      <alignment vertical="center"/>
    </xf>
    <xf numFmtId="0" fontId="180" fillId="0" borderId="0" xfId="0" applyFont="1"/>
    <xf numFmtId="0" fontId="147" fillId="30" borderId="8" xfId="0" applyFont="1" applyFill="1" applyBorder="1" applyAlignment="1">
      <alignment horizontal="center" vertical="center" wrapText="1"/>
    </xf>
    <xf numFmtId="0" fontId="163" fillId="30" borderId="52" xfId="0" applyFont="1" applyFill="1" applyBorder="1" applyAlignment="1">
      <alignment horizontal="center" vertical="center" wrapText="1"/>
    </xf>
    <xf numFmtId="0" fontId="147" fillId="30" borderId="7" xfId="0" quotePrefix="1" applyFont="1" applyFill="1" applyBorder="1" applyAlignment="1">
      <alignment horizontal="center" vertical="center" wrapText="1"/>
    </xf>
    <xf numFmtId="0" fontId="147" fillId="30" borderId="8" xfId="0" quotePrefix="1" applyFont="1" applyFill="1" applyBorder="1" applyAlignment="1">
      <alignment horizontal="center" vertical="center" wrapText="1"/>
    </xf>
    <xf numFmtId="0" fontId="147" fillId="30" borderId="14" xfId="0" quotePrefix="1" applyFont="1" applyFill="1" applyBorder="1" applyAlignment="1">
      <alignment horizontal="center" vertical="center" wrapText="1"/>
    </xf>
    <xf numFmtId="0" fontId="184" fillId="30" borderId="19" xfId="0" applyFont="1" applyFill="1" applyBorder="1" applyAlignment="1">
      <alignment horizontal="center" vertical="center" wrapText="1"/>
    </xf>
    <xf numFmtId="0" fontId="184" fillId="30" borderId="8" xfId="0" applyFont="1" applyFill="1" applyBorder="1" applyAlignment="1">
      <alignment horizontal="center" vertical="center" wrapText="1"/>
    </xf>
    <xf numFmtId="0" fontId="184" fillId="30" borderId="14" xfId="0" applyFont="1" applyFill="1" applyBorder="1" applyAlignment="1">
      <alignment horizontal="center" vertical="center" wrapText="1"/>
    </xf>
    <xf numFmtId="0" fontId="148" fillId="30" borderId="7" xfId="0" applyFont="1" applyFill="1" applyBorder="1" applyAlignment="1">
      <alignment horizontal="left" vertical="center"/>
    </xf>
    <xf numFmtId="0" fontId="148" fillId="30" borderId="13" xfId="0" applyFont="1" applyFill="1" applyBorder="1" applyAlignment="1">
      <alignment horizontal="left" vertical="center"/>
    </xf>
    <xf numFmtId="0" fontId="147" fillId="30" borderId="7" xfId="0" applyFont="1" applyFill="1" applyBorder="1" applyAlignment="1">
      <alignment horizontal="left" vertical="center" indent="3"/>
    </xf>
    <xf numFmtId="0" fontId="147" fillId="30" borderId="7" xfId="0" applyFont="1" applyFill="1" applyBorder="1" applyAlignment="1">
      <alignment horizontal="left" vertical="center" indent="1"/>
    </xf>
    <xf numFmtId="0" fontId="147" fillId="30" borderId="7" xfId="0" applyFont="1" applyFill="1" applyBorder="1" applyAlignment="1">
      <alignment horizontal="left" vertical="center" indent="2"/>
    </xf>
    <xf numFmtId="0" fontId="147" fillId="30" borderId="7" xfId="0" applyFont="1" applyFill="1" applyBorder="1" applyAlignment="1">
      <alignment horizontal="left" vertical="center" wrapText="1"/>
    </xf>
    <xf numFmtId="0" fontId="178" fillId="0" borderId="52" xfId="0" applyFont="1" applyBorder="1" applyAlignment="1">
      <alignment horizontal="center" vertical="center" wrapText="1"/>
    </xf>
    <xf numFmtId="0" fontId="178" fillId="30" borderId="0" xfId="0" applyFont="1" applyFill="1" applyAlignment="1">
      <alignment horizontal="center" vertical="center" wrapText="1"/>
    </xf>
    <xf numFmtId="0" fontId="182" fillId="0" borderId="0" xfId="0" applyFont="1" applyAlignment="1">
      <alignment wrapText="1"/>
    </xf>
    <xf numFmtId="0" fontId="148" fillId="30" borderId="12" xfId="0" applyFont="1" applyFill="1" applyBorder="1" applyAlignment="1">
      <alignment horizontal="left" vertical="center"/>
    </xf>
    <xf numFmtId="176" fontId="148" fillId="30" borderId="7" xfId="0" applyNumberFormat="1" applyFont="1" applyFill="1" applyBorder="1" applyAlignment="1">
      <alignment horizontal="left"/>
    </xf>
    <xf numFmtId="176" fontId="147" fillId="30" borderId="7" xfId="0" applyNumberFormat="1" applyFont="1" applyFill="1" applyBorder="1" applyAlignment="1">
      <alignment horizontal="left" indent="1"/>
    </xf>
    <xf numFmtId="176" fontId="147" fillId="30" borderId="7" xfId="0" applyNumberFormat="1" applyFont="1" applyFill="1" applyBorder="1" applyAlignment="1">
      <alignment horizontal="left" indent="3"/>
    </xf>
    <xf numFmtId="176" fontId="148" fillId="30" borderId="7" xfId="0" applyNumberFormat="1" applyFont="1" applyFill="1" applyBorder="1" applyAlignment="1">
      <alignment horizontal="left" vertical="center" wrapText="1"/>
    </xf>
    <xf numFmtId="0" fontId="148" fillId="30" borderId="7" xfId="0" applyFont="1" applyFill="1" applyBorder="1" applyAlignment="1">
      <alignment horizontal="left" vertical="center" wrapText="1"/>
    </xf>
    <xf numFmtId="176" fontId="148" fillId="30" borderId="7" xfId="0" applyNumberFormat="1" applyFont="1" applyFill="1" applyBorder="1" applyAlignment="1">
      <alignment horizontal="left" wrapText="1"/>
    </xf>
    <xf numFmtId="0" fontId="163" fillId="30" borderId="17" xfId="0" applyFont="1" applyFill="1" applyBorder="1" applyAlignment="1">
      <alignment vertical="center"/>
    </xf>
    <xf numFmtId="0" fontId="163" fillId="30" borderId="46" xfId="0" applyFont="1" applyFill="1" applyBorder="1" applyAlignment="1">
      <alignment vertical="center"/>
    </xf>
    <xf numFmtId="0" fontId="184" fillId="30" borderId="17" xfId="0" applyFont="1" applyFill="1" applyBorder="1" applyAlignment="1">
      <alignment horizontal="center" vertical="center" wrapText="1"/>
    </xf>
    <xf numFmtId="0" fontId="184" fillId="30" borderId="48" xfId="0" applyFont="1" applyFill="1" applyBorder="1" applyAlignment="1">
      <alignment horizontal="center" vertical="center" wrapText="1"/>
    </xf>
    <xf numFmtId="0" fontId="184" fillId="30" borderId="46" xfId="0" applyFont="1" applyFill="1" applyBorder="1" applyAlignment="1">
      <alignment horizontal="center" vertical="center" wrapText="1"/>
    </xf>
    <xf numFmtId="0" fontId="185" fillId="30" borderId="48" xfId="0" applyFont="1" applyFill="1" applyBorder="1" applyAlignment="1">
      <alignment horizontal="center" vertical="center"/>
    </xf>
    <xf numFmtId="0" fontId="185" fillId="30" borderId="46" xfId="0" applyFont="1" applyFill="1" applyBorder="1" applyAlignment="1">
      <alignment horizontal="center" vertical="center"/>
    </xf>
    <xf numFmtId="0" fontId="178" fillId="30" borderId="17" xfId="0" applyFont="1" applyFill="1" applyBorder="1" applyAlignment="1">
      <alignment horizontal="center" vertical="center"/>
    </xf>
    <xf numFmtId="0" fontId="178" fillId="30" borderId="46" xfId="0" applyFont="1" applyFill="1" applyBorder="1" applyAlignment="1">
      <alignment horizontal="center" vertical="center"/>
    </xf>
    <xf numFmtId="0" fontId="147" fillId="30" borderId="7" xfId="0" applyFont="1" applyFill="1" applyBorder="1" applyAlignment="1">
      <alignment horizontal="left" vertical="center"/>
    </xf>
    <xf numFmtId="0" fontId="185" fillId="30" borderId="0" xfId="0" applyFont="1" applyFill="1" applyAlignment="1">
      <alignment horizontal="center" vertical="center"/>
    </xf>
    <xf numFmtId="0" fontId="185" fillId="30" borderId="15" xfId="0" applyFont="1" applyFill="1" applyBorder="1" applyAlignment="1">
      <alignment horizontal="center" vertical="center"/>
    </xf>
    <xf numFmtId="0" fontId="178" fillId="30" borderId="52" xfId="0" applyFont="1" applyFill="1" applyBorder="1" applyAlignment="1">
      <alignment horizontal="center" vertical="center"/>
    </xf>
    <xf numFmtId="176" fontId="147" fillId="30" borderId="7" xfId="0" applyNumberFormat="1" applyFont="1" applyFill="1" applyBorder="1" applyAlignment="1">
      <alignment horizontal="left"/>
    </xf>
    <xf numFmtId="0" fontId="185" fillId="30" borderId="20" xfId="0" applyFont="1" applyFill="1" applyBorder="1" applyAlignment="1">
      <alignment horizontal="center" vertical="center"/>
    </xf>
    <xf numFmtId="0" fontId="185" fillId="30" borderId="43" xfId="0" applyFont="1" applyFill="1" applyBorder="1" applyAlignment="1">
      <alignment horizontal="center" vertical="center"/>
    </xf>
    <xf numFmtId="0" fontId="178" fillId="30" borderId="18" xfId="0" applyFont="1" applyFill="1" applyBorder="1" applyAlignment="1">
      <alignment horizontal="center" vertical="center"/>
    </xf>
    <xf numFmtId="0" fontId="178" fillId="30" borderId="43" xfId="0" applyFont="1" applyFill="1" applyBorder="1" applyAlignment="1">
      <alignment horizontal="center" vertical="center"/>
    </xf>
    <xf numFmtId="0" fontId="182" fillId="0" borderId="0" xfId="0" applyFont="1" applyAlignment="1">
      <alignment horizontal="center"/>
    </xf>
    <xf numFmtId="0" fontId="76" fillId="0" borderId="0" xfId="0" applyFont="1"/>
    <xf numFmtId="0" fontId="187" fillId="0" borderId="7" xfId="0" applyFont="1" applyBorder="1" applyAlignment="1">
      <alignment horizontal="center" vertical="center"/>
    </xf>
    <xf numFmtId="0" fontId="188" fillId="0" borderId="7" xfId="0" applyFont="1" applyBorder="1" applyAlignment="1">
      <alignment horizontal="center" vertical="center"/>
    </xf>
    <xf numFmtId="0" fontId="189" fillId="0" borderId="7" xfId="0" applyFont="1" applyBorder="1" applyAlignment="1">
      <alignment horizontal="center" vertical="center"/>
    </xf>
    <xf numFmtId="0" fontId="190" fillId="30" borderId="7" xfId="0" applyFont="1" applyFill="1" applyBorder="1" applyAlignment="1">
      <alignment horizontal="center"/>
    </xf>
    <xf numFmtId="1" fontId="187" fillId="30" borderId="7" xfId="0" applyNumberFormat="1" applyFont="1" applyFill="1" applyBorder="1" applyAlignment="1">
      <alignment horizontal="center"/>
    </xf>
    <xf numFmtId="0" fontId="191" fillId="0" borderId="7" xfId="0" quotePrefix="1" applyFont="1" applyBorder="1" applyAlignment="1">
      <alignment horizontal="center" vertical="center"/>
    </xf>
    <xf numFmtId="0" fontId="192" fillId="0" borderId="7" xfId="0" quotePrefix="1" applyFont="1" applyBorder="1" applyAlignment="1">
      <alignment horizontal="center" vertical="center"/>
    </xf>
    <xf numFmtId="0" fontId="185" fillId="30" borderId="0" xfId="0" applyFont="1" applyFill="1" applyAlignment="1">
      <alignment horizontal="center"/>
    </xf>
    <xf numFmtId="1" fontId="190" fillId="30" borderId="7" xfId="0" applyNumberFormat="1" applyFont="1" applyFill="1" applyBorder="1" applyAlignment="1">
      <alignment horizontal="center"/>
    </xf>
    <xf numFmtId="0" fontId="191" fillId="30" borderId="7" xfId="0" quotePrefix="1" applyFont="1" applyFill="1" applyBorder="1" applyAlignment="1">
      <alignment horizontal="center" vertical="center"/>
    </xf>
    <xf numFmtId="1" fontId="190" fillId="30" borderId="8" xfId="0" applyNumberFormat="1" applyFont="1" applyFill="1" applyBorder="1" applyAlignment="1">
      <alignment vertical="center"/>
    </xf>
    <xf numFmtId="1" fontId="190" fillId="30" borderId="14" xfId="0" applyNumberFormat="1" applyFont="1" applyFill="1" applyBorder="1"/>
    <xf numFmtId="0" fontId="185" fillId="30" borderId="19" xfId="0" applyFont="1" applyFill="1" applyBorder="1" applyAlignment="1">
      <alignment horizontal="center"/>
    </xf>
    <xf numFmtId="0" fontId="185" fillId="30" borderId="14" xfId="0" applyFont="1" applyFill="1" applyBorder="1" applyAlignment="1">
      <alignment horizontal="center"/>
    </xf>
    <xf numFmtId="0" fontId="192" fillId="0" borderId="7" xfId="0" quotePrefix="1" applyFont="1" applyBorder="1" applyAlignment="1">
      <alignment horizontal="center" vertical="center" wrapText="1"/>
    </xf>
    <xf numFmtId="0" fontId="0" fillId="0" borderId="0" xfId="0" applyAlignment="1">
      <alignment horizontal="center"/>
    </xf>
    <xf numFmtId="0" fontId="60" fillId="28" borderId="0" xfId="316" applyFont="1" applyFill="1" applyAlignment="1">
      <alignment horizontal="left"/>
    </xf>
    <xf numFmtId="0" fontId="60" fillId="28" borderId="0" xfId="316" applyFont="1" applyFill="1" applyAlignment="1">
      <alignment horizontal="right"/>
    </xf>
    <xf numFmtId="0" fontId="68" fillId="28" borderId="0" xfId="316" applyFont="1" applyFill="1" applyAlignment="1">
      <alignment horizontal="left"/>
    </xf>
    <xf numFmtId="0" fontId="2" fillId="0" borderId="0" xfId="316"/>
    <xf numFmtId="0" fontId="60" fillId="28" borderId="0" xfId="316" applyFont="1" applyFill="1"/>
    <xf numFmtId="0" fontId="63" fillId="28" borderId="0" xfId="316" applyFont="1" applyFill="1" applyAlignment="1">
      <alignment horizontal="right"/>
    </xf>
    <xf numFmtId="0" fontId="83" fillId="0" borderId="0" xfId="316" applyFont="1"/>
    <xf numFmtId="0" fontId="68" fillId="28" borderId="0" xfId="316" applyFont="1" applyFill="1"/>
    <xf numFmtId="0" fontId="149" fillId="28" borderId="0" xfId="316" applyFont="1" applyFill="1" applyAlignment="1">
      <alignment wrapText="1"/>
    </xf>
    <xf numFmtId="0" fontId="66" fillId="28" borderId="0" xfId="316" applyFont="1" applyFill="1" applyAlignment="1">
      <alignment wrapText="1"/>
    </xf>
    <xf numFmtId="0" fontId="147" fillId="28" borderId="0" xfId="316" applyFont="1" applyFill="1"/>
    <xf numFmtId="0" fontId="132" fillId="28" borderId="0" xfId="316" applyFont="1" applyFill="1"/>
    <xf numFmtId="0" fontId="106" fillId="28" borderId="0" xfId="316" applyFont="1" applyFill="1" applyAlignment="1">
      <alignment horizontal="right" vertical="center"/>
    </xf>
    <xf numFmtId="0" fontId="148" fillId="0" borderId="41" xfId="316" applyFont="1" applyBorder="1" applyAlignment="1">
      <alignment horizontal="center" vertical="center" wrapText="1"/>
    </xf>
    <xf numFmtId="0" fontId="148" fillId="0" borderId="84" xfId="316" applyFont="1" applyBorder="1" applyAlignment="1">
      <alignment horizontal="center" vertical="center" wrapText="1"/>
    </xf>
    <xf numFmtId="0" fontId="148" fillId="0" borderId="31" xfId="316" applyFont="1" applyBorder="1" applyAlignment="1">
      <alignment horizontal="center" vertical="center" wrapText="1"/>
    </xf>
    <xf numFmtId="0" fontId="148" fillId="0" borderId="30" xfId="316" applyFont="1" applyBorder="1" applyAlignment="1">
      <alignment horizontal="center" vertical="center" wrapText="1"/>
    </xf>
    <xf numFmtId="0" fontId="152" fillId="0" borderId="44" xfId="316" applyFont="1" applyBorder="1" applyAlignment="1">
      <alignment horizontal="center" vertical="center" wrapText="1"/>
    </xf>
    <xf numFmtId="0" fontId="148" fillId="0" borderId="87" xfId="316" applyFont="1" applyBorder="1" applyAlignment="1">
      <alignment vertical="center"/>
    </xf>
    <xf numFmtId="0" fontId="83" fillId="0" borderId="0" xfId="316" applyFont="1" applyAlignment="1">
      <alignment horizontal="center" vertical="center"/>
    </xf>
    <xf numFmtId="0" fontId="83" fillId="0" borderId="86" xfId="316" applyFont="1" applyBorder="1" applyAlignment="1">
      <alignment horizontal="center" vertical="center"/>
    </xf>
    <xf numFmtId="0" fontId="83" fillId="0" borderId="58" xfId="316" applyFont="1" applyBorder="1" applyAlignment="1">
      <alignment horizontal="center" vertical="center"/>
    </xf>
    <xf numFmtId="0" fontId="83" fillId="0" borderId="76" xfId="316" applyFont="1" applyBorder="1" applyAlignment="1">
      <alignment horizontal="center" vertical="center"/>
    </xf>
    <xf numFmtId="0" fontId="83" fillId="0" borderId="85" xfId="316" applyFont="1" applyBorder="1" applyAlignment="1">
      <alignment horizontal="center" vertical="center"/>
    </xf>
    <xf numFmtId="0" fontId="83" fillId="0" borderId="48" xfId="316" applyFont="1" applyBorder="1" applyAlignment="1">
      <alignment horizontal="center" vertical="center"/>
    </xf>
    <xf numFmtId="0" fontId="83" fillId="0" borderId="63" xfId="316" applyFont="1" applyBorder="1" applyAlignment="1">
      <alignment horizontal="center" vertical="center"/>
    </xf>
    <xf numFmtId="0" fontId="148" fillId="0" borderId="79" xfId="316" applyFont="1" applyBorder="1" applyAlignment="1">
      <alignment vertical="center"/>
    </xf>
    <xf numFmtId="0" fontId="148" fillId="0" borderId="87" xfId="316" applyFont="1" applyBorder="1" applyAlignment="1">
      <alignment vertical="center" wrapText="1"/>
    </xf>
    <xf numFmtId="0" fontId="83" fillId="0" borderId="64" xfId="316" applyFont="1" applyBorder="1" applyAlignment="1">
      <alignment horizontal="center" vertical="center"/>
    </xf>
    <xf numFmtId="0" fontId="83" fillId="0" borderId="79" xfId="316" applyFont="1" applyBorder="1" applyAlignment="1">
      <alignment horizontal="center" vertical="center"/>
    </xf>
    <xf numFmtId="0" fontId="83" fillId="0" borderId="19" xfId="316" applyFont="1" applyBorder="1" applyAlignment="1">
      <alignment horizontal="center" vertical="center"/>
    </xf>
    <xf numFmtId="0" fontId="83" fillId="0" borderId="53" xfId="316" applyFont="1" applyBorder="1" applyAlignment="1">
      <alignment horizontal="center" vertical="center"/>
    </xf>
    <xf numFmtId="0" fontId="148" fillId="0" borderId="86" xfId="316" applyFont="1" applyBorder="1" applyAlignment="1">
      <alignment vertical="center"/>
    </xf>
    <xf numFmtId="0" fontId="148" fillId="32" borderId="44" xfId="316" applyFont="1" applyFill="1" applyBorder="1"/>
    <xf numFmtId="0" fontId="83" fillId="32" borderId="40" xfId="316" applyFont="1" applyFill="1" applyBorder="1" applyAlignment="1">
      <alignment horizontal="center" vertical="center"/>
    </xf>
    <xf numFmtId="0" fontId="83" fillId="32" borderId="44" xfId="316" applyFont="1" applyFill="1" applyBorder="1" applyAlignment="1">
      <alignment horizontal="center" vertical="center"/>
    </xf>
    <xf numFmtId="0" fontId="83" fillId="32" borderId="41" xfId="316" applyFont="1" applyFill="1" applyBorder="1" applyAlignment="1">
      <alignment horizontal="center" vertical="center"/>
    </xf>
    <xf numFmtId="0" fontId="153" fillId="0" borderId="0" xfId="316" applyFont="1"/>
    <xf numFmtId="0" fontId="148" fillId="0" borderId="86" xfId="316" applyFont="1" applyBorder="1" applyAlignment="1">
      <alignment vertical="center" wrapText="1"/>
    </xf>
    <xf numFmtId="0" fontId="148" fillId="0" borderId="85" xfId="316" applyFont="1" applyBorder="1" applyAlignment="1">
      <alignment vertical="center" wrapText="1"/>
    </xf>
    <xf numFmtId="0" fontId="148" fillId="32" borderId="44" xfId="316" applyFont="1" applyFill="1" applyBorder="1" applyAlignment="1">
      <alignment vertical="center"/>
    </xf>
    <xf numFmtId="0" fontId="148" fillId="0" borderId="0" xfId="316" applyFont="1" applyAlignment="1">
      <alignment wrapText="1"/>
    </xf>
    <xf numFmtId="0" fontId="148" fillId="0" borderId="80" xfId="316" applyFont="1" applyBorder="1" applyAlignment="1">
      <alignment vertical="center"/>
    </xf>
    <xf numFmtId="0" fontId="148" fillId="0" borderId="40" xfId="316" applyFont="1" applyBorder="1" applyAlignment="1">
      <alignment horizontal="center" vertical="center" wrapText="1"/>
    </xf>
    <xf numFmtId="0" fontId="148" fillId="0" borderId="44" xfId="316" applyFont="1" applyBorder="1" applyAlignment="1">
      <alignment horizontal="center" vertical="center" wrapText="1"/>
    </xf>
    <xf numFmtId="0" fontId="83" fillId="0" borderId="71" xfId="316" applyFont="1" applyBorder="1" applyAlignment="1">
      <alignment horizontal="center" vertical="center"/>
    </xf>
    <xf numFmtId="0" fontId="83" fillId="0" borderId="84" xfId="316" applyFont="1" applyBorder="1" applyAlignment="1">
      <alignment horizontal="center" vertical="center"/>
    </xf>
    <xf numFmtId="0" fontId="83" fillId="0" borderId="30" xfId="316" applyFont="1" applyBorder="1" applyAlignment="1">
      <alignment horizontal="center" vertical="center"/>
    </xf>
    <xf numFmtId="0" fontId="148" fillId="0" borderId="78" xfId="316" applyFont="1" applyBorder="1" applyAlignment="1">
      <alignment vertical="center"/>
    </xf>
    <xf numFmtId="0" fontId="193" fillId="0" borderId="68" xfId="316" applyFont="1" applyBorder="1" applyAlignment="1">
      <alignment horizontal="center" vertical="center"/>
    </xf>
    <xf numFmtId="0" fontId="193" fillId="0" borderId="78" xfId="316" applyFont="1" applyBorder="1" applyAlignment="1">
      <alignment horizontal="center" vertical="center"/>
    </xf>
    <xf numFmtId="0" fontId="193" fillId="0" borderId="69" xfId="316" applyFont="1" applyBorder="1" applyAlignment="1">
      <alignment horizontal="center" vertical="center"/>
    </xf>
    <xf numFmtId="0" fontId="83" fillId="0" borderId="68" xfId="316" applyFont="1" applyBorder="1" applyAlignment="1">
      <alignment horizontal="center" vertical="center"/>
    </xf>
    <xf numFmtId="0" fontId="83" fillId="0" borderId="78" xfId="316" applyFont="1" applyBorder="1" applyAlignment="1">
      <alignment horizontal="center" vertical="center"/>
    </xf>
    <xf numFmtId="0" fontId="83" fillId="0" borderId="70" xfId="316" applyFont="1" applyBorder="1" applyAlignment="1">
      <alignment horizontal="center" vertical="center"/>
    </xf>
    <xf numFmtId="0" fontId="83" fillId="0" borderId="57" xfId="316" applyFont="1" applyBorder="1" applyAlignment="1">
      <alignment horizontal="center" vertical="center"/>
    </xf>
    <xf numFmtId="0" fontId="83" fillId="0" borderId="69" xfId="316" applyFont="1" applyBorder="1" applyAlignment="1">
      <alignment horizontal="center" vertical="center"/>
    </xf>
    <xf numFmtId="0" fontId="148" fillId="0" borderId="0" xfId="316" applyFont="1" applyAlignment="1">
      <alignment vertical="center"/>
    </xf>
    <xf numFmtId="0" fontId="193" fillId="0" borderId="0" xfId="316" applyFont="1" applyAlignment="1">
      <alignment horizontal="center" vertical="center"/>
    </xf>
    <xf numFmtId="0" fontId="148" fillId="0" borderId="84" xfId="316" applyFont="1" applyBorder="1" applyAlignment="1">
      <alignment vertical="center"/>
    </xf>
    <xf numFmtId="9" fontId="83" fillId="32" borderId="84" xfId="316" applyNumberFormat="1" applyFont="1" applyFill="1" applyBorder="1" applyAlignment="1">
      <alignment horizontal="center" vertical="center"/>
    </xf>
    <xf numFmtId="0" fontId="148" fillId="0" borderId="44" xfId="316" applyFont="1" applyBorder="1" applyAlignment="1">
      <alignment vertical="center"/>
    </xf>
    <xf numFmtId="9" fontId="83" fillId="32" borderId="44" xfId="316" applyNumberFormat="1" applyFont="1" applyFill="1" applyBorder="1" applyAlignment="1">
      <alignment horizontal="center" vertical="center"/>
    </xf>
    <xf numFmtId="0" fontId="148" fillId="0" borderId="83" xfId="316" applyFont="1" applyBorder="1" applyAlignment="1">
      <alignment vertical="center" wrapText="1"/>
    </xf>
    <xf numFmtId="4" fontId="78" fillId="32" borderId="83" xfId="316" applyNumberFormat="1" applyFont="1" applyFill="1" applyBorder="1" applyAlignment="1">
      <alignment horizontal="center" vertical="center"/>
    </xf>
    <xf numFmtId="0" fontId="70" fillId="28" borderId="0" xfId="317" applyFont="1" applyFill="1"/>
    <xf numFmtId="0" fontId="64" fillId="28" borderId="0" xfId="180" applyFont="1" applyFill="1" applyAlignment="1">
      <alignment horizontal="left" vertical="top"/>
    </xf>
    <xf numFmtId="0" fontId="64" fillId="28" borderId="0" xfId="180" applyFont="1" applyFill="1" applyAlignment="1">
      <alignment vertical="top"/>
    </xf>
    <xf numFmtId="0" fontId="58" fillId="28" borderId="0" xfId="318" applyFont="1" applyFill="1" applyAlignment="1">
      <alignment horizontal="left" vertical="top" wrapText="1"/>
    </xf>
    <xf numFmtId="0" fontId="58" fillId="28" borderId="0" xfId="318" applyFont="1" applyFill="1" applyAlignment="1">
      <alignment horizontal="left" vertical="center" wrapText="1"/>
    </xf>
    <xf numFmtId="0" fontId="58" fillId="28" borderId="0" xfId="318" applyFont="1" applyFill="1" applyAlignment="1">
      <alignment horizontal="center" vertical="center" wrapText="1"/>
    </xf>
    <xf numFmtId="0" fontId="58" fillId="30" borderId="7" xfId="318" applyFont="1" applyFill="1" applyBorder="1" applyAlignment="1">
      <alignment horizontal="center" vertical="center" wrapText="1"/>
    </xf>
    <xf numFmtId="0" fontId="58" fillId="28" borderId="7" xfId="318" applyFont="1" applyFill="1" applyBorder="1" applyAlignment="1">
      <alignment horizontal="left" vertical="center" wrapText="1"/>
    </xf>
    <xf numFmtId="0" fontId="58" fillId="28" borderId="7" xfId="318" applyFont="1" applyFill="1" applyBorder="1" applyAlignment="1">
      <alignment horizontal="center" vertical="center" wrapText="1"/>
    </xf>
    <xf numFmtId="0" fontId="58" fillId="28" borderId="7" xfId="318" applyFont="1" applyFill="1" applyBorder="1" applyAlignment="1">
      <alignment horizontal="left" vertical="top" wrapText="1"/>
    </xf>
    <xf numFmtId="0" fontId="58" fillId="28" borderId="7" xfId="318" applyFont="1" applyFill="1" applyBorder="1" applyAlignment="1">
      <alignment horizontal="center" vertical="top" wrapText="1"/>
    </xf>
    <xf numFmtId="0" fontId="58" fillId="28" borderId="7" xfId="318" applyFont="1" applyFill="1" applyBorder="1" applyAlignment="1">
      <alignment vertical="center" wrapText="1"/>
    </xf>
    <xf numFmtId="0" fontId="58" fillId="28" borderId="7" xfId="318" applyFont="1" applyFill="1" applyBorder="1" applyAlignment="1">
      <alignment vertical="top" wrapText="1"/>
    </xf>
    <xf numFmtId="0" fontId="56" fillId="28" borderId="0" xfId="317" applyFont="1" applyFill="1"/>
    <xf numFmtId="0" fontId="62" fillId="28" borderId="7" xfId="318" applyFont="1" applyFill="1" applyBorder="1" applyAlignment="1">
      <alignment horizontal="center" vertical="center" wrapText="1"/>
    </xf>
    <xf numFmtId="0" fontId="73" fillId="28" borderId="0" xfId="317" applyFont="1" applyFill="1" applyAlignment="1">
      <alignment horizontal="right"/>
    </xf>
    <xf numFmtId="0" fontId="63" fillId="28" borderId="0" xfId="318" applyFont="1" applyFill="1"/>
    <xf numFmtId="0" fontId="74" fillId="28" borderId="0" xfId="318" applyFont="1" applyFill="1"/>
    <xf numFmtId="0" fontId="58" fillId="28" borderId="0" xfId="318" applyFont="1" applyFill="1"/>
    <xf numFmtId="0" fontId="62" fillId="28" borderId="0" xfId="318" applyFont="1" applyFill="1"/>
    <xf numFmtId="0" fontId="64" fillId="28" borderId="0" xfId="318" applyFont="1" applyFill="1"/>
    <xf numFmtId="0" fontId="63" fillId="28" borderId="0" xfId="318" applyFont="1" applyFill="1" applyAlignment="1">
      <alignment horizontal="right"/>
    </xf>
    <xf numFmtId="0" fontId="71" fillId="28" borderId="0" xfId="318" applyFont="1" applyFill="1"/>
    <xf numFmtId="0" fontId="58" fillId="28" borderId="0" xfId="318" applyFont="1" applyFill="1" applyAlignment="1">
      <alignment vertical="top" wrapText="1"/>
    </xf>
    <xf numFmtId="0" fontId="58" fillId="30" borderId="7" xfId="318" applyFont="1" applyFill="1" applyBorder="1" applyAlignment="1">
      <alignment vertical="top" wrapText="1"/>
    </xf>
    <xf numFmtId="0" fontId="72" fillId="28" borderId="0" xfId="317" applyFont="1" applyFill="1"/>
    <xf numFmtId="0" fontId="58" fillId="28" borderId="0" xfId="318" applyFont="1" applyFill="1" applyAlignment="1">
      <alignment horizontal="center"/>
    </xf>
    <xf numFmtId="0" fontId="58" fillId="28" borderId="0" xfId="318" applyFont="1" applyFill="1" applyAlignment="1">
      <alignment horizontal="center" vertical="top" wrapText="1"/>
    </xf>
    <xf numFmtId="0" fontId="62" fillId="28" borderId="7" xfId="318" applyFont="1" applyFill="1" applyBorder="1" applyAlignment="1">
      <alignment vertical="center" wrapText="1"/>
    </xf>
    <xf numFmtId="0" fontId="58" fillId="28" borderId="0" xfId="317" applyFont="1" applyFill="1"/>
    <xf numFmtId="0" fontId="62" fillId="28" borderId="7" xfId="318" applyFont="1" applyFill="1" applyBorder="1" applyAlignment="1">
      <alignment vertical="top" wrapText="1"/>
    </xf>
    <xf numFmtId="16" fontId="58" fillId="28" borderId="7" xfId="318" applyNumberFormat="1" applyFont="1" applyFill="1" applyBorder="1" applyAlignment="1">
      <alignment horizontal="center" vertical="top" wrapText="1"/>
    </xf>
    <xf numFmtId="0" fontId="59" fillId="28" borderId="0" xfId="296" applyFont="1" applyFill="1" applyAlignment="1">
      <alignment horizontal="right"/>
    </xf>
    <xf numFmtId="0" fontId="59" fillId="28" borderId="0" xfId="296" applyFont="1" applyFill="1" applyAlignment="1">
      <alignment horizontal="center"/>
    </xf>
    <xf numFmtId="0" fontId="66" fillId="28" borderId="0" xfId="296" applyFont="1" applyFill="1" applyAlignment="1">
      <alignment horizontal="center"/>
    </xf>
    <xf numFmtId="0" fontId="60" fillId="28" borderId="7" xfId="296" applyFont="1" applyFill="1" applyBorder="1" applyAlignment="1">
      <alignment horizontal="center" vertical="center" wrapText="1"/>
    </xf>
    <xf numFmtId="0" fontId="60" fillId="28" borderId="12" xfId="296" applyFont="1" applyFill="1" applyBorder="1" applyAlignment="1">
      <alignment horizontal="center" vertical="center" wrapText="1"/>
    </xf>
    <xf numFmtId="0" fontId="60" fillId="28" borderId="16" xfId="296" applyFont="1" applyFill="1" applyBorder="1" applyAlignment="1">
      <alignment horizontal="center" vertical="center" wrapText="1"/>
    </xf>
    <xf numFmtId="0" fontId="60" fillId="28" borderId="13" xfId="296" applyFont="1" applyFill="1" applyBorder="1" applyAlignment="1">
      <alignment horizontal="center" vertical="center" wrapText="1"/>
    </xf>
    <xf numFmtId="0" fontId="60" fillId="28" borderId="0" xfId="296" applyFont="1" applyFill="1" applyBorder="1" applyAlignment="1">
      <alignment horizontal="left"/>
    </xf>
    <xf numFmtId="0" fontId="65" fillId="28" borderId="0" xfId="296" applyFont="1" applyFill="1" applyAlignment="1">
      <alignment horizontal="left"/>
    </xf>
    <xf numFmtId="0" fontId="66" fillId="28" borderId="0" xfId="296" applyFont="1" applyFill="1" applyBorder="1" applyAlignment="1">
      <alignment horizontal="left"/>
    </xf>
    <xf numFmtId="0" fontId="66" fillId="28" borderId="0" xfId="296" applyFont="1" applyFill="1" applyBorder="1" applyAlignment="1">
      <alignment horizontal="left" wrapText="1"/>
    </xf>
    <xf numFmtId="0" fontId="109" fillId="28" borderId="0" xfId="297" applyFont="1" applyFill="1" applyAlignment="1">
      <alignment horizontal="right"/>
    </xf>
    <xf numFmtId="0" fontId="59" fillId="28" borderId="0" xfId="297" applyFont="1" applyFill="1" applyAlignment="1">
      <alignment horizontal="center"/>
    </xf>
    <xf numFmtId="0" fontId="61" fillId="28" borderId="0" xfId="297" applyFont="1" applyFill="1" applyAlignment="1">
      <alignment horizontal="center"/>
    </xf>
    <xf numFmtId="0" fontId="65" fillId="28" borderId="12" xfId="297" applyFont="1" applyFill="1" applyBorder="1" applyAlignment="1">
      <alignment horizontal="center" vertical="center" wrapText="1"/>
    </xf>
    <xf numFmtId="0" fontId="65" fillId="28" borderId="13" xfId="297" applyFont="1" applyFill="1" applyBorder="1" applyAlignment="1">
      <alignment horizontal="center" vertical="center" wrapText="1"/>
    </xf>
    <xf numFmtId="0" fontId="65" fillId="28" borderId="8" xfId="297" applyFont="1" applyFill="1" applyBorder="1" applyAlignment="1">
      <alignment horizontal="center" vertical="center" wrapText="1"/>
    </xf>
    <xf numFmtId="0" fontId="65" fillId="28" borderId="19" xfId="297" applyFont="1" applyFill="1" applyBorder="1" applyAlignment="1">
      <alignment horizontal="center" vertical="center" wrapText="1"/>
    </xf>
    <xf numFmtId="0" fontId="65" fillId="28" borderId="14" xfId="297" applyFont="1" applyFill="1" applyBorder="1" applyAlignment="1">
      <alignment horizontal="center" vertical="center" wrapText="1"/>
    </xf>
    <xf numFmtId="0" fontId="65" fillId="28" borderId="0" xfId="297" applyFont="1" applyFill="1" applyAlignment="1">
      <alignment horizontal="left"/>
    </xf>
    <xf numFmtId="0" fontId="65" fillId="28" borderId="8" xfId="297" applyFont="1" applyFill="1" applyBorder="1" applyAlignment="1">
      <alignment horizontal="left" vertical="top" wrapText="1"/>
    </xf>
    <xf numFmtId="0" fontId="65" fillId="28" borderId="19" xfId="297" applyFont="1" applyFill="1" applyBorder="1" applyAlignment="1">
      <alignment horizontal="left" vertical="top" wrapText="1"/>
    </xf>
    <xf numFmtId="0" fontId="65" fillId="28" borderId="14" xfId="297" applyFont="1" applyFill="1" applyBorder="1" applyAlignment="1">
      <alignment horizontal="left" vertical="top" wrapText="1"/>
    </xf>
    <xf numFmtId="0" fontId="65" fillId="28" borderId="7" xfId="297" applyFont="1" applyFill="1" applyBorder="1" applyAlignment="1">
      <alignment horizontal="left" vertical="top" wrapText="1"/>
    </xf>
    <xf numFmtId="0" fontId="66" fillId="28" borderId="0" xfId="296" applyFont="1" applyFill="1" applyAlignment="1">
      <alignment horizontal="left" vertical="center" wrapText="1"/>
    </xf>
    <xf numFmtId="0" fontId="60" fillId="28" borderId="12" xfId="297" applyFont="1" applyFill="1" applyBorder="1" applyAlignment="1">
      <alignment horizontal="center" vertical="center" wrapText="1"/>
    </xf>
    <xf numFmtId="0" fontId="60" fillId="28" borderId="13" xfId="297" applyFont="1" applyFill="1" applyBorder="1" applyAlignment="1">
      <alignment horizontal="center" vertical="center" wrapText="1"/>
    </xf>
    <xf numFmtId="0" fontId="65" fillId="28" borderId="8" xfId="297" applyFont="1" applyFill="1" applyBorder="1" applyAlignment="1">
      <alignment horizontal="center" vertical="top" wrapText="1"/>
    </xf>
    <xf numFmtId="0" fontId="65" fillId="28" borderId="19" xfId="297" applyFont="1" applyFill="1" applyBorder="1" applyAlignment="1">
      <alignment horizontal="center" vertical="top" wrapText="1"/>
    </xf>
    <xf numFmtId="0" fontId="65" fillId="28" borderId="14" xfId="297" applyFont="1" applyFill="1" applyBorder="1" applyAlignment="1">
      <alignment horizontal="center" vertical="top" wrapText="1"/>
    </xf>
    <xf numFmtId="0" fontId="66" fillId="28" borderId="0" xfId="297" applyFont="1" applyFill="1" applyBorder="1" applyAlignment="1">
      <alignment horizontal="left" wrapText="1"/>
    </xf>
    <xf numFmtId="0" fontId="60" fillId="0" borderId="49" xfId="293" applyFont="1" applyFill="1" applyBorder="1" applyAlignment="1">
      <alignment horizontal="center" vertical="center" wrapText="1"/>
    </xf>
    <xf numFmtId="0" fontId="60" fillId="0" borderId="51" xfId="293" applyFont="1" applyFill="1" applyBorder="1" applyAlignment="1">
      <alignment horizontal="center" vertical="center" wrapText="1"/>
    </xf>
    <xf numFmtId="0" fontId="102" fillId="0" borderId="36" xfId="293" applyFill="1" applyBorder="1" applyAlignment="1"/>
    <xf numFmtId="0" fontId="60" fillId="0" borderId="28" xfId="295" applyFont="1" applyFill="1" applyBorder="1" applyAlignment="1">
      <alignment horizontal="center" vertical="center" wrapText="1"/>
    </xf>
    <xf numFmtId="0" fontId="60" fillId="0" borderId="38" xfId="295" applyFont="1" applyFill="1" applyBorder="1" applyAlignment="1">
      <alignment horizontal="center" vertical="center" wrapText="1"/>
    </xf>
    <xf numFmtId="0" fontId="60" fillId="0" borderId="42" xfId="295" applyFont="1" applyFill="1" applyBorder="1" applyAlignment="1">
      <alignment horizontal="center" vertical="center" wrapText="1"/>
    </xf>
    <xf numFmtId="0" fontId="104" fillId="0" borderId="38" xfId="293" applyFont="1" applyFill="1" applyBorder="1" applyAlignment="1">
      <alignment horizontal="center" vertical="center" wrapText="1"/>
    </xf>
    <xf numFmtId="0" fontId="104" fillId="0" borderId="42" xfId="293" applyFont="1" applyFill="1" applyBorder="1" applyAlignment="1">
      <alignment horizontal="center" vertical="center" wrapText="1"/>
    </xf>
    <xf numFmtId="0" fontId="65" fillId="0" borderId="28" xfId="293" applyFont="1" applyFill="1" applyBorder="1" applyAlignment="1">
      <alignment horizontal="center" vertical="center" wrapText="1"/>
    </xf>
    <xf numFmtId="0" fontId="60" fillId="0" borderId="38" xfId="293" applyFont="1" applyFill="1" applyBorder="1" applyAlignment="1">
      <alignment horizontal="center" vertical="center" wrapText="1"/>
    </xf>
    <xf numFmtId="0" fontId="60" fillId="0" borderId="42" xfId="293" applyFont="1" applyFill="1" applyBorder="1" applyAlignment="1">
      <alignment horizontal="center" vertical="center" wrapText="1"/>
    </xf>
    <xf numFmtId="0" fontId="65" fillId="0" borderId="50" xfId="293" applyFont="1" applyFill="1" applyBorder="1" applyAlignment="1">
      <alignment horizontal="center" vertical="center" wrapText="1"/>
    </xf>
    <xf numFmtId="0" fontId="65" fillId="0" borderId="31" xfId="293" applyFont="1" applyFill="1" applyBorder="1" applyAlignment="1">
      <alignment horizontal="center" vertical="center" wrapText="1"/>
    </xf>
    <xf numFmtId="0" fontId="65" fillId="0" borderId="30" xfId="293" applyFont="1" applyFill="1" applyBorder="1" applyAlignment="1">
      <alignment horizontal="center" vertical="center" wrapText="1"/>
    </xf>
    <xf numFmtId="0" fontId="58" fillId="0" borderId="52" xfId="293" applyFont="1" applyFill="1" applyBorder="1" applyAlignment="1">
      <alignment horizontal="center" vertical="center" wrapText="1"/>
    </xf>
    <xf numFmtId="0" fontId="58" fillId="0" borderId="16" xfId="293" applyFont="1" applyFill="1" applyBorder="1" applyAlignment="1">
      <alignment horizontal="center" vertical="center" wrapText="1"/>
    </xf>
    <xf numFmtId="0" fontId="58" fillId="0" borderId="12" xfId="293" applyFont="1" applyFill="1" applyBorder="1" applyAlignment="1">
      <alignment horizontal="center" vertical="center" wrapText="1"/>
    </xf>
    <xf numFmtId="0" fontId="58" fillId="0" borderId="13" xfId="293" applyFont="1" applyFill="1" applyBorder="1" applyAlignment="1">
      <alignment horizontal="center" vertical="center" wrapText="1"/>
    </xf>
    <xf numFmtId="0" fontId="60" fillId="28" borderId="17" xfId="295" applyFont="1" applyFill="1" applyBorder="1" applyAlignment="1">
      <alignment horizontal="center" vertical="center" wrapText="1"/>
    </xf>
    <xf numFmtId="0" fontId="104" fillId="28" borderId="48" xfId="293" applyFont="1" applyFill="1" applyBorder="1" applyAlignment="1">
      <alignment horizontal="center" vertical="center" wrapText="1"/>
    </xf>
    <xf numFmtId="0" fontId="104" fillId="28" borderId="46" xfId="293" applyFont="1" applyFill="1" applyBorder="1" applyAlignment="1">
      <alignment horizontal="center" vertical="center" wrapText="1"/>
    </xf>
    <xf numFmtId="0" fontId="65" fillId="28" borderId="12" xfId="293" applyFont="1" applyFill="1" applyBorder="1" applyAlignment="1">
      <alignment horizontal="center" vertical="center" wrapText="1"/>
    </xf>
    <xf numFmtId="0" fontId="65" fillId="28" borderId="13" xfId="293" applyFont="1" applyFill="1" applyBorder="1" applyAlignment="1">
      <alignment horizontal="center" vertical="center" wrapText="1"/>
    </xf>
    <xf numFmtId="0" fontId="65" fillId="28" borderId="46" xfId="293" applyFont="1" applyFill="1" applyBorder="1" applyAlignment="1">
      <alignment horizontal="center" vertical="center" wrapText="1"/>
    </xf>
    <xf numFmtId="0" fontId="65" fillId="28" borderId="43" xfId="293" applyFont="1" applyFill="1" applyBorder="1" applyAlignment="1">
      <alignment horizontal="center" vertical="center" wrapText="1"/>
    </xf>
    <xf numFmtId="0" fontId="59" fillId="28" borderId="0" xfId="293" applyFont="1" applyFill="1" applyAlignment="1">
      <alignment horizontal="right" vertical="center"/>
    </xf>
    <xf numFmtId="0" fontId="60" fillId="28" borderId="0" xfId="293" applyFont="1" applyFill="1" applyAlignment="1">
      <alignment vertical="center"/>
    </xf>
    <xf numFmtId="0" fontId="58" fillId="28" borderId="0" xfId="293" applyFont="1" applyFill="1" applyAlignment="1"/>
    <xf numFmtId="0" fontId="59" fillId="28" borderId="0" xfId="293" applyFont="1" applyFill="1" applyAlignment="1">
      <alignment horizontal="center" vertical="center" wrapText="1"/>
    </xf>
    <xf numFmtId="0" fontId="59" fillId="28" borderId="0" xfId="293" applyFont="1" applyFill="1" applyAlignment="1">
      <alignment horizontal="center"/>
    </xf>
    <xf numFmtId="0" fontId="61" fillId="28" borderId="0" xfId="293" applyFont="1" applyFill="1" applyAlignment="1">
      <alignment horizontal="center"/>
    </xf>
    <xf numFmtId="0" fontId="60" fillId="28" borderId="0" xfId="293" applyFont="1" applyFill="1" applyAlignment="1"/>
    <xf numFmtId="0" fontId="60" fillId="28" borderId="0" xfId="295" applyFont="1" applyFill="1" applyBorder="1" applyAlignment="1">
      <alignment horizontal="center" vertical="center" wrapText="1"/>
    </xf>
    <xf numFmtId="0" fontId="60" fillId="28" borderId="0" xfId="293" applyFont="1" applyFill="1" applyBorder="1" applyAlignment="1"/>
    <xf numFmtId="0" fontId="65" fillId="28" borderId="31" xfId="293" applyFont="1" applyFill="1" applyBorder="1" applyAlignment="1">
      <alignment horizontal="left" vertical="center" wrapText="1"/>
    </xf>
    <xf numFmtId="0" fontId="65" fillId="28" borderId="0" xfId="293" applyFont="1" applyFill="1" applyAlignment="1">
      <alignment horizontal="left"/>
    </xf>
    <xf numFmtId="0" fontId="65" fillId="0" borderId="12" xfId="293" applyFont="1" applyFill="1" applyBorder="1" applyAlignment="1">
      <alignment horizontal="center" vertical="center" wrapText="1"/>
    </xf>
    <xf numFmtId="0" fontId="60" fillId="0" borderId="16" xfId="293" applyFont="1" applyFill="1" applyBorder="1" applyAlignment="1">
      <alignment vertical="center" wrapText="1"/>
    </xf>
    <xf numFmtId="0" fontId="60" fillId="0" borderId="13" xfId="293" applyFont="1" applyFill="1" applyBorder="1" applyAlignment="1">
      <alignment vertical="center" wrapText="1"/>
    </xf>
    <xf numFmtId="0" fontId="60" fillId="0" borderId="18" xfId="293" applyFont="1" applyFill="1" applyBorder="1" applyAlignment="1">
      <alignment vertical="center" wrapText="1"/>
    </xf>
    <xf numFmtId="0" fontId="65" fillId="28" borderId="17" xfId="293" applyFont="1" applyFill="1" applyBorder="1" applyAlignment="1">
      <alignment horizontal="center" vertical="center" wrapText="1"/>
    </xf>
    <xf numFmtId="0" fontId="60" fillId="0" borderId="43" xfId="293" applyFont="1" applyFill="1" applyBorder="1" applyAlignment="1">
      <alignment vertical="center" wrapText="1"/>
    </xf>
    <xf numFmtId="0" fontId="60" fillId="0" borderId="23" xfId="226" applyFont="1" applyFill="1" applyBorder="1" applyAlignment="1">
      <alignment horizontal="center" vertical="center" wrapText="1"/>
    </xf>
    <xf numFmtId="0" fontId="65" fillId="0" borderId="24" xfId="293" applyFont="1" applyFill="1" applyBorder="1" applyAlignment="1">
      <alignment horizontal="center" vertical="center" wrapText="1"/>
    </xf>
    <xf numFmtId="0" fontId="65" fillId="0" borderId="22" xfId="293" applyFont="1" applyFill="1" applyBorder="1" applyAlignment="1">
      <alignment horizontal="center" vertical="center" wrapText="1"/>
    </xf>
    <xf numFmtId="0" fontId="58" fillId="0" borderId="46" xfId="293" applyFont="1" applyFill="1" applyBorder="1" applyAlignment="1">
      <alignment horizontal="center" vertical="center" wrapText="1"/>
    </xf>
    <xf numFmtId="0" fontId="58" fillId="0" borderId="15" xfId="293" applyFont="1" applyFill="1" applyBorder="1" applyAlignment="1">
      <alignment horizontal="center" vertical="center" wrapText="1"/>
    </xf>
    <xf numFmtId="0" fontId="58" fillId="0" borderId="43" xfId="293" applyFont="1" applyFill="1" applyBorder="1" applyAlignment="1">
      <alignment horizontal="center" vertical="center" wrapText="1"/>
    </xf>
    <xf numFmtId="0" fontId="109" fillId="28" borderId="0" xfId="297" applyFont="1" applyFill="1" applyAlignment="1">
      <alignment horizontal="right" vertical="center" wrapText="1"/>
    </xf>
    <xf numFmtId="0" fontId="108" fillId="0" borderId="0" xfId="297" applyAlignment="1"/>
    <xf numFmtId="0" fontId="59" fillId="28" borderId="0" xfId="295" applyFont="1" applyFill="1" applyAlignment="1">
      <alignment horizontal="center" vertical="center" wrapText="1"/>
    </xf>
    <xf numFmtId="0" fontId="60" fillId="28" borderId="0" xfId="297" applyFont="1" applyFill="1" applyAlignment="1">
      <alignment horizontal="center" vertical="center" wrapText="1"/>
    </xf>
    <xf numFmtId="0" fontId="58" fillId="28" borderId="0" xfId="297" applyFont="1" applyFill="1" applyAlignment="1">
      <alignment horizontal="center" vertical="center" wrapText="1"/>
    </xf>
    <xf numFmtId="0" fontId="58" fillId="28" borderId="49" xfId="297" applyFont="1" applyFill="1" applyBorder="1" applyAlignment="1">
      <alignment horizontal="center" vertical="center"/>
    </xf>
    <xf numFmtId="0" fontId="58" fillId="28" borderId="36" xfId="297" applyFont="1" applyFill="1" applyBorder="1" applyAlignment="1">
      <alignment horizontal="center" vertical="center"/>
    </xf>
    <xf numFmtId="0" fontId="64" fillId="28" borderId="61" xfId="297" applyFont="1" applyFill="1" applyBorder="1" applyAlignment="1">
      <alignment horizontal="center" vertical="center" wrapText="1"/>
    </xf>
    <xf numFmtId="0" fontId="64" fillId="28" borderId="22" xfId="297" applyFont="1" applyFill="1" applyBorder="1" applyAlignment="1">
      <alignment horizontal="center" vertical="center" wrapText="1"/>
    </xf>
    <xf numFmtId="0" fontId="64" fillId="28" borderId="35" xfId="297" applyFont="1" applyFill="1" applyBorder="1" applyAlignment="1">
      <alignment horizontal="center" vertical="center" wrapText="1"/>
    </xf>
    <xf numFmtId="0" fontId="64" fillId="28" borderId="51" xfId="297" applyFont="1" applyFill="1" applyBorder="1" applyAlignment="1">
      <alignment horizontal="center" vertical="center" wrapText="1"/>
    </xf>
    <xf numFmtId="0" fontId="64" fillId="28" borderId="36" xfId="297" applyFont="1" applyFill="1" applyBorder="1" applyAlignment="1">
      <alignment horizontal="center" vertical="center" wrapText="1"/>
    </xf>
    <xf numFmtId="0" fontId="114" fillId="28" borderId="7" xfId="297" applyFont="1" applyFill="1" applyBorder="1" applyAlignment="1">
      <alignment horizontal="center" vertical="center" wrapText="1"/>
    </xf>
    <xf numFmtId="0" fontId="74" fillId="28" borderId="0" xfId="297" applyFont="1" applyFill="1" applyAlignment="1">
      <alignment horizontal="right"/>
    </xf>
    <xf numFmtId="0" fontId="74" fillId="28" borderId="0" xfId="297" applyFont="1" applyFill="1" applyAlignment="1">
      <alignment horizontal="center" vertical="center" wrapText="1"/>
    </xf>
    <xf numFmtId="0" fontId="58" fillId="28" borderId="0" xfId="297" applyFont="1" applyFill="1" applyAlignment="1">
      <alignment horizontal="center"/>
    </xf>
    <xf numFmtId="0" fontId="64" fillId="28" borderId="49" xfId="297" applyFont="1" applyFill="1" applyBorder="1" applyAlignment="1">
      <alignment horizontal="center" vertical="center" wrapText="1"/>
    </xf>
    <xf numFmtId="0" fontId="64" fillId="28" borderId="27" xfId="297" applyFont="1" applyFill="1" applyBorder="1" applyAlignment="1">
      <alignment horizontal="center" vertical="center" wrapText="1"/>
    </xf>
    <xf numFmtId="0" fontId="64" fillId="28" borderId="16" xfId="297" applyFont="1" applyFill="1" applyBorder="1" applyAlignment="1">
      <alignment horizontal="center" vertical="center" wrapText="1"/>
    </xf>
    <xf numFmtId="0" fontId="64" fillId="28" borderId="13" xfId="297" applyFont="1" applyFill="1" applyBorder="1" applyAlignment="1">
      <alignment horizontal="center" vertical="center" wrapText="1"/>
    </xf>
    <xf numFmtId="0" fontId="64" fillId="28" borderId="13" xfId="297" applyFont="1" applyFill="1" applyBorder="1" applyAlignment="1">
      <alignment horizontal="center" vertical="center"/>
    </xf>
    <xf numFmtId="0" fontId="64" fillId="28" borderId="50" xfId="297" applyFont="1" applyFill="1" applyBorder="1" applyAlignment="1">
      <alignment horizontal="center" vertical="center" wrapText="1"/>
    </xf>
    <xf numFmtId="0" fontId="64" fillId="28" borderId="18" xfId="297" applyFont="1" applyFill="1" applyBorder="1" applyAlignment="1">
      <alignment horizontal="center" vertical="center" wrapText="1"/>
    </xf>
    <xf numFmtId="0" fontId="64" fillId="28" borderId="26" xfId="297" applyFont="1" applyFill="1" applyBorder="1" applyAlignment="1">
      <alignment horizontal="center" vertical="center" wrapText="1"/>
    </xf>
    <xf numFmtId="0" fontId="64" fillId="28" borderId="7" xfId="297" applyFont="1" applyFill="1" applyBorder="1" applyAlignment="1">
      <alignment horizontal="center" vertical="center" wrapText="1"/>
    </xf>
    <xf numFmtId="0" fontId="64" fillId="28" borderId="31" xfId="297" applyFont="1" applyFill="1" applyBorder="1" applyAlignment="1">
      <alignment horizontal="center" vertical="center" wrapText="1"/>
    </xf>
    <xf numFmtId="0" fontId="64" fillId="28" borderId="37" xfId="297" applyFont="1" applyFill="1" applyBorder="1" applyAlignment="1">
      <alignment horizontal="center" vertical="center" wrapText="1"/>
    </xf>
    <xf numFmtId="49" fontId="64" fillId="28" borderId="32" xfId="297" applyNumberFormat="1" applyFont="1" applyFill="1" applyBorder="1" applyAlignment="1">
      <alignment horizontal="center" vertical="center"/>
    </xf>
    <xf numFmtId="0" fontId="64" fillId="28" borderId="7" xfId="297" applyFont="1" applyFill="1" applyBorder="1" applyAlignment="1">
      <alignment horizontal="center"/>
    </xf>
    <xf numFmtId="0" fontId="60" fillId="28" borderId="0" xfId="297" applyFont="1" applyFill="1" applyAlignment="1">
      <alignment horizontal="left"/>
    </xf>
    <xf numFmtId="0" fontId="59" fillId="28" borderId="0" xfId="299" applyFont="1" applyFill="1" applyAlignment="1">
      <alignment horizontal="right"/>
    </xf>
    <xf numFmtId="0" fontId="59" fillId="28" borderId="0" xfId="299" applyFont="1" applyFill="1" applyAlignment="1">
      <alignment horizontal="center" wrapText="1"/>
    </xf>
    <xf numFmtId="0" fontId="60" fillId="28" borderId="0" xfId="299" applyFont="1" applyFill="1" applyAlignment="1">
      <alignment horizontal="center"/>
    </xf>
    <xf numFmtId="0" fontId="60" fillId="28" borderId="49" xfId="299" applyFont="1" applyFill="1" applyBorder="1" applyAlignment="1">
      <alignment horizontal="center" vertical="center" wrapText="1"/>
    </xf>
    <xf numFmtId="0" fontId="60" fillId="28" borderId="51" xfId="299" applyFont="1" applyFill="1" applyBorder="1" applyAlignment="1">
      <alignment horizontal="center" vertical="center" wrapText="1"/>
    </xf>
    <xf numFmtId="0" fontId="60" fillId="28" borderId="36" xfId="299" applyFont="1" applyFill="1" applyBorder="1" applyAlignment="1">
      <alignment horizontal="center" vertical="center" wrapText="1"/>
    </xf>
    <xf numFmtId="0" fontId="60" fillId="28" borderId="27" xfId="299" applyFont="1" applyFill="1" applyBorder="1" applyAlignment="1">
      <alignment horizontal="center" vertical="center" wrapText="1"/>
    </xf>
    <xf numFmtId="0" fontId="60" fillId="28" borderId="16" xfId="299" applyFont="1" applyFill="1" applyBorder="1" applyAlignment="1">
      <alignment horizontal="center" vertical="center" wrapText="1"/>
    </xf>
    <xf numFmtId="0" fontId="60" fillId="28" borderId="13" xfId="299" applyFont="1" applyFill="1" applyBorder="1" applyAlignment="1">
      <alignment horizontal="center" vertical="center" wrapText="1"/>
    </xf>
    <xf numFmtId="0" fontId="120" fillId="28" borderId="50" xfId="245" applyFont="1" applyFill="1" applyBorder="1" applyAlignment="1">
      <alignment horizontal="left" vertical="center" indent="2"/>
    </xf>
    <xf numFmtId="0" fontId="120" fillId="28" borderId="31" xfId="245" applyFont="1" applyFill="1" applyBorder="1" applyAlignment="1">
      <alignment horizontal="left" vertical="center" indent="2"/>
    </xf>
    <xf numFmtId="0" fontId="120" fillId="28" borderId="50" xfId="245" applyFont="1" applyFill="1" applyBorder="1" applyAlignment="1">
      <alignment horizontal="left" vertical="center" wrapText="1" indent="2"/>
    </xf>
    <xf numFmtId="0" fontId="120" fillId="28" borderId="31" xfId="245" applyFont="1" applyFill="1" applyBorder="1" applyAlignment="1">
      <alignment horizontal="left" vertical="center" wrapText="1" indent="2"/>
    </xf>
    <xf numFmtId="0" fontId="120" fillId="28" borderId="37" xfId="245" applyFont="1" applyFill="1" applyBorder="1" applyAlignment="1">
      <alignment horizontal="left" vertical="center" wrapText="1" indent="2"/>
    </xf>
    <xf numFmtId="0" fontId="66" fillId="28" borderId="50" xfId="245" applyFont="1" applyFill="1" applyBorder="1" applyAlignment="1">
      <alignment horizontal="center" vertical="center" wrapText="1"/>
    </xf>
    <xf numFmtId="0" fontId="66" fillId="28" borderId="31" xfId="245" applyFont="1" applyFill="1" applyBorder="1" applyAlignment="1">
      <alignment horizontal="center" vertical="center" wrapText="1"/>
    </xf>
    <xf numFmtId="0" fontId="66" fillId="28" borderId="30" xfId="245" applyFont="1" applyFill="1" applyBorder="1" applyAlignment="1">
      <alignment horizontal="center" vertical="center" wrapText="1"/>
    </xf>
    <xf numFmtId="0" fontId="66" fillId="28" borderId="18" xfId="245" applyFont="1" applyFill="1" applyBorder="1" applyAlignment="1">
      <alignment horizontal="center" vertical="center" wrapText="1"/>
    </xf>
    <xf numFmtId="0" fontId="66" fillId="28" borderId="20" xfId="245" applyFont="1" applyFill="1" applyBorder="1" applyAlignment="1">
      <alignment horizontal="center" vertical="center" wrapText="1"/>
    </xf>
    <xf numFmtId="0" fontId="66" fillId="28" borderId="25" xfId="245" applyFont="1" applyFill="1" applyBorder="1" applyAlignment="1">
      <alignment horizontal="center" vertical="center" wrapText="1"/>
    </xf>
    <xf numFmtId="0" fontId="121" fillId="28" borderId="52" xfId="245" applyFont="1" applyFill="1" applyBorder="1" applyAlignment="1">
      <alignment horizontal="center" vertical="top" wrapText="1"/>
    </xf>
    <xf numFmtId="0" fontId="121" fillId="28" borderId="18" xfId="245" applyFont="1" applyFill="1" applyBorder="1" applyAlignment="1">
      <alignment horizontal="center" vertical="top" wrapText="1"/>
    </xf>
    <xf numFmtId="0" fontId="120" fillId="28" borderId="17" xfId="245" applyFont="1" applyFill="1" applyBorder="1" applyAlignment="1">
      <alignment horizontal="left" vertical="center" indent="2"/>
    </xf>
    <xf numFmtId="0" fontId="120" fillId="28" borderId="48" xfId="245" applyFont="1" applyFill="1" applyBorder="1" applyAlignment="1">
      <alignment horizontal="left" vertical="center" indent="2"/>
    </xf>
    <xf numFmtId="0" fontId="120" fillId="28" borderId="46" xfId="245" applyFont="1" applyFill="1" applyBorder="1" applyAlignment="1">
      <alignment horizontal="left" vertical="center" indent="2"/>
    </xf>
    <xf numFmtId="0" fontId="60" fillId="28" borderId="17" xfId="245" applyFont="1" applyFill="1" applyBorder="1" applyAlignment="1">
      <alignment horizontal="center" vertical="center" wrapText="1"/>
    </xf>
    <xf numFmtId="0" fontId="60" fillId="28" borderId="48" xfId="245" applyFont="1" applyFill="1" applyBorder="1" applyAlignment="1">
      <alignment horizontal="center" vertical="center" wrapText="1"/>
    </xf>
    <xf numFmtId="0" fontId="60" fillId="28" borderId="63" xfId="245" applyFont="1" applyFill="1" applyBorder="1" applyAlignment="1">
      <alignment horizontal="center" vertical="center" wrapText="1"/>
    </xf>
    <xf numFmtId="0" fontId="120" fillId="28" borderId="12" xfId="245" applyFont="1" applyFill="1" applyBorder="1" applyAlignment="1">
      <alignment horizontal="center" vertical="center" wrapText="1"/>
    </xf>
    <xf numFmtId="0" fontId="120" fillId="28" borderId="16" xfId="245" applyFont="1" applyFill="1" applyBorder="1" applyAlignment="1">
      <alignment horizontal="center" vertical="center" wrapText="1"/>
    </xf>
    <xf numFmtId="0" fontId="119" fillId="28" borderId="13" xfId="245" applyFont="1" applyFill="1" applyBorder="1" applyAlignment="1">
      <alignment horizontal="center" vertical="center" wrapText="1"/>
    </xf>
    <xf numFmtId="0" fontId="120" fillId="28" borderId="17" xfId="245" applyFont="1" applyFill="1" applyBorder="1" applyAlignment="1">
      <alignment horizontal="left" vertical="center" wrapText="1" indent="2"/>
    </xf>
    <xf numFmtId="0" fontId="120" fillId="28" borderId="48" xfId="245" applyFont="1" applyFill="1" applyBorder="1" applyAlignment="1">
      <alignment horizontal="left" vertical="center" wrapText="1" indent="2"/>
    </xf>
    <xf numFmtId="0" fontId="120" fillId="28" borderId="46" xfId="245" applyFont="1" applyFill="1" applyBorder="1" applyAlignment="1">
      <alignment horizontal="left" vertical="center" wrapText="1" indent="2"/>
    </xf>
    <xf numFmtId="0" fontId="119" fillId="28" borderId="12" xfId="245" applyFont="1" applyFill="1" applyBorder="1" applyAlignment="1">
      <alignment horizontal="center" vertical="center" wrapText="1"/>
    </xf>
    <xf numFmtId="0" fontId="65" fillId="28" borderId="0" xfId="299" applyFont="1" applyFill="1" applyAlignment="1">
      <alignment horizontal="left"/>
    </xf>
    <xf numFmtId="0" fontId="119" fillId="28" borderId="46" xfId="245" applyFont="1" applyFill="1" applyBorder="1" applyAlignment="1">
      <alignment horizontal="center" vertical="center" wrapText="1"/>
    </xf>
    <xf numFmtId="0" fontId="119" fillId="28" borderId="43" xfId="245" applyFont="1" applyFill="1" applyBorder="1" applyAlignment="1">
      <alignment horizontal="center" vertical="center" wrapText="1"/>
    </xf>
    <xf numFmtId="0" fontId="60" fillId="28" borderId="46" xfId="245" applyFont="1" applyFill="1" applyBorder="1" applyAlignment="1">
      <alignment horizontal="center" vertical="center" wrapText="1"/>
    </xf>
    <xf numFmtId="3" fontId="66" fillId="28" borderId="64" xfId="299" applyNumberFormat="1" applyFont="1" applyFill="1" applyBorder="1" applyAlignment="1">
      <alignment horizontal="left" vertical="center"/>
    </xf>
    <xf numFmtId="3" fontId="66" fillId="28" borderId="14" xfId="299" applyNumberFormat="1" applyFont="1" applyFill="1" applyBorder="1" applyAlignment="1">
      <alignment horizontal="left" vertical="center"/>
    </xf>
    <xf numFmtId="0" fontId="60" fillId="28" borderId="0" xfId="299" applyFont="1" applyFill="1" applyAlignment="1">
      <alignment horizontal="left" vertical="top" wrapText="1"/>
    </xf>
    <xf numFmtId="0" fontId="58" fillId="28" borderId="0" xfId="299" applyFont="1" applyFill="1" applyAlignment="1">
      <alignment horizontal="left" vertical="center" wrapText="1"/>
    </xf>
    <xf numFmtId="0" fontId="119" fillId="28" borderId="17" xfId="245" applyFont="1" applyFill="1" applyBorder="1" applyAlignment="1">
      <alignment horizontal="center" vertical="center" wrapText="1"/>
    </xf>
    <xf numFmtId="0" fontId="119" fillId="28" borderId="18" xfId="245" applyFont="1" applyFill="1" applyBorder="1" applyAlignment="1">
      <alignment vertical="center"/>
    </xf>
    <xf numFmtId="0" fontId="109" fillId="28" borderId="0" xfId="302" applyFont="1" applyFill="1" applyAlignment="1">
      <alignment horizontal="right"/>
    </xf>
    <xf numFmtId="0" fontId="109" fillId="28" borderId="0" xfId="302" applyFont="1" applyFill="1" applyAlignment="1">
      <alignment horizontal="center"/>
    </xf>
    <xf numFmtId="0" fontId="61" fillId="28" borderId="0" xfId="302" applyFont="1" applyFill="1" applyAlignment="1">
      <alignment horizontal="center"/>
    </xf>
    <xf numFmtId="3" fontId="60" fillId="28" borderId="49" xfId="302" applyNumberFormat="1" applyFont="1" applyFill="1" applyBorder="1" applyAlignment="1">
      <alignment horizontal="center" vertical="center" wrapText="1"/>
    </xf>
    <xf numFmtId="3" fontId="60" fillId="28" borderId="51" xfId="302" applyNumberFormat="1" applyFont="1" applyFill="1" applyBorder="1" applyAlignment="1">
      <alignment horizontal="center" vertical="center" wrapText="1"/>
    </xf>
    <xf numFmtId="0" fontId="15" fillId="28" borderId="36" xfId="302" applyFont="1" applyFill="1" applyBorder="1" applyAlignment="1">
      <alignment horizontal="center" vertical="center" wrapText="1"/>
    </xf>
    <xf numFmtId="3" fontId="60" fillId="28" borderId="27" xfId="302" applyNumberFormat="1" applyFont="1" applyFill="1" applyBorder="1" applyAlignment="1">
      <alignment horizontal="center" vertical="center" wrapText="1"/>
    </xf>
    <xf numFmtId="3" fontId="60" fillId="28" borderId="16" xfId="302" applyNumberFormat="1" applyFont="1" applyFill="1" applyBorder="1" applyAlignment="1">
      <alignment horizontal="center" vertical="center" wrapText="1"/>
    </xf>
    <xf numFmtId="0" fontId="15" fillId="28" borderId="13" xfId="302" applyFont="1" applyFill="1" applyBorder="1" applyAlignment="1">
      <alignment horizontal="center" vertical="center" wrapText="1"/>
    </xf>
    <xf numFmtId="3" fontId="60" fillId="28" borderId="28" xfId="302" applyNumberFormat="1" applyFont="1" applyFill="1" applyBorder="1" applyAlignment="1">
      <alignment horizontal="center" vertical="center" wrapText="1"/>
    </xf>
    <xf numFmtId="3" fontId="60" fillId="28" borderId="38" xfId="302" applyNumberFormat="1" applyFont="1" applyFill="1" applyBorder="1" applyAlignment="1">
      <alignment horizontal="center" vertical="center" wrapText="1"/>
    </xf>
    <xf numFmtId="3" fontId="60" fillId="28" borderId="42" xfId="302" applyNumberFormat="1" applyFont="1" applyFill="1" applyBorder="1" applyAlignment="1">
      <alignment horizontal="center" vertical="center" wrapText="1"/>
    </xf>
    <xf numFmtId="3" fontId="60" fillId="28" borderId="50" xfId="302" applyNumberFormat="1" applyFont="1" applyFill="1" applyBorder="1" applyAlignment="1">
      <alignment horizontal="center" vertical="center" wrapText="1"/>
    </xf>
    <xf numFmtId="3" fontId="60" fillId="28" borderId="31" xfId="302" applyNumberFormat="1" applyFont="1" applyFill="1" applyBorder="1" applyAlignment="1">
      <alignment horizontal="center" vertical="center" wrapText="1"/>
    </xf>
    <xf numFmtId="3" fontId="60" fillId="28" borderId="30" xfId="302" applyNumberFormat="1" applyFont="1" applyFill="1" applyBorder="1" applyAlignment="1">
      <alignment horizontal="center" vertical="center" wrapText="1"/>
    </xf>
    <xf numFmtId="3" fontId="60" fillId="28" borderId="52" xfId="302" applyNumberFormat="1" applyFont="1" applyFill="1" applyBorder="1" applyAlignment="1">
      <alignment horizontal="center" vertical="center" wrapText="1"/>
    </xf>
    <xf numFmtId="3" fontId="60" fillId="28" borderId="0" xfId="302" applyNumberFormat="1" applyFont="1" applyFill="1" applyBorder="1" applyAlignment="1">
      <alignment horizontal="center" vertical="center" wrapText="1"/>
    </xf>
    <xf numFmtId="3" fontId="60" fillId="28" borderId="58" xfId="302" applyNumberFormat="1" applyFont="1" applyFill="1" applyBorder="1" applyAlignment="1">
      <alignment horizontal="center" vertical="center" wrapText="1"/>
    </xf>
    <xf numFmtId="3" fontId="60" fillId="28" borderId="17" xfId="302" applyNumberFormat="1" applyFont="1" applyFill="1" applyBorder="1" applyAlignment="1">
      <alignment horizontal="center" vertical="center" wrapText="1"/>
    </xf>
    <xf numFmtId="3" fontId="60" fillId="28" borderId="48" xfId="302" applyNumberFormat="1" applyFont="1" applyFill="1" applyBorder="1" applyAlignment="1">
      <alignment horizontal="center" vertical="center" wrapText="1"/>
    </xf>
    <xf numFmtId="3" fontId="60" fillId="28" borderId="46" xfId="302" applyNumberFormat="1" applyFont="1" applyFill="1" applyBorder="1" applyAlignment="1">
      <alignment horizontal="center" vertical="center" wrapText="1"/>
    </xf>
    <xf numFmtId="0" fontId="60" fillId="28" borderId="0" xfId="302" applyFont="1" applyFill="1" applyAlignment="1">
      <alignment horizontal="left"/>
    </xf>
    <xf numFmtId="3" fontId="106" fillId="28" borderId="17" xfId="302" applyNumberFormat="1" applyFont="1" applyFill="1" applyBorder="1" applyAlignment="1">
      <alignment horizontal="center" vertical="center" wrapText="1"/>
    </xf>
    <xf numFmtId="3" fontId="106" fillId="28" borderId="48" xfId="302" applyNumberFormat="1" applyFont="1" applyFill="1" applyBorder="1" applyAlignment="1">
      <alignment horizontal="center" vertical="center" wrapText="1"/>
    </xf>
    <xf numFmtId="3" fontId="106" fillId="28" borderId="46" xfId="302" applyNumberFormat="1" applyFont="1" applyFill="1" applyBorder="1" applyAlignment="1">
      <alignment horizontal="center" vertical="center" wrapText="1"/>
    </xf>
    <xf numFmtId="3" fontId="106" fillId="28" borderId="63" xfId="302" applyNumberFormat="1" applyFont="1" applyFill="1" applyBorder="1" applyAlignment="1">
      <alignment horizontal="center" vertical="center" wrapText="1"/>
    </xf>
    <xf numFmtId="0" fontId="59" fillId="28" borderId="0" xfId="302" applyFont="1" applyFill="1" applyAlignment="1">
      <alignment horizontal="right"/>
    </xf>
    <xf numFmtId="0" fontId="59" fillId="28" borderId="0" xfId="302" applyFont="1" applyFill="1" applyAlignment="1">
      <alignment horizontal="center"/>
    </xf>
    <xf numFmtId="0" fontId="66" fillId="28" borderId="0" xfId="302" applyFont="1" applyFill="1" applyAlignment="1">
      <alignment horizontal="center"/>
    </xf>
    <xf numFmtId="3" fontId="60" fillId="28" borderId="36" xfId="302" applyNumberFormat="1" applyFont="1" applyFill="1" applyBorder="1" applyAlignment="1">
      <alignment horizontal="center" vertical="center" wrapText="1"/>
    </xf>
    <xf numFmtId="3" fontId="60" fillId="28" borderId="13" xfId="302" applyNumberFormat="1" applyFont="1" applyFill="1" applyBorder="1" applyAlignment="1">
      <alignment horizontal="center" vertical="center" wrapText="1"/>
    </xf>
    <xf numFmtId="0" fontId="59" fillId="28" borderId="0" xfId="173" applyFont="1" applyFill="1" applyAlignment="1">
      <alignment horizontal="center"/>
    </xf>
    <xf numFmtId="0" fontId="66" fillId="28" borderId="0" xfId="173" applyFont="1" applyFill="1" applyAlignment="1">
      <alignment horizontal="center"/>
    </xf>
    <xf numFmtId="0" fontId="60" fillId="28" borderId="49" xfId="173" applyFont="1" applyFill="1" applyBorder="1" applyAlignment="1">
      <alignment horizontal="center" vertical="center" wrapText="1"/>
    </xf>
    <xf numFmtId="0" fontId="60" fillId="28" borderId="51" xfId="173" applyFont="1" applyFill="1" applyBorder="1" applyAlignment="1">
      <alignment horizontal="center" vertical="center" wrapText="1"/>
    </xf>
    <xf numFmtId="0" fontId="15" fillId="28" borderId="51" xfId="173" applyFont="1" applyFill="1" applyBorder="1" applyAlignment="1">
      <alignment horizontal="center" vertical="center" wrapText="1"/>
    </xf>
    <xf numFmtId="0" fontId="15" fillId="28" borderId="36" xfId="173" applyFont="1" applyFill="1" applyBorder="1" applyAlignment="1">
      <alignment horizontal="center" vertical="center" wrapText="1"/>
    </xf>
    <xf numFmtId="0" fontId="60" fillId="28" borderId="26" xfId="173" applyFont="1" applyFill="1" applyBorder="1" applyAlignment="1">
      <alignment horizontal="center" vertical="center" wrapText="1"/>
    </xf>
    <xf numFmtId="0" fontId="60" fillId="28" borderId="8" xfId="173" applyFont="1" applyFill="1" applyBorder="1" applyAlignment="1">
      <alignment horizontal="center" vertical="center" wrapText="1"/>
    </xf>
    <xf numFmtId="0" fontId="60" fillId="28" borderId="7" xfId="173" applyFont="1" applyFill="1" applyBorder="1" applyAlignment="1">
      <alignment horizontal="center" vertical="center" wrapText="1"/>
    </xf>
    <xf numFmtId="0" fontId="15" fillId="28" borderId="7" xfId="173" applyFont="1" applyFill="1" applyBorder="1" applyAlignment="1">
      <alignment horizontal="center" vertical="center" wrapText="1"/>
    </xf>
    <xf numFmtId="0" fontId="60" fillId="28" borderId="28" xfId="173" applyFont="1" applyFill="1" applyBorder="1" applyAlignment="1">
      <alignment horizontal="center" vertical="center" wrapText="1"/>
    </xf>
    <xf numFmtId="0" fontId="60" fillId="28" borderId="38" xfId="173" applyFont="1" applyFill="1" applyBorder="1" applyAlignment="1">
      <alignment horizontal="center" vertical="center" wrapText="1"/>
    </xf>
    <xf numFmtId="0" fontId="60" fillId="28" borderId="42" xfId="173" applyFont="1" applyFill="1" applyBorder="1" applyAlignment="1">
      <alignment horizontal="center" vertical="center" wrapText="1"/>
    </xf>
    <xf numFmtId="0" fontId="60" fillId="28" borderId="17" xfId="173" applyFont="1" applyFill="1" applyBorder="1" applyAlignment="1">
      <alignment horizontal="center" vertical="center" wrapText="1"/>
    </xf>
    <xf numFmtId="0" fontId="60" fillId="28" borderId="48" xfId="173" applyFont="1" applyFill="1" applyBorder="1" applyAlignment="1">
      <alignment horizontal="center" vertical="center" wrapText="1"/>
    </xf>
    <xf numFmtId="0" fontId="60" fillId="28" borderId="46" xfId="173" applyFont="1" applyFill="1" applyBorder="1" applyAlignment="1">
      <alignment horizontal="center" vertical="center" wrapText="1"/>
    </xf>
    <xf numFmtId="0" fontId="60" fillId="28" borderId="52" xfId="173" applyFont="1" applyFill="1" applyBorder="1" applyAlignment="1">
      <alignment horizontal="center" vertical="center" wrapText="1"/>
    </xf>
    <xf numFmtId="0" fontId="60" fillId="28" borderId="0" xfId="173" applyFont="1" applyFill="1" applyBorder="1" applyAlignment="1">
      <alignment horizontal="center" vertical="center" wrapText="1"/>
    </xf>
    <xf numFmtId="0" fontId="60" fillId="28" borderId="18" xfId="173" applyFont="1" applyFill="1" applyBorder="1" applyAlignment="1">
      <alignment horizontal="center" vertical="center" wrapText="1"/>
    </xf>
    <xf numFmtId="0" fontId="60" fillId="28" borderId="43" xfId="173" applyFont="1" applyFill="1" applyBorder="1" applyAlignment="1">
      <alignment horizontal="center" vertical="center" wrapText="1"/>
    </xf>
    <xf numFmtId="0" fontId="106" fillId="28" borderId="17" xfId="173" applyFont="1" applyFill="1" applyBorder="1" applyAlignment="1">
      <alignment horizontal="center" vertical="center" wrapText="1"/>
    </xf>
    <xf numFmtId="0" fontId="106" fillId="28" borderId="48" xfId="173" applyFont="1" applyFill="1" applyBorder="1" applyAlignment="1">
      <alignment horizontal="center" vertical="center" wrapText="1"/>
    </xf>
    <xf numFmtId="0" fontId="106" fillId="28" borderId="46" xfId="173" applyFont="1" applyFill="1" applyBorder="1" applyAlignment="1">
      <alignment horizontal="center" vertical="center" wrapText="1"/>
    </xf>
    <xf numFmtId="3" fontId="106" fillId="28" borderId="52" xfId="302" applyNumberFormat="1" applyFont="1" applyFill="1" applyBorder="1" applyAlignment="1">
      <alignment horizontal="center" vertical="center" wrapText="1"/>
    </xf>
    <xf numFmtId="3" fontId="106" fillId="28" borderId="7" xfId="302" applyNumberFormat="1" applyFont="1" applyFill="1" applyBorder="1" applyAlignment="1">
      <alignment horizontal="center" vertical="center" wrapText="1"/>
    </xf>
    <xf numFmtId="0" fontId="66" fillId="28" borderId="28" xfId="173" applyFont="1" applyFill="1" applyBorder="1" applyAlignment="1">
      <alignment horizontal="left"/>
    </xf>
    <xf numFmtId="0" fontId="66" fillId="28" borderId="38" xfId="173" applyFont="1" applyFill="1" applyBorder="1" applyAlignment="1">
      <alignment horizontal="left"/>
    </xf>
    <xf numFmtId="0" fontId="66" fillId="28" borderId="67" xfId="173" applyFont="1" applyFill="1" applyBorder="1" applyAlignment="1">
      <alignment horizontal="left"/>
    </xf>
    <xf numFmtId="0" fontId="60" fillId="28" borderId="8" xfId="173" applyFont="1" applyFill="1" applyBorder="1" applyAlignment="1">
      <alignment horizontal="left" vertical="center" wrapText="1"/>
    </xf>
    <xf numFmtId="0" fontId="60" fillId="28" borderId="19" xfId="173" applyFont="1" applyFill="1" applyBorder="1" applyAlignment="1">
      <alignment horizontal="left" vertical="center" wrapText="1"/>
    </xf>
    <xf numFmtId="0" fontId="60" fillId="28" borderId="53" xfId="173" applyFont="1" applyFill="1" applyBorder="1" applyAlignment="1">
      <alignment horizontal="left" vertical="center" wrapText="1"/>
    </xf>
    <xf numFmtId="0" fontId="106" fillId="28" borderId="7" xfId="173" applyFont="1" applyFill="1" applyBorder="1" applyAlignment="1">
      <alignment horizontal="center" vertical="center" wrapText="1"/>
    </xf>
    <xf numFmtId="0" fontId="125" fillId="28" borderId="0" xfId="173" applyFont="1" applyFill="1" applyAlignment="1">
      <alignment horizontal="center"/>
    </xf>
    <xf numFmtId="3" fontId="106" fillId="28" borderId="21" xfId="302" applyNumberFormat="1" applyFont="1" applyFill="1" applyBorder="1" applyAlignment="1">
      <alignment horizontal="center" vertical="center" wrapText="1"/>
    </xf>
    <xf numFmtId="0" fontId="66" fillId="28" borderId="0" xfId="302" applyFont="1" applyFill="1" applyBorder="1" applyAlignment="1">
      <alignment horizontal="center" vertical="center"/>
    </xf>
    <xf numFmtId="49" fontId="60" fillId="28" borderId="0" xfId="173" applyNumberFormat="1" applyFont="1" applyFill="1" applyBorder="1" applyAlignment="1">
      <alignment horizontal="left" vertical="center"/>
    </xf>
    <xf numFmtId="0" fontId="60" fillId="28" borderId="7" xfId="173" applyFont="1" applyFill="1" applyBorder="1" applyAlignment="1">
      <alignment horizontal="left" vertical="center" wrapText="1"/>
    </xf>
    <xf numFmtId="0" fontId="60" fillId="28" borderId="21" xfId="173" applyFont="1" applyFill="1" applyBorder="1" applyAlignment="1">
      <alignment horizontal="left" vertical="center" wrapText="1"/>
    </xf>
    <xf numFmtId="0" fontId="66" fillId="28" borderId="7" xfId="173" applyFont="1" applyFill="1" applyBorder="1" applyAlignment="1">
      <alignment horizontal="left" vertical="center" wrapText="1"/>
    </xf>
    <xf numFmtId="0" fontId="66" fillId="28" borderId="21" xfId="173" applyFont="1" applyFill="1" applyBorder="1" applyAlignment="1">
      <alignment horizontal="left" vertical="center" wrapText="1"/>
    </xf>
    <xf numFmtId="0" fontId="60" fillId="28" borderId="33" xfId="173" applyFont="1" applyFill="1" applyBorder="1" applyAlignment="1">
      <alignment horizontal="left" vertical="center" wrapText="1"/>
    </xf>
    <xf numFmtId="0" fontId="60" fillId="28" borderId="62" xfId="173" applyFont="1" applyFill="1" applyBorder="1" applyAlignment="1">
      <alignment horizontal="left" vertical="center" wrapText="1"/>
    </xf>
    <xf numFmtId="0" fontId="59" fillId="0" borderId="0" xfId="302" applyFont="1" applyFill="1" applyAlignment="1">
      <alignment horizontal="right"/>
    </xf>
    <xf numFmtId="0" fontId="69" fillId="0" borderId="0" xfId="302" applyFill="1" applyAlignment="1"/>
    <xf numFmtId="0" fontId="59" fillId="0" borderId="0" xfId="302" applyFont="1" applyFill="1" applyAlignment="1">
      <alignment horizontal="center"/>
    </xf>
    <xf numFmtId="0" fontId="61" fillId="0" borderId="0" xfId="302" applyFont="1" applyFill="1" applyAlignment="1">
      <alignment horizontal="center"/>
    </xf>
    <xf numFmtId="0" fontId="60" fillId="0" borderId="0" xfId="299" applyFont="1" applyFill="1" applyAlignment="1">
      <alignment horizontal="center"/>
    </xf>
    <xf numFmtId="0" fontId="60" fillId="0" borderId="49" xfId="302" applyFont="1" applyFill="1" applyBorder="1" applyAlignment="1">
      <alignment horizontal="center" vertical="center" textRotation="90" wrapText="1"/>
    </xf>
    <xf numFmtId="0" fontId="60" fillId="0" borderId="51" xfId="302" applyFont="1" applyFill="1" applyBorder="1" applyAlignment="1">
      <alignment horizontal="center" vertical="center" textRotation="90" wrapText="1"/>
    </xf>
    <xf numFmtId="0" fontId="60" fillId="0" borderId="36" xfId="302" applyFont="1" applyFill="1" applyBorder="1" applyAlignment="1">
      <alignment horizontal="center" vertical="center" textRotation="90" wrapText="1"/>
    </xf>
    <xf numFmtId="0" fontId="60" fillId="0" borderId="50" xfId="302" applyFont="1" applyFill="1" applyBorder="1" applyAlignment="1">
      <alignment horizontal="center" vertical="center" textRotation="90" wrapText="1"/>
    </xf>
    <xf numFmtId="0" fontId="60" fillId="0" borderId="37" xfId="302" applyFont="1" applyFill="1" applyBorder="1" applyAlignment="1">
      <alignment horizontal="center" vertical="center" textRotation="90" wrapText="1"/>
    </xf>
    <xf numFmtId="0" fontId="60" fillId="0" borderId="52" xfId="302" applyFont="1" applyFill="1" applyBorder="1" applyAlignment="1">
      <alignment horizontal="center" vertical="center" textRotation="90" wrapText="1"/>
    </xf>
    <xf numFmtId="0" fontId="60" fillId="0" borderId="15" xfId="302" applyFont="1" applyFill="1" applyBorder="1" applyAlignment="1">
      <alignment horizontal="center" vertical="center" textRotation="90" wrapText="1"/>
    </xf>
    <xf numFmtId="0" fontId="60" fillId="0" borderId="18" xfId="302" applyFont="1" applyFill="1" applyBorder="1" applyAlignment="1">
      <alignment horizontal="center" vertical="center" textRotation="90" wrapText="1"/>
    </xf>
    <xf numFmtId="0" fontId="60" fillId="0" borderId="43" xfId="302" applyFont="1" applyFill="1" applyBorder="1" applyAlignment="1">
      <alignment horizontal="center" vertical="center" textRotation="90" wrapText="1"/>
    </xf>
    <xf numFmtId="0" fontId="60" fillId="0" borderId="27" xfId="302" applyFont="1" applyFill="1" applyBorder="1" applyAlignment="1">
      <alignment horizontal="center" vertical="center" textRotation="90" wrapText="1"/>
    </xf>
    <xf numFmtId="0" fontId="60" fillId="0" borderId="16" xfId="302" applyFont="1" applyFill="1" applyBorder="1" applyAlignment="1">
      <alignment horizontal="center" vertical="center" textRotation="90" wrapText="1"/>
    </xf>
    <xf numFmtId="0" fontId="60" fillId="0" borderId="13" xfId="302" applyFont="1" applyFill="1" applyBorder="1" applyAlignment="1">
      <alignment horizontal="center" vertical="center" textRotation="90" wrapText="1"/>
    </xf>
    <xf numFmtId="0" fontId="60" fillId="0" borderId="28" xfId="302" applyFont="1" applyFill="1" applyBorder="1" applyAlignment="1">
      <alignment horizontal="center" vertical="top" wrapText="1"/>
    </xf>
    <xf numFmtId="0" fontId="60" fillId="0" borderId="38" xfId="302" applyFont="1" applyFill="1" applyBorder="1" applyAlignment="1">
      <alignment horizontal="center" vertical="top" wrapText="1"/>
    </xf>
    <xf numFmtId="0" fontId="60" fillId="0" borderId="67" xfId="302" applyFont="1" applyFill="1" applyBorder="1" applyAlignment="1">
      <alignment horizontal="center" vertical="top" wrapText="1"/>
    </xf>
    <xf numFmtId="0" fontId="106" fillId="0" borderId="0" xfId="302" applyFont="1" applyFill="1" applyBorder="1" applyAlignment="1">
      <alignment horizontal="center" vertical="center"/>
    </xf>
    <xf numFmtId="0" fontId="60" fillId="0" borderId="35" xfId="302" applyFont="1" applyFill="1" applyBorder="1" applyAlignment="1">
      <alignment horizontal="center" vertical="center" wrapText="1"/>
    </xf>
    <xf numFmtId="0" fontId="60" fillId="0" borderId="51" xfId="302" applyFont="1" applyFill="1" applyBorder="1" applyAlignment="1">
      <alignment horizontal="center" vertical="center" wrapText="1"/>
    </xf>
    <xf numFmtId="0" fontId="60" fillId="0" borderId="36" xfId="302" applyFont="1" applyFill="1" applyBorder="1" applyAlignment="1">
      <alignment horizontal="center" vertical="center" wrapText="1"/>
    </xf>
    <xf numFmtId="0" fontId="60" fillId="0" borderId="17" xfId="302" applyFont="1" applyFill="1" applyBorder="1" applyAlignment="1">
      <alignment horizontal="center" vertical="top" wrapText="1"/>
    </xf>
    <xf numFmtId="0" fontId="60" fillId="0" borderId="46" xfId="302" applyFont="1" applyFill="1" applyBorder="1" applyAlignment="1">
      <alignment horizontal="center" vertical="top" wrapText="1"/>
    </xf>
    <xf numFmtId="0" fontId="60" fillId="0" borderId="52" xfId="302" applyFont="1" applyFill="1" applyBorder="1" applyAlignment="1">
      <alignment horizontal="center" vertical="top" wrapText="1"/>
    </xf>
    <xf numFmtId="0" fontId="60" fillId="0" borderId="15" xfId="302" applyFont="1" applyFill="1" applyBorder="1" applyAlignment="1">
      <alignment horizontal="center" vertical="top" wrapText="1"/>
    </xf>
    <xf numFmtId="0" fontId="60" fillId="0" borderId="18" xfId="302" applyFont="1" applyFill="1" applyBorder="1" applyAlignment="1">
      <alignment horizontal="center" vertical="top" wrapText="1"/>
    </xf>
    <xf numFmtId="0" fontId="60" fillId="0" borderId="43" xfId="302" applyFont="1" applyFill="1" applyBorder="1" applyAlignment="1">
      <alignment horizontal="center" vertical="top" wrapText="1"/>
    </xf>
    <xf numFmtId="0" fontId="60" fillId="0" borderId="8" xfId="302" applyFont="1" applyFill="1" applyBorder="1" applyAlignment="1">
      <alignment horizontal="center" vertical="top" wrapText="1"/>
    </xf>
    <xf numFmtId="0" fontId="60" fillId="0" borderId="14" xfId="302" applyFont="1" applyFill="1" applyBorder="1" applyAlignment="1">
      <alignment horizontal="center" vertical="top" wrapText="1"/>
    </xf>
    <xf numFmtId="0" fontId="66" fillId="0" borderId="68" xfId="302" applyFont="1" applyFill="1" applyBorder="1" applyAlignment="1">
      <alignment horizontal="center" vertical="center" wrapText="1"/>
    </xf>
    <xf numFmtId="0" fontId="66" fillId="0" borderId="69" xfId="302" applyFont="1" applyFill="1" applyBorder="1" applyAlignment="1">
      <alignment horizontal="center" vertical="center" wrapText="1"/>
    </xf>
    <xf numFmtId="0" fontId="66" fillId="0" borderId="45" xfId="302" applyFont="1" applyFill="1" applyBorder="1" applyAlignment="1">
      <alignment horizontal="center" vertical="center" wrapText="1"/>
    </xf>
    <xf numFmtId="0" fontId="60" fillId="0" borderId="28" xfId="302" applyFont="1" applyFill="1" applyBorder="1" applyAlignment="1">
      <alignment horizontal="center" vertical="center" wrapText="1"/>
    </xf>
    <xf numFmtId="0" fontId="60" fillId="0" borderId="38" xfId="302" applyFont="1" applyFill="1" applyBorder="1" applyAlignment="1">
      <alignment horizontal="center" vertical="center" wrapText="1"/>
    </xf>
    <xf numFmtId="0" fontId="60" fillId="0" borderId="42" xfId="302" applyFont="1" applyFill="1" applyBorder="1" applyAlignment="1">
      <alignment horizontal="center" vertical="center" wrapText="1"/>
    </xf>
    <xf numFmtId="0" fontId="60" fillId="0" borderId="61" xfId="302" applyFont="1" applyFill="1" applyBorder="1" applyAlignment="1">
      <alignment horizontal="center" vertical="center" textRotation="90" wrapText="1"/>
    </xf>
    <xf numFmtId="0" fontId="60" fillId="0" borderId="22" xfId="302" applyFont="1" applyFill="1" applyBorder="1" applyAlignment="1">
      <alignment horizontal="center" vertical="center" textRotation="90" wrapText="1"/>
    </xf>
    <xf numFmtId="0" fontId="60" fillId="0" borderId="20" xfId="302" applyFont="1" applyFill="1" applyBorder="1" applyAlignment="1">
      <alignment horizontal="center" vertical="center" textRotation="90" wrapText="1"/>
    </xf>
    <xf numFmtId="0" fontId="60" fillId="0" borderId="48" xfId="302" applyFont="1" applyFill="1" applyBorder="1" applyAlignment="1">
      <alignment horizontal="center" vertical="center" textRotation="90" wrapText="1"/>
    </xf>
    <xf numFmtId="0" fontId="60" fillId="0" borderId="17" xfId="302" applyFont="1" applyFill="1" applyBorder="1" applyAlignment="1">
      <alignment horizontal="center" vertical="center" wrapText="1"/>
    </xf>
    <xf numFmtId="0" fontId="60" fillId="0" borderId="46" xfId="302" applyFont="1" applyFill="1" applyBorder="1" applyAlignment="1">
      <alignment horizontal="center" vertical="center" wrapText="1"/>
    </xf>
    <xf numFmtId="0" fontId="60" fillId="0" borderId="52" xfId="302" applyFont="1" applyFill="1" applyBorder="1" applyAlignment="1">
      <alignment horizontal="center" vertical="center" wrapText="1"/>
    </xf>
    <xf numFmtId="0" fontId="60" fillId="0" borderId="15" xfId="302" applyFont="1" applyFill="1" applyBorder="1" applyAlignment="1">
      <alignment horizontal="center" vertical="center" wrapText="1"/>
    </xf>
    <xf numFmtId="0" fontId="60" fillId="0" borderId="18" xfId="302" applyFont="1" applyFill="1" applyBorder="1" applyAlignment="1">
      <alignment horizontal="center" vertical="center" wrapText="1"/>
    </xf>
    <xf numFmtId="0" fontId="60" fillId="0" borderId="43" xfId="302" applyFont="1" applyFill="1" applyBorder="1" applyAlignment="1">
      <alignment horizontal="center" vertical="center" wrapText="1"/>
    </xf>
    <xf numFmtId="0" fontId="60" fillId="0" borderId="8" xfId="302" applyFont="1" applyFill="1" applyBorder="1" applyAlignment="1">
      <alignment horizontal="center" vertical="center" wrapText="1"/>
    </xf>
    <xf numFmtId="0" fontId="60" fillId="0" borderId="14" xfId="302" applyFont="1" applyFill="1" applyBorder="1" applyAlignment="1">
      <alignment horizontal="center" vertical="center" wrapText="1"/>
    </xf>
    <xf numFmtId="0" fontId="60" fillId="0" borderId="26" xfId="302" applyFont="1" applyFill="1" applyBorder="1" applyAlignment="1">
      <alignment horizontal="center" vertical="center" textRotation="90"/>
    </xf>
    <xf numFmtId="0" fontId="60" fillId="0" borderId="7" xfId="302" applyFont="1" applyFill="1" applyBorder="1" applyAlignment="1">
      <alignment horizontal="center" vertical="center" textRotation="90"/>
    </xf>
    <xf numFmtId="0" fontId="60" fillId="0" borderId="27" xfId="302" applyFont="1" applyFill="1" applyBorder="1" applyAlignment="1">
      <alignment horizontal="center" vertical="center" textRotation="90"/>
    </xf>
    <xf numFmtId="0" fontId="60" fillId="0" borderId="13" xfId="302" applyFont="1" applyFill="1" applyBorder="1" applyAlignment="1">
      <alignment horizontal="center" vertical="center" textRotation="90"/>
    </xf>
    <xf numFmtId="0" fontId="60" fillId="0" borderId="57" xfId="302" applyFont="1" applyFill="1" applyBorder="1" applyAlignment="1">
      <alignment horizontal="center" vertical="center" textRotation="90" wrapText="1"/>
    </xf>
    <xf numFmtId="0" fontId="66" fillId="28" borderId="0" xfId="302" applyFont="1" applyFill="1" applyBorder="1" applyAlignment="1">
      <alignment horizontal="left" vertical="center"/>
    </xf>
    <xf numFmtId="0" fontId="125" fillId="0" borderId="0" xfId="173" applyFont="1" applyFill="1" applyAlignment="1">
      <alignment horizontal="center"/>
    </xf>
    <xf numFmtId="0" fontId="66" fillId="0" borderId="28" xfId="173" applyFont="1" applyFill="1" applyBorder="1" applyAlignment="1">
      <alignment horizontal="left"/>
    </xf>
    <xf numFmtId="0" fontId="66" fillId="0" borderId="38" xfId="173" applyFont="1" applyFill="1" applyBorder="1" applyAlignment="1">
      <alignment horizontal="left"/>
    </xf>
    <xf numFmtId="0" fontId="66" fillId="0" borderId="67" xfId="173" applyFont="1" applyFill="1" applyBorder="1" applyAlignment="1">
      <alignment horizontal="left"/>
    </xf>
    <xf numFmtId="0" fontId="66" fillId="0" borderId="0" xfId="302" applyFont="1" applyFill="1" applyAlignment="1">
      <alignment horizontal="left" vertical="center" wrapText="1"/>
    </xf>
    <xf numFmtId="0" fontId="65" fillId="28" borderId="0" xfId="302" applyFont="1" applyFill="1" applyAlignment="1">
      <alignment horizontal="left"/>
    </xf>
    <xf numFmtId="0" fontId="60" fillId="0" borderId="8" xfId="173" applyFont="1" applyFill="1" applyBorder="1" applyAlignment="1">
      <alignment horizontal="left" vertical="center" wrapText="1"/>
    </xf>
    <xf numFmtId="0" fontId="60" fillId="0" borderId="19" xfId="173" applyFont="1" applyFill="1" applyBorder="1" applyAlignment="1">
      <alignment horizontal="left" vertical="center" wrapText="1"/>
    </xf>
    <xf numFmtId="0" fontId="60" fillId="0" borderId="53" xfId="173" applyFont="1" applyFill="1" applyBorder="1" applyAlignment="1">
      <alignment horizontal="left" vertical="center" wrapText="1"/>
    </xf>
    <xf numFmtId="0" fontId="66" fillId="0" borderId="7" xfId="173" applyFont="1" applyFill="1" applyBorder="1" applyAlignment="1">
      <alignment horizontal="left" vertical="center" wrapText="1"/>
    </xf>
    <xf numFmtId="0" fontId="66" fillId="0" borderId="21" xfId="173" applyFont="1" applyFill="1" applyBorder="1" applyAlignment="1">
      <alignment horizontal="left" vertical="center" wrapText="1"/>
    </xf>
    <xf numFmtId="0" fontId="60" fillId="0" borderId="65" xfId="173" applyFont="1" applyFill="1" applyBorder="1" applyAlignment="1">
      <alignment horizontal="left" vertical="center" wrapText="1"/>
    </xf>
    <xf numFmtId="0" fontId="60" fillId="0" borderId="69" xfId="173" applyFont="1" applyFill="1" applyBorder="1" applyAlignment="1">
      <alignment horizontal="left" vertical="center" wrapText="1"/>
    </xf>
    <xf numFmtId="0" fontId="60" fillId="0" borderId="70" xfId="173" applyFont="1" applyFill="1" applyBorder="1" applyAlignment="1">
      <alignment horizontal="left" vertical="center" wrapText="1"/>
    </xf>
    <xf numFmtId="0" fontId="66" fillId="0" borderId="0" xfId="302" applyFont="1" applyFill="1" applyBorder="1" applyAlignment="1">
      <alignment horizontal="left" vertical="center"/>
    </xf>
    <xf numFmtId="0" fontId="59" fillId="28" borderId="0" xfId="299" applyFont="1" applyFill="1" applyAlignment="1">
      <alignment horizontal="center"/>
    </xf>
    <xf numFmtId="0" fontId="66" fillId="28" borderId="0" xfId="299" applyFont="1" applyFill="1" applyAlignment="1">
      <alignment horizontal="center"/>
    </xf>
    <xf numFmtId="0" fontId="60" fillId="28" borderId="50" xfId="299" applyFont="1" applyFill="1" applyBorder="1" applyAlignment="1">
      <alignment horizontal="center" vertical="center" wrapText="1"/>
    </xf>
    <xf numFmtId="0" fontId="60" fillId="28" borderId="31" xfId="299" applyFont="1" applyFill="1" applyBorder="1" applyAlignment="1">
      <alignment horizontal="center" vertical="center" wrapText="1"/>
    </xf>
    <xf numFmtId="0" fontId="60" fillId="28" borderId="37" xfId="299" applyFont="1" applyFill="1" applyBorder="1" applyAlignment="1">
      <alignment horizontal="center" vertical="center" wrapText="1"/>
    </xf>
    <xf numFmtId="0" fontId="60" fillId="28" borderId="52" xfId="299" applyFont="1" applyFill="1" applyBorder="1" applyAlignment="1">
      <alignment horizontal="center" vertical="center" wrapText="1"/>
    </xf>
    <xf numFmtId="0" fontId="60" fillId="28" borderId="0" xfId="299" applyFont="1" applyFill="1" applyBorder="1" applyAlignment="1">
      <alignment horizontal="center" vertical="center" wrapText="1"/>
    </xf>
    <xf numFmtId="0" fontId="60" fillId="28" borderId="15" xfId="299" applyFont="1" applyFill="1" applyBorder="1" applyAlignment="1">
      <alignment horizontal="center" vertical="center" wrapText="1"/>
    </xf>
    <xf numFmtId="0" fontId="60" fillId="28" borderId="30" xfId="299" applyFont="1" applyFill="1" applyBorder="1" applyAlignment="1">
      <alignment horizontal="center" vertical="center" wrapText="1"/>
    </xf>
    <xf numFmtId="0" fontId="60" fillId="28" borderId="58" xfId="299" applyFont="1" applyFill="1" applyBorder="1" applyAlignment="1">
      <alignment horizontal="center" vertical="center" wrapText="1"/>
    </xf>
    <xf numFmtId="0" fontId="60" fillId="28" borderId="12" xfId="299" applyFont="1" applyFill="1" applyBorder="1" applyAlignment="1">
      <alignment horizontal="center" vertical="center" wrapText="1"/>
    </xf>
    <xf numFmtId="0" fontId="60" fillId="28" borderId="17" xfId="299" applyFont="1" applyFill="1" applyBorder="1" applyAlignment="1">
      <alignment horizontal="center" vertical="center" wrapText="1"/>
    </xf>
    <xf numFmtId="0" fontId="60" fillId="28" borderId="48" xfId="299" applyFont="1" applyFill="1" applyBorder="1" applyAlignment="1">
      <alignment horizontal="center" vertical="center" wrapText="1"/>
    </xf>
    <xf numFmtId="0" fontId="60" fillId="28" borderId="46" xfId="299" applyFont="1" applyFill="1" applyBorder="1" applyAlignment="1">
      <alignment horizontal="center" vertical="center" wrapText="1"/>
    </xf>
    <xf numFmtId="0" fontId="60" fillId="28" borderId="63" xfId="299" applyFont="1" applyFill="1" applyBorder="1" applyAlignment="1">
      <alignment horizontal="center" vertical="center" wrapText="1"/>
    </xf>
    <xf numFmtId="0" fontId="60" fillId="28" borderId="0" xfId="299" applyFont="1" applyFill="1" applyAlignment="1">
      <alignment horizontal="left"/>
    </xf>
    <xf numFmtId="0" fontId="59" fillId="0" borderId="0" xfId="299" applyFont="1" applyFill="1" applyAlignment="1">
      <alignment horizontal="right"/>
    </xf>
    <xf numFmtId="0" fontId="69" fillId="0" borderId="0" xfId="299" applyFill="1" applyAlignment="1"/>
    <xf numFmtId="0" fontId="59" fillId="0" borderId="0" xfId="299" applyFont="1" applyFill="1" applyAlignment="1">
      <alignment horizontal="center" wrapText="1"/>
    </xf>
    <xf numFmtId="0" fontId="60" fillId="0" borderId="66" xfId="299" applyFont="1" applyFill="1" applyBorder="1" applyAlignment="1">
      <alignment horizontal="center" vertical="center" wrapText="1"/>
    </xf>
    <xf numFmtId="0" fontId="60" fillId="0" borderId="32" xfId="299" applyFont="1" applyFill="1" applyBorder="1" applyAlignment="1">
      <alignment horizontal="center" vertical="center" wrapText="1"/>
    </xf>
    <xf numFmtId="0" fontId="60" fillId="0" borderId="26" xfId="299" applyFont="1" applyFill="1" applyBorder="1" applyAlignment="1">
      <alignment horizontal="center" vertical="center" wrapText="1"/>
    </xf>
    <xf numFmtId="0" fontId="60" fillId="0" borderId="7" xfId="299" applyFont="1" applyFill="1" applyBorder="1" applyAlignment="1">
      <alignment horizontal="center" vertical="center" wrapText="1"/>
    </xf>
    <xf numFmtId="0" fontId="60" fillId="0" borderId="0" xfId="299" applyFont="1" applyFill="1" applyAlignment="1">
      <alignment horizontal="left" vertical="top" wrapText="1"/>
    </xf>
    <xf numFmtId="3" fontId="66" fillId="0" borderId="32" xfId="299" applyNumberFormat="1" applyFont="1" applyFill="1" applyBorder="1" applyAlignment="1">
      <alignment horizontal="left" vertical="center"/>
    </xf>
    <xf numFmtId="3" fontId="66" fillId="0" borderId="7" xfId="299" applyNumberFormat="1" applyFont="1" applyFill="1" applyBorder="1" applyAlignment="1">
      <alignment horizontal="left" vertical="center"/>
    </xf>
    <xf numFmtId="0" fontId="60" fillId="0" borderId="0" xfId="299" applyFont="1" applyFill="1" applyAlignment="1">
      <alignment horizontal="center" vertical="center"/>
    </xf>
    <xf numFmtId="0" fontId="63" fillId="0" borderId="32" xfId="299" applyFont="1" applyFill="1" applyBorder="1" applyAlignment="1">
      <alignment horizontal="left" vertical="center"/>
    </xf>
    <xf numFmtId="0" fontId="63" fillId="0" borderId="7" xfId="299" applyFont="1" applyFill="1" applyBorder="1" applyAlignment="1">
      <alignment horizontal="left" vertical="center"/>
    </xf>
    <xf numFmtId="0" fontId="60" fillId="0" borderId="0" xfId="299" applyFont="1" applyFill="1" applyAlignment="1">
      <alignment horizontal="left" vertical="center" wrapText="1"/>
    </xf>
    <xf numFmtId="0" fontId="63" fillId="28" borderId="0" xfId="299" applyFont="1" applyFill="1" applyAlignment="1">
      <alignment horizontal="center"/>
    </xf>
    <xf numFmtId="0" fontId="60" fillId="28" borderId="66" xfId="299" applyFont="1" applyFill="1" applyBorder="1" applyAlignment="1">
      <alignment horizontal="center" vertical="center" wrapText="1"/>
    </xf>
    <xf numFmtId="0" fontId="60" fillId="28" borderId="32" xfId="299" applyFont="1" applyFill="1" applyBorder="1" applyAlignment="1">
      <alignment horizontal="center" vertical="center" wrapText="1"/>
    </xf>
    <xf numFmtId="0" fontId="60" fillId="28" borderId="26" xfId="299" applyFont="1" applyFill="1" applyBorder="1" applyAlignment="1">
      <alignment horizontal="center" vertical="center"/>
    </xf>
    <xf numFmtId="0" fontId="60" fillId="28" borderId="7" xfId="299" applyFont="1" applyFill="1" applyBorder="1" applyAlignment="1">
      <alignment horizontal="center" vertical="center"/>
    </xf>
    <xf numFmtId="3" fontId="106" fillId="28" borderId="26" xfId="299" applyNumberFormat="1" applyFont="1" applyFill="1" applyBorder="1" applyAlignment="1">
      <alignment horizontal="center" vertical="center" wrapText="1"/>
    </xf>
    <xf numFmtId="3" fontId="106" fillId="28" borderId="29" xfId="299" applyNumberFormat="1" applyFont="1" applyFill="1" applyBorder="1" applyAlignment="1">
      <alignment horizontal="center" vertical="center" wrapText="1"/>
    </xf>
    <xf numFmtId="3" fontId="60" fillId="28" borderId="12" xfId="299" applyNumberFormat="1" applyFont="1" applyFill="1" applyBorder="1" applyAlignment="1">
      <alignment horizontal="center" vertical="center" wrapText="1"/>
    </xf>
    <xf numFmtId="3" fontId="60" fillId="28" borderId="7" xfId="299" applyNumberFormat="1" applyFont="1" applyFill="1" applyBorder="1" applyAlignment="1">
      <alignment horizontal="center" vertical="center" wrapText="1"/>
    </xf>
    <xf numFmtId="3" fontId="60" fillId="28" borderId="21" xfId="299" applyNumberFormat="1" applyFont="1" applyFill="1" applyBorder="1" applyAlignment="1">
      <alignment horizontal="center" vertical="center" wrapText="1"/>
    </xf>
    <xf numFmtId="0" fontId="60" fillId="28" borderId="0" xfId="299" applyFont="1" applyFill="1" applyBorder="1" applyAlignment="1">
      <alignment horizontal="center"/>
    </xf>
    <xf numFmtId="0" fontId="60" fillId="28" borderId="7" xfId="299" applyFont="1" applyFill="1" applyBorder="1" applyAlignment="1">
      <alignment horizontal="center" vertical="center" wrapText="1"/>
    </xf>
    <xf numFmtId="0" fontId="60" fillId="28" borderId="0" xfId="299" applyFont="1" applyFill="1" applyAlignment="1">
      <alignment horizontal="left" vertical="center" wrapText="1"/>
    </xf>
    <xf numFmtId="0" fontId="59" fillId="0" borderId="0" xfId="173" applyFont="1" applyFill="1" applyAlignment="1">
      <alignment horizontal="right"/>
    </xf>
    <xf numFmtId="0" fontId="59" fillId="0" borderId="0" xfId="173" applyFont="1" applyFill="1" applyAlignment="1">
      <alignment horizontal="center" wrapText="1"/>
    </xf>
    <xf numFmtId="0" fontId="63" fillId="0" borderId="0" xfId="173" applyFont="1" applyFill="1" applyAlignment="1">
      <alignment horizontal="center"/>
    </xf>
    <xf numFmtId="0" fontId="60" fillId="0" borderId="0" xfId="173" applyFont="1" applyFill="1" applyAlignment="1">
      <alignment horizontal="center"/>
    </xf>
    <xf numFmtId="0" fontId="60" fillId="0" borderId="71" xfId="173" applyFont="1" applyFill="1" applyBorder="1" applyAlignment="1">
      <alignment horizontal="center" vertical="center" wrapText="1"/>
    </xf>
    <xf numFmtId="0" fontId="60" fillId="0" borderId="57" xfId="173" applyFont="1" applyFill="1" applyBorder="1" applyAlignment="1">
      <alignment horizontal="center" vertical="center" wrapText="1"/>
    </xf>
    <xf numFmtId="0" fontId="60" fillId="0" borderId="72" xfId="173" applyFont="1" applyFill="1" applyBorder="1" applyAlignment="1">
      <alignment horizontal="center" vertical="center" wrapText="1"/>
    </xf>
    <xf numFmtId="0" fontId="60" fillId="0" borderId="50" xfId="173" applyFont="1" applyFill="1" applyBorder="1" applyAlignment="1">
      <alignment horizontal="center" vertical="center" wrapText="1"/>
    </xf>
    <xf numFmtId="0" fontId="60" fillId="0" borderId="52" xfId="173" applyFont="1" applyFill="1" applyBorder="1" applyAlignment="1">
      <alignment horizontal="center" vertical="center" wrapText="1"/>
    </xf>
    <xf numFmtId="0" fontId="60" fillId="0" borderId="18" xfId="173" applyFont="1" applyFill="1" applyBorder="1" applyAlignment="1">
      <alignment horizontal="center" vertical="center" wrapText="1"/>
    </xf>
    <xf numFmtId="0" fontId="60" fillId="0" borderId="26" xfId="173" applyFont="1" applyFill="1" applyBorder="1" applyAlignment="1">
      <alignment horizontal="center" vertical="center" wrapText="1"/>
    </xf>
    <xf numFmtId="0" fontId="60" fillId="0" borderId="7" xfId="173" applyFont="1" applyFill="1" applyBorder="1" applyAlignment="1">
      <alignment horizontal="center" vertical="center" wrapText="1"/>
    </xf>
    <xf numFmtId="0" fontId="60" fillId="0" borderId="27" xfId="173" applyFont="1" applyFill="1" applyBorder="1" applyAlignment="1">
      <alignment horizontal="center" vertical="center" wrapText="1"/>
    </xf>
    <xf numFmtId="0" fontId="60" fillId="0" borderId="29" xfId="173" applyFont="1" applyFill="1" applyBorder="1" applyAlignment="1">
      <alignment horizontal="center" vertical="center" wrapText="1"/>
    </xf>
    <xf numFmtId="0" fontId="60" fillId="0" borderId="21" xfId="173" applyFont="1" applyFill="1" applyBorder="1" applyAlignment="1">
      <alignment horizontal="center" vertical="center" wrapText="1"/>
    </xf>
    <xf numFmtId="0" fontId="60" fillId="0" borderId="7" xfId="299" applyFont="1" applyFill="1" applyBorder="1" applyAlignment="1">
      <alignment horizontal="center" vertical="center"/>
    </xf>
    <xf numFmtId="0" fontId="60" fillId="0" borderId="0" xfId="173" applyFont="1" applyFill="1" applyAlignment="1">
      <alignment horizontal="center" vertical="center"/>
    </xf>
    <xf numFmtId="0" fontId="60" fillId="0" borderId="66" xfId="173" applyFont="1" applyFill="1" applyBorder="1" applyAlignment="1">
      <alignment horizontal="center" vertical="center" wrapText="1"/>
    </xf>
    <xf numFmtId="0" fontId="60" fillId="0" borderId="32" xfId="173" applyFont="1" applyFill="1" applyBorder="1" applyAlignment="1">
      <alignment horizontal="center" vertical="center" wrapText="1"/>
    </xf>
    <xf numFmtId="0" fontId="60" fillId="0" borderId="42" xfId="173" applyFont="1" applyFill="1" applyBorder="1" applyAlignment="1">
      <alignment horizontal="center" vertical="center" wrapText="1"/>
    </xf>
    <xf numFmtId="0" fontId="60" fillId="0" borderId="16" xfId="173" applyFont="1" applyFill="1" applyBorder="1" applyAlignment="1">
      <alignment horizontal="center" vertical="center" wrapText="1"/>
    </xf>
    <xf numFmtId="0" fontId="60" fillId="0" borderId="13" xfId="173" applyFont="1" applyFill="1" applyBorder="1" applyAlignment="1">
      <alignment horizontal="center" vertical="center" wrapText="1"/>
    </xf>
    <xf numFmtId="0" fontId="60" fillId="0" borderId="0" xfId="173" applyFont="1" applyFill="1" applyAlignment="1">
      <alignment horizontal="left" vertical="center" wrapText="1"/>
    </xf>
    <xf numFmtId="0" fontId="106" fillId="28" borderId="28" xfId="299" applyFont="1" applyFill="1" applyBorder="1" applyAlignment="1">
      <alignment horizontal="center" vertical="center" wrapText="1"/>
    </xf>
    <xf numFmtId="0" fontId="106" fillId="28" borderId="38" xfId="299" applyFont="1" applyFill="1" applyBorder="1" applyAlignment="1">
      <alignment horizontal="center" vertical="center"/>
    </xf>
    <xf numFmtId="0" fontId="106" fillId="28" borderId="67" xfId="299" applyFont="1" applyFill="1" applyBorder="1" applyAlignment="1">
      <alignment horizontal="center" vertical="center"/>
    </xf>
    <xf numFmtId="0" fontId="59" fillId="28" borderId="0" xfId="299" applyFont="1" applyFill="1" applyAlignment="1">
      <alignment horizontal="center" vertical="center" wrapText="1"/>
    </xf>
    <xf numFmtId="0" fontId="63" fillId="28" borderId="0" xfId="299" applyFont="1" applyFill="1" applyAlignment="1">
      <alignment horizontal="center" vertical="center"/>
    </xf>
    <xf numFmtId="0" fontId="60" fillId="28" borderId="0" xfId="299" applyFont="1" applyFill="1" applyAlignment="1">
      <alignment horizontal="center" vertical="center"/>
    </xf>
    <xf numFmtId="0" fontId="60" fillId="28" borderId="27" xfId="299" applyFont="1" applyFill="1" applyBorder="1" applyAlignment="1">
      <alignment horizontal="center" vertical="center"/>
    </xf>
    <xf numFmtId="0" fontId="60" fillId="28" borderId="16" xfId="299" applyFont="1" applyFill="1" applyBorder="1" applyAlignment="1">
      <alignment horizontal="center" vertical="center"/>
    </xf>
    <xf numFmtId="0" fontId="60" fillId="28" borderId="13" xfId="299" applyFont="1" applyFill="1" applyBorder="1" applyAlignment="1">
      <alignment horizontal="center" vertical="center"/>
    </xf>
    <xf numFmtId="3" fontId="106" fillId="28" borderId="28" xfId="299" applyNumberFormat="1" applyFont="1" applyFill="1" applyBorder="1" applyAlignment="1">
      <alignment horizontal="center" vertical="center" wrapText="1"/>
    </xf>
    <xf numFmtId="3" fontId="106" fillId="28" borderId="38" xfId="299" applyNumberFormat="1" applyFont="1" applyFill="1" applyBorder="1" applyAlignment="1">
      <alignment horizontal="center" vertical="center" wrapText="1"/>
    </xf>
    <xf numFmtId="3" fontId="106" fillId="28" borderId="42" xfId="299" applyNumberFormat="1" applyFont="1" applyFill="1" applyBorder="1" applyAlignment="1">
      <alignment horizontal="center" vertical="center" wrapText="1"/>
    </xf>
    <xf numFmtId="0" fontId="106" fillId="28" borderId="26" xfId="299" applyFont="1" applyFill="1" applyBorder="1" applyAlignment="1">
      <alignment horizontal="center" vertical="center" wrapText="1"/>
    </xf>
    <xf numFmtId="0" fontId="106" fillId="28" borderId="26" xfId="299" applyFont="1" applyFill="1" applyBorder="1" applyAlignment="1">
      <alignment horizontal="center" vertical="center"/>
    </xf>
    <xf numFmtId="0" fontId="106" fillId="28" borderId="29" xfId="299" applyFont="1" applyFill="1" applyBorder="1" applyAlignment="1">
      <alignment horizontal="center" vertical="center"/>
    </xf>
    <xf numFmtId="0" fontId="59" fillId="0" borderId="0" xfId="245" applyFont="1" applyFill="1" applyAlignment="1">
      <alignment horizontal="center" vertical="center" wrapText="1"/>
    </xf>
    <xf numFmtId="0" fontId="61" fillId="0" borderId="0" xfId="245" applyFont="1" applyFill="1" applyAlignment="1">
      <alignment horizontal="center"/>
    </xf>
    <xf numFmtId="0" fontId="60" fillId="0" borderId="71" xfId="245" applyFont="1" applyFill="1" applyBorder="1" applyAlignment="1">
      <alignment horizontal="center" vertical="center" wrapText="1"/>
    </xf>
    <xf numFmtId="0" fontId="60" fillId="0" borderId="57" xfId="245" applyFont="1" applyFill="1" applyBorder="1" applyAlignment="1">
      <alignment horizontal="center" vertical="center" wrapText="1"/>
    </xf>
    <xf numFmtId="0" fontId="60" fillId="0" borderId="72" xfId="245" applyFont="1" applyFill="1" applyBorder="1" applyAlignment="1">
      <alignment horizontal="center" vertical="center" wrapText="1"/>
    </xf>
    <xf numFmtId="0" fontId="60" fillId="0" borderId="26" xfId="245" applyFont="1" applyFill="1" applyBorder="1" applyAlignment="1">
      <alignment horizontal="center" vertical="center" wrapText="1"/>
    </xf>
    <xf numFmtId="0" fontId="60" fillId="0" borderId="7" xfId="245" applyFont="1" applyFill="1" applyBorder="1" applyAlignment="1">
      <alignment horizontal="center" vertical="center" wrapText="1"/>
    </xf>
    <xf numFmtId="0" fontId="60" fillId="0" borderId="27" xfId="245" applyFont="1" applyFill="1" applyBorder="1" applyAlignment="1">
      <alignment horizontal="center" vertical="center" wrapText="1"/>
    </xf>
    <xf numFmtId="0" fontId="60" fillId="0" borderId="16" xfId="245" applyFont="1" applyFill="1" applyBorder="1" applyAlignment="1">
      <alignment horizontal="center" vertical="center" wrapText="1"/>
    </xf>
    <xf numFmtId="0" fontId="60" fillId="0" borderId="13" xfId="245" applyFont="1" applyFill="1" applyBorder="1" applyAlignment="1">
      <alignment horizontal="center" vertical="center" wrapText="1"/>
    </xf>
    <xf numFmtId="0" fontId="60" fillId="0" borderId="0" xfId="245" applyFont="1" applyFill="1" applyAlignment="1">
      <alignment horizontal="left" vertical="top" wrapText="1"/>
    </xf>
    <xf numFmtId="0" fontId="60" fillId="0" borderId="50" xfId="245" applyFont="1" applyFill="1" applyBorder="1" applyAlignment="1">
      <alignment horizontal="center" vertical="center" wrapText="1"/>
    </xf>
    <xf numFmtId="0" fontId="60" fillId="0" borderId="52" xfId="245" applyFont="1" applyFill="1" applyBorder="1" applyAlignment="1">
      <alignment horizontal="center" vertical="center" wrapText="1"/>
    </xf>
    <xf numFmtId="0" fontId="60" fillId="0" borderId="18" xfId="245" applyFont="1" applyFill="1" applyBorder="1" applyAlignment="1">
      <alignment horizontal="center" vertical="center" wrapText="1"/>
    </xf>
    <xf numFmtId="0" fontId="60" fillId="0" borderId="29" xfId="245" applyFont="1" applyFill="1" applyBorder="1" applyAlignment="1">
      <alignment horizontal="center" vertical="center" wrapText="1"/>
    </xf>
    <xf numFmtId="0" fontId="60" fillId="0" borderId="21" xfId="245" applyFont="1" applyFill="1" applyBorder="1" applyAlignment="1">
      <alignment horizontal="center" vertical="center" wrapText="1"/>
    </xf>
    <xf numFmtId="0" fontId="106" fillId="0" borderId="0" xfId="245" applyFont="1" applyFill="1" applyBorder="1" applyAlignment="1">
      <alignment horizontal="center" vertical="center"/>
    </xf>
    <xf numFmtId="0" fontId="58" fillId="0" borderId="0" xfId="245" applyFont="1" applyFill="1" applyBorder="1" applyAlignment="1">
      <alignment horizontal="left" vertical="top" wrapText="1"/>
    </xf>
    <xf numFmtId="0" fontId="60" fillId="28" borderId="26" xfId="299" applyFont="1" applyFill="1" applyBorder="1" applyAlignment="1">
      <alignment horizontal="center" vertical="center" wrapText="1"/>
    </xf>
    <xf numFmtId="0" fontId="66" fillId="28" borderId="50" xfId="299" applyFont="1" applyFill="1" applyBorder="1" applyAlignment="1">
      <alignment horizontal="center" vertical="center" wrapText="1"/>
    </xf>
    <xf numFmtId="0" fontId="66" fillId="28" borderId="31" xfId="299" applyFont="1" applyFill="1" applyBorder="1" applyAlignment="1">
      <alignment horizontal="center" vertical="center" wrapText="1"/>
    </xf>
    <xf numFmtId="0" fontId="66" fillId="28" borderId="37" xfId="299" applyFont="1" applyFill="1" applyBorder="1" applyAlignment="1">
      <alignment horizontal="center" vertical="center" wrapText="1"/>
    </xf>
    <xf numFmtId="0" fontId="66" fillId="28" borderId="52" xfId="299" applyFont="1" applyFill="1" applyBorder="1" applyAlignment="1">
      <alignment horizontal="center" vertical="center" wrapText="1"/>
    </xf>
    <xf numFmtId="0" fontId="66" fillId="28" borderId="0" xfId="299" applyFont="1" applyFill="1" applyBorder="1" applyAlignment="1">
      <alignment horizontal="center" vertical="center" wrapText="1"/>
    </xf>
    <xf numFmtId="0" fontId="66" fillId="28" borderId="15" xfId="299" applyFont="1" applyFill="1" applyBorder="1" applyAlignment="1">
      <alignment horizontal="center" vertical="center" wrapText="1"/>
    </xf>
    <xf numFmtId="0" fontId="66" fillId="0" borderId="50" xfId="245" applyFont="1" applyFill="1" applyBorder="1" applyAlignment="1">
      <alignment horizontal="center" vertical="center" wrapText="1"/>
    </xf>
    <xf numFmtId="0" fontId="66" fillId="0" borderId="31" xfId="245" applyFont="1" applyFill="1" applyBorder="1" applyAlignment="1">
      <alignment horizontal="center" vertical="center" wrapText="1"/>
    </xf>
    <xf numFmtId="0" fontId="66" fillId="0" borderId="30" xfId="245" applyFont="1" applyFill="1" applyBorder="1" applyAlignment="1">
      <alignment horizontal="center" vertical="center" wrapText="1"/>
    </xf>
    <xf numFmtId="0" fontId="66" fillId="0" borderId="18" xfId="245" applyFont="1" applyFill="1" applyBorder="1" applyAlignment="1">
      <alignment horizontal="center" vertical="center" wrapText="1"/>
    </xf>
    <xf numFmtId="0" fontId="66" fillId="0" borderId="20" xfId="245" applyFont="1" applyFill="1" applyBorder="1" applyAlignment="1">
      <alignment horizontal="center" vertical="center" wrapText="1"/>
    </xf>
    <xf numFmtId="0" fontId="66" fillId="0" borderId="25" xfId="245" applyFont="1" applyFill="1" applyBorder="1" applyAlignment="1">
      <alignment horizontal="center" vertical="center" wrapText="1"/>
    </xf>
    <xf numFmtId="0" fontId="66" fillId="28" borderId="17" xfId="299" applyFont="1" applyFill="1" applyBorder="1" applyAlignment="1">
      <alignment horizontal="center" vertical="center" wrapText="1"/>
    </xf>
    <xf numFmtId="0" fontId="66" fillId="28" borderId="48" xfId="299" applyFont="1" applyFill="1" applyBorder="1" applyAlignment="1">
      <alignment horizontal="center" vertical="center" wrapText="1"/>
    </xf>
    <xf numFmtId="0" fontId="66" fillId="28" borderId="46" xfId="299" applyFont="1" applyFill="1" applyBorder="1" applyAlignment="1">
      <alignment horizontal="center" vertical="center" wrapText="1"/>
    </xf>
    <xf numFmtId="3" fontId="106" fillId="28" borderId="8" xfId="299" applyNumberFormat="1" applyFont="1" applyFill="1" applyBorder="1" applyAlignment="1">
      <alignment horizontal="center" vertical="center" wrapText="1"/>
    </xf>
    <xf numFmtId="3" fontId="106" fillId="28" borderId="19" xfId="299" applyNumberFormat="1" applyFont="1" applyFill="1" applyBorder="1" applyAlignment="1">
      <alignment horizontal="center" vertical="center" wrapText="1"/>
    </xf>
    <xf numFmtId="3" fontId="106" fillId="28" borderId="53" xfId="299" applyNumberFormat="1" applyFont="1" applyFill="1" applyBorder="1" applyAlignment="1">
      <alignment horizontal="center" vertical="center" wrapText="1"/>
    </xf>
    <xf numFmtId="0" fontId="58" fillId="0" borderId="0" xfId="299" applyFont="1" applyFill="1" applyAlignment="1">
      <alignment horizontal="left" vertical="center" wrapText="1"/>
    </xf>
    <xf numFmtId="3" fontId="66" fillId="28" borderId="32" xfId="299" applyNumberFormat="1" applyFont="1" applyFill="1" applyBorder="1" applyAlignment="1">
      <alignment horizontal="left" vertical="center"/>
    </xf>
    <xf numFmtId="3" fontId="66" fillId="28" borderId="7" xfId="299" applyNumberFormat="1" applyFont="1" applyFill="1" applyBorder="1" applyAlignment="1">
      <alignment horizontal="left" vertical="center"/>
    </xf>
    <xf numFmtId="0" fontId="109" fillId="0" borderId="0" xfId="299" applyFont="1" applyFill="1" applyAlignment="1">
      <alignment horizontal="center"/>
    </xf>
    <xf numFmtId="0" fontId="61" fillId="0" borderId="0" xfId="299" applyFont="1" applyFill="1" applyAlignment="1">
      <alignment horizontal="center"/>
    </xf>
    <xf numFmtId="0" fontId="74" fillId="0" borderId="0" xfId="299" applyFont="1" applyAlignment="1">
      <alignment horizontal="right"/>
    </xf>
    <xf numFmtId="0" fontId="74" fillId="0" borderId="0" xfId="299" applyFont="1" applyAlignment="1">
      <alignment horizontal="center"/>
    </xf>
    <xf numFmtId="0" fontId="63" fillId="0" borderId="0" xfId="299" applyFont="1" applyAlignment="1">
      <alignment horizontal="center"/>
    </xf>
    <xf numFmtId="0" fontId="74" fillId="0" borderId="0" xfId="299" applyFont="1" applyFill="1" applyAlignment="1">
      <alignment horizontal="right"/>
    </xf>
    <xf numFmtId="0" fontId="63" fillId="0" borderId="73" xfId="299" applyFont="1" applyFill="1" applyBorder="1" applyAlignment="1">
      <alignment horizontal="center" vertical="center" wrapText="1"/>
    </xf>
    <xf numFmtId="0" fontId="63" fillId="0" borderId="42" xfId="299" applyFont="1" applyFill="1" applyBorder="1" applyAlignment="1">
      <alignment horizontal="center" vertical="center" wrapText="1"/>
    </xf>
    <xf numFmtId="0" fontId="63" fillId="0" borderId="73" xfId="299" applyFont="1" applyBorder="1" applyAlignment="1">
      <alignment horizontal="center" vertical="center" wrapText="1"/>
    </xf>
    <xf numFmtId="0" fontId="63" fillId="0" borderId="42" xfId="299" applyFont="1" applyBorder="1" applyAlignment="1">
      <alignment horizontal="center" vertical="center" wrapText="1"/>
    </xf>
    <xf numFmtId="0" fontId="109" fillId="0" borderId="0" xfId="173" applyFont="1" applyFill="1" applyAlignment="1">
      <alignment horizontal="center"/>
    </xf>
    <xf numFmtId="0" fontId="65" fillId="0" borderId="0" xfId="173" applyFont="1" applyFill="1" applyBorder="1" applyAlignment="1">
      <alignment horizontal="center"/>
    </xf>
    <xf numFmtId="0" fontId="60" fillId="0" borderId="0" xfId="173" applyFont="1" applyFill="1" applyBorder="1" applyAlignment="1">
      <alignment horizontal="center"/>
    </xf>
    <xf numFmtId="0" fontId="65" fillId="0" borderId="66" xfId="173" applyFont="1" applyFill="1" applyBorder="1" applyAlignment="1">
      <alignment horizontal="left"/>
    </xf>
    <xf numFmtId="0" fontId="15" fillId="0" borderId="26" xfId="173" applyFill="1" applyBorder="1"/>
    <xf numFmtId="0" fontId="65" fillId="0" borderId="28" xfId="173" applyFont="1" applyFill="1" applyBorder="1" applyAlignment="1">
      <alignment horizontal="center"/>
    </xf>
    <xf numFmtId="0" fontId="65" fillId="0" borderId="38" xfId="173" applyFont="1" applyFill="1" applyBorder="1" applyAlignment="1">
      <alignment horizontal="center"/>
    </xf>
    <xf numFmtId="0" fontId="65" fillId="0" borderId="67" xfId="173" applyFont="1" applyFill="1" applyBorder="1" applyAlignment="1">
      <alignment horizontal="center"/>
    </xf>
    <xf numFmtId="0" fontId="60" fillId="0" borderId="64" xfId="173" applyFont="1" applyFill="1" applyBorder="1" applyAlignment="1">
      <alignment horizontal="left"/>
    </xf>
    <xf numFmtId="0" fontId="60" fillId="0" borderId="14" xfId="173" applyFont="1" applyFill="1" applyBorder="1" applyAlignment="1">
      <alignment horizontal="left"/>
    </xf>
    <xf numFmtId="0" fontId="65" fillId="0" borderId="8" xfId="173" applyFont="1" applyFill="1" applyBorder="1" applyAlignment="1">
      <alignment horizontal="center"/>
    </xf>
    <xf numFmtId="0" fontId="65" fillId="0" borderId="19" xfId="173" applyFont="1" applyFill="1" applyBorder="1" applyAlignment="1">
      <alignment horizontal="center"/>
    </xf>
    <xf numFmtId="0" fontId="65" fillId="0" borderId="53" xfId="173" applyFont="1" applyFill="1" applyBorder="1" applyAlignment="1">
      <alignment horizontal="center"/>
    </xf>
    <xf numFmtId="0" fontId="60" fillId="0" borderId="7" xfId="173" applyFont="1" applyFill="1" applyBorder="1" applyAlignment="1">
      <alignment horizontal="center"/>
    </xf>
    <xf numFmtId="0" fontId="60" fillId="0" borderId="21" xfId="173" applyFont="1" applyFill="1" applyBorder="1" applyAlignment="1">
      <alignment horizontal="center"/>
    </xf>
    <xf numFmtId="0" fontId="60" fillId="0" borderId="8" xfId="173" applyFont="1" applyFill="1" applyBorder="1" applyAlignment="1">
      <alignment horizontal="center"/>
    </xf>
    <xf numFmtId="0" fontId="60" fillId="0" borderId="19" xfId="173" applyFont="1" applyFill="1" applyBorder="1" applyAlignment="1">
      <alignment horizontal="center"/>
    </xf>
    <xf numFmtId="0" fontId="60" fillId="0" borderId="53" xfId="173" applyFont="1" applyFill="1" applyBorder="1" applyAlignment="1">
      <alignment horizontal="center"/>
    </xf>
    <xf numFmtId="0" fontId="15" fillId="0" borderId="8" xfId="173" applyFill="1" applyBorder="1" applyAlignment="1">
      <alignment horizontal="center"/>
    </xf>
    <xf numFmtId="0" fontId="15" fillId="0" borderId="19" xfId="173" applyFill="1" applyBorder="1" applyAlignment="1">
      <alignment horizontal="center"/>
    </xf>
    <xf numFmtId="0" fontId="15" fillId="0" borderId="53" xfId="173" applyFill="1" applyBorder="1" applyAlignment="1">
      <alignment horizontal="center"/>
    </xf>
    <xf numFmtId="0" fontId="60" fillId="28" borderId="64" xfId="173" applyFont="1" applyFill="1" applyBorder="1" applyAlignment="1">
      <alignment horizontal="left" wrapText="1"/>
    </xf>
    <xf numFmtId="0" fontId="60" fillId="28" borderId="14" xfId="173" applyFont="1" applyFill="1" applyBorder="1" applyAlignment="1">
      <alignment horizontal="left" wrapText="1"/>
    </xf>
    <xf numFmtId="0" fontId="60" fillId="0" borderId="68" xfId="173" applyFont="1" applyFill="1" applyBorder="1" applyAlignment="1">
      <alignment horizontal="left"/>
    </xf>
    <xf numFmtId="0" fontId="60" fillId="0" borderId="45" xfId="173" applyFont="1" applyFill="1" applyBorder="1" applyAlignment="1">
      <alignment horizontal="left"/>
    </xf>
    <xf numFmtId="0" fontId="60" fillId="0" borderId="33" xfId="173" applyFont="1" applyFill="1" applyBorder="1" applyAlignment="1">
      <alignment horizontal="center"/>
    </xf>
    <xf numFmtId="0" fontId="60" fillId="0" borderId="62" xfId="173" applyFont="1" applyFill="1" applyBorder="1" applyAlignment="1">
      <alignment horizontal="center"/>
    </xf>
    <xf numFmtId="0" fontId="60" fillId="0" borderId="66" xfId="173" applyFont="1" applyFill="1" applyBorder="1" applyAlignment="1">
      <alignment horizontal="center" vertical="center"/>
    </xf>
    <xf numFmtId="0" fontId="60" fillId="0" borderId="26" xfId="173" applyFont="1" applyFill="1" applyBorder="1" applyAlignment="1">
      <alignment horizontal="center" vertical="center"/>
    </xf>
    <xf numFmtId="0" fontId="60" fillId="0" borderId="29" xfId="173" applyFont="1" applyFill="1" applyBorder="1" applyAlignment="1">
      <alignment horizontal="center" vertical="center"/>
    </xf>
    <xf numFmtId="0" fontId="60" fillId="0" borderId="66" xfId="173" applyFont="1" applyFill="1" applyBorder="1" applyAlignment="1">
      <alignment horizontal="center" wrapText="1"/>
    </xf>
    <xf numFmtId="0" fontId="60" fillId="0" borderId="26" xfId="173" applyFont="1" applyFill="1" applyBorder="1" applyAlignment="1">
      <alignment horizontal="center" wrapText="1"/>
    </xf>
    <xf numFmtId="0" fontId="60" fillId="0" borderId="29" xfId="173" applyFont="1" applyFill="1" applyBorder="1" applyAlignment="1">
      <alignment horizontal="center" wrapText="1"/>
    </xf>
    <xf numFmtId="0" fontId="60" fillId="28" borderId="8" xfId="297" applyFont="1" applyFill="1" applyBorder="1" applyAlignment="1">
      <alignment horizontal="center" vertical="center" wrapText="1"/>
    </xf>
    <xf numFmtId="0" fontId="60" fillId="28" borderId="53" xfId="297" applyFont="1" applyFill="1" applyBorder="1" applyAlignment="1">
      <alignment horizontal="center" vertical="center" wrapText="1"/>
    </xf>
    <xf numFmtId="0" fontId="60" fillId="28" borderId="7" xfId="297" applyFont="1" applyFill="1" applyBorder="1" applyAlignment="1">
      <alignment horizontal="center" vertical="center" wrapText="1"/>
    </xf>
    <xf numFmtId="0" fontId="60" fillId="28" borderId="21" xfId="297" applyFont="1" applyFill="1" applyBorder="1" applyAlignment="1">
      <alignment horizontal="center" vertical="center" wrapText="1"/>
    </xf>
    <xf numFmtId="0" fontId="106" fillId="28" borderId="7" xfId="297" applyFont="1" applyFill="1" applyBorder="1" applyAlignment="1">
      <alignment horizontal="center"/>
    </xf>
    <xf numFmtId="0" fontId="106" fillId="28" borderId="21" xfId="297" applyFont="1" applyFill="1" applyBorder="1" applyAlignment="1">
      <alignment horizontal="center"/>
    </xf>
    <xf numFmtId="0" fontId="60" fillId="28" borderId="8" xfId="173" applyFont="1" applyFill="1" applyBorder="1" applyAlignment="1">
      <alignment horizontal="center" vertical="top" wrapText="1"/>
    </xf>
    <xf numFmtId="0" fontId="60" fillId="28" borderId="53" xfId="173" applyFont="1" applyFill="1" applyBorder="1" applyAlignment="1">
      <alignment horizontal="center" vertical="top" wrapText="1"/>
    </xf>
    <xf numFmtId="0" fontId="60" fillId="28" borderId="7" xfId="173" applyFont="1" applyFill="1" applyBorder="1" applyAlignment="1">
      <alignment horizontal="center" vertical="top" wrapText="1"/>
    </xf>
    <xf numFmtId="0" fontId="60" fillId="28" borderId="21" xfId="173" applyFont="1" applyFill="1" applyBorder="1" applyAlignment="1">
      <alignment horizontal="center" vertical="top" wrapText="1"/>
    </xf>
    <xf numFmtId="0" fontId="60" fillId="28" borderId="65" xfId="173" applyFont="1" applyFill="1" applyBorder="1" applyAlignment="1">
      <alignment horizontal="center" vertical="top" wrapText="1"/>
    </xf>
    <xf numFmtId="0" fontId="60" fillId="28" borderId="70" xfId="173" applyFont="1" applyFill="1" applyBorder="1" applyAlignment="1">
      <alignment horizontal="center" vertical="top" wrapText="1"/>
    </xf>
    <xf numFmtId="0" fontId="60" fillId="28" borderId="33" xfId="173" applyFont="1" applyFill="1" applyBorder="1" applyAlignment="1">
      <alignment horizontal="center" vertical="top" wrapText="1"/>
    </xf>
    <xf numFmtId="0" fontId="60" fillId="28" borderId="62" xfId="173" applyFont="1" applyFill="1" applyBorder="1" applyAlignment="1">
      <alignment horizontal="center" vertical="top" wrapText="1"/>
    </xf>
    <xf numFmtId="0" fontId="60" fillId="28" borderId="0" xfId="173" applyFont="1" applyFill="1" applyBorder="1" applyAlignment="1">
      <alignment horizontal="left" vertical="center" wrapText="1"/>
    </xf>
    <xf numFmtId="0" fontId="60" fillId="0" borderId="66" xfId="173" applyFont="1" applyFill="1" applyBorder="1" applyAlignment="1">
      <alignment horizontal="center"/>
    </xf>
    <xf numFmtId="0" fontId="60" fillId="0" borderId="26" xfId="173" applyFont="1" applyFill="1" applyBorder="1" applyAlignment="1">
      <alignment horizontal="center"/>
    </xf>
    <xf numFmtId="0" fontId="60" fillId="0" borderId="29" xfId="173" applyFont="1" applyFill="1" applyBorder="1" applyAlignment="1">
      <alignment horizontal="center"/>
    </xf>
    <xf numFmtId="0" fontId="60" fillId="0" borderId="35" xfId="173" applyFont="1" applyFill="1" applyBorder="1" applyAlignment="1">
      <alignment horizontal="center" vertical="center" wrapText="1"/>
    </xf>
    <xf numFmtId="0" fontId="60" fillId="0" borderId="36" xfId="173" applyFont="1" applyFill="1" applyBorder="1" applyAlignment="1">
      <alignment horizontal="center" vertical="center" wrapText="1"/>
    </xf>
    <xf numFmtId="0" fontId="60" fillId="0" borderId="12" xfId="173" applyFont="1" applyFill="1" applyBorder="1" applyAlignment="1">
      <alignment horizontal="center" vertical="center" wrapText="1"/>
    </xf>
    <xf numFmtId="0" fontId="60" fillId="0" borderId="8" xfId="173" applyFont="1" applyFill="1" applyBorder="1" applyAlignment="1">
      <alignment horizontal="center" vertical="center" wrapText="1"/>
    </xf>
    <xf numFmtId="0" fontId="60" fillId="0" borderId="19" xfId="173" applyFont="1" applyFill="1" applyBorder="1" applyAlignment="1">
      <alignment horizontal="center" vertical="center" wrapText="1"/>
    </xf>
    <xf numFmtId="0" fontId="60" fillId="0" borderId="14" xfId="173" applyFont="1" applyFill="1" applyBorder="1" applyAlignment="1">
      <alignment horizontal="center" vertical="center" wrapText="1"/>
    </xf>
    <xf numFmtId="0" fontId="60" fillId="0" borderId="23" xfId="173" applyFont="1" applyFill="1" applyBorder="1" applyAlignment="1">
      <alignment horizontal="center" vertical="center" wrapText="1"/>
    </xf>
    <xf numFmtId="0" fontId="60" fillId="0" borderId="22" xfId="173" applyFont="1" applyFill="1" applyBorder="1" applyAlignment="1">
      <alignment horizontal="center" vertical="center" wrapText="1"/>
    </xf>
    <xf numFmtId="0" fontId="60" fillId="0" borderId="64" xfId="173" applyFont="1" applyFill="1" applyBorder="1" applyAlignment="1">
      <alignment horizontal="left" vertical="top" wrapText="1"/>
    </xf>
    <xf numFmtId="0" fontId="60" fillId="0" borderId="19" xfId="173" applyFont="1" applyFill="1" applyBorder="1" applyAlignment="1">
      <alignment horizontal="left" vertical="top" wrapText="1"/>
    </xf>
    <xf numFmtId="0" fontId="60" fillId="29" borderId="12" xfId="173" applyFont="1" applyFill="1" applyBorder="1" applyAlignment="1">
      <alignment horizontal="center" vertical="top" wrapText="1"/>
    </xf>
    <xf numFmtId="0" fontId="60" fillId="29" borderId="13" xfId="173" applyFont="1" applyFill="1" applyBorder="1" applyAlignment="1">
      <alignment horizontal="center" vertical="top" wrapText="1"/>
    </xf>
    <xf numFmtId="0" fontId="60" fillId="0" borderId="14" xfId="173" applyFont="1" applyFill="1" applyBorder="1" applyAlignment="1">
      <alignment horizontal="left" vertical="top" wrapText="1"/>
    </xf>
    <xf numFmtId="0" fontId="66" fillId="0" borderId="12" xfId="173" applyFont="1" applyFill="1" applyBorder="1" applyAlignment="1">
      <alignment horizontal="center" vertical="top" wrapText="1"/>
    </xf>
    <xf numFmtId="0" fontId="60" fillId="0" borderId="31" xfId="173" applyFont="1" applyFill="1" applyBorder="1" applyAlignment="1">
      <alignment horizontal="left"/>
    </xf>
    <xf numFmtId="0" fontId="66" fillId="0" borderId="68" xfId="173" applyFont="1" applyFill="1" applyBorder="1" applyAlignment="1">
      <alignment horizontal="left" vertical="top" wrapText="1"/>
    </xf>
    <xf numFmtId="0" fontId="66" fillId="0" borderId="69" xfId="173" applyFont="1" applyFill="1" applyBorder="1" applyAlignment="1">
      <alignment horizontal="left" vertical="top" wrapText="1"/>
    </xf>
    <xf numFmtId="0" fontId="66" fillId="0" borderId="45" xfId="173" applyFont="1" applyFill="1" applyBorder="1" applyAlignment="1">
      <alignment horizontal="left" vertical="top" wrapText="1"/>
    </xf>
    <xf numFmtId="0" fontId="58" fillId="0" borderId="0" xfId="173" applyFont="1" applyFill="1" applyBorder="1" applyAlignment="1">
      <alignment horizontal="left" vertical="center" wrapText="1"/>
    </xf>
    <xf numFmtId="0" fontId="60" fillId="0" borderId="20" xfId="173" applyFont="1" applyFill="1" applyBorder="1" applyAlignment="1">
      <alignment horizontal="center"/>
    </xf>
    <xf numFmtId="0" fontId="60" fillId="0" borderId="25" xfId="173" applyFont="1" applyFill="1" applyBorder="1" applyAlignment="1">
      <alignment horizontal="center"/>
    </xf>
    <xf numFmtId="0" fontId="60" fillId="0" borderId="49" xfId="173" applyFont="1" applyFill="1" applyBorder="1" applyAlignment="1">
      <alignment horizontal="center" vertical="center" wrapText="1"/>
    </xf>
    <xf numFmtId="0" fontId="60" fillId="0" borderId="74" xfId="173" applyFont="1" applyFill="1" applyBorder="1" applyAlignment="1">
      <alignment horizontal="center" vertical="center" wrapText="1"/>
    </xf>
    <xf numFmtId="0" fontId="60" fillId="0" borderId="75" xfId="173" applyFont="1" applyFill="1" applyBorder="1" applyAlignment="1">
      <alignment horizontal="center" vertical="center" wrapText="1"/>
    </xf>
    <xf numFmtId="0" fontId="66" fillId="0" borderId="23" xfId="173" applyFont="1" applyFill="1" applyBorder="1" applyAlignment="1">
      <alignment horizontal="center" vertical="center" wrapText="1"/>
    </xf>
    <xf numFmtId="0" fontId="66" fillId="0" borderId="22" xfId="173" applyFont="1" applyFill="1" applyBorder="1" applyAlignment="1">
      <alignment horizontal="center" vertical="center" wrapText="1"/>
    </xf>
    <xf numFmtId="0" fontId="74" fillId="28" borderId="0" xfId="297" applyFont="1" applyFill="1" applyAlignment="1">
      <alignment horizontal="center" wrapText="1"/>
    </xf>
    <xf numFmtId="0" fontId="74" fillId="28" borderId="0" xfId="297" applyFont="1" applyFill="1" applyAlignment="1">
      <alignment horizontal="center"/>
    </xf>
    <xf numFmtId="0" fontId="63" fillId="28" borderId="0" xfId="297" applyFont="1" applyFill="1" applyAlignment="1">
      <alignment horizontal="center"/>
    </xf>
    <xf numFmtId="0" fontId="107" fillId="28" borderId="31" xfId="297" applyFont="1" applyFill="1" applyBorder="1" applyAlignment="1">
      <alignment horizontal="center"/>
    </xf>
    <xf numFmtId="0" fontId="58" fillId="28" borderId="0" xfId="297" applyFont="1" applyFill="1" applyAlignment="1">
      <alignment horizontal="left" wrapText="1"/>
    </xf>
    <xf numFmtId="0" fontId="58" fillId="28" borderId="0" xfId="297" applyFont="1" applyFill="1" applyAlignment="1">
      <alignment horizontal="left"/>
    </xf>
    <xf numFmtId="0" fontId="60" fillId="28" borderId="48" xfId="299" applyFont="1" applyFill="1" applyBorder="1" applyAlignment="1">
      <alignment horizontal="center" vertical="center"/>
    </xf>
    <xf numFmtId="0" fontId="65" fillId="28" borderId="48" xfId="299" applyFont="1" applyFill="1" applyBorder="1" applyAlignment="1">
      <alignment horizontal="center"/>
    </xf>
    <xf numFmtId="0" fontId="60" fillId="0" borderId="49" xfId="299" applyFont="1" applyFill="1" applyBorder="1" applyAlignment="1">
      <alignment horizontal="center" vertical="center" wrapText="1"/>
    </xf>
    <xf numFmtId="0" fontId="60" fillId="0" borderId="36" xfId="299" applyFont="1" applyFill="1" applyBorder="1" applyAlignment="1">
      <alignment horizontal="center" vertical="center" wrapText="1"/>
    </xf>
    <xf numFmtId="0" fontId="60" fillId="0" borderId="27" xfId="299" applyFont="1" applyFill="1" applyBorder="1" applyAlignment="1">
      <alignment horizontal="center" vertical="center" wrapText="1"/>
    </xf>
    <xf numFmtId="0" fontId="60" fillId="0" borderId="13" xfId="299" applyFont="1" applyFill="1" applyBorder="1" applyAlignment="1">
      <alignment horizontal="center" vertical="center" wrapText="1"/>
    </xf>
    <xf numFmtId="0" fontId="60" fillId="28" borderId="20" xfId="299" applyFont="1" applyFill="1" applyBorder="1" applyAlignment="1">
      <alignment horizontal="center"/>
    </xf>
    <xf numFmtId="0" fontId="10" fillId="0" borderId="26" xfId="303" applyFill="1" applyBorder="1" applyAlignment="1">
      <alignment horizontal="center"/>
    </xf>
    <xf numFmtId="0" fontId="10" fillId="0" borderId="29" xfId="303" applyFill="1" applyBorder="1" applyAlignment="1">
      <alignment horizontal="center"/>
    </xf>
    <xf numFmtId="3" fontId="66" fillId="0" borderId="64" xfId="299" applyNumberFormat="1" applyFont="1" applyFill="1" applyBorder="1" applyAlignment="1">
      <alignment horizontal="left" vertical="center"/>
    </xf>
    <xf numFmtId="3" fontId="66" fillId="0" borderId="19" xfId="299" applyNumberFormat="1" applyFont="1" applyFill="1" applyBorder="1" applyAlignment="1">
      <alignment horizontal="left" vertical="center"/>
    </xf>
    <xf numFmtId="3" fontId="66" fillId="0" borderId="53" xfId="299" applyNumberFormat="1" applyFont="1" applyFill="1" applyBorder="1" applyAlignment="1">
      <alignment horizontal="left" vertical="center"/>
    </xf>
    <xf numFmtId="0" fontId="59" fillId="28" borderId="0" xfId="297" applyFont="1" applyFill="1" applyAlignment="1">
      <alignment horizontal="right"/>
    </xf>
    <xf numFmtId="0" fontId="101" fillId="28" borderId="0" xfId="297" applyFont="1" applyFill="1" applyAlignment="1">
      <alignment horizontal="center"/>
    </xf>
    <xf numFmtId="0" fontId="66" fillId="28" borderId="0" xfId="297" applyFont="1" applyFill="1" applyAlignment="1">
      <alignment horizontal="center"/>
    </xf>
    <xf numFmtId="0" fontId="60" fillId="28" borderId="8" xfId="297" applyFont="1" applyFill="1" applyBorder="1" applyAlignment="1">
      <alignment horizontal="center" wrapText="1"/>
    </xf>
    <xf numFmtId="0" fontId="60" fillId="28" borderId="19" xfId="297" applyFont="1" applyFill="1" applyBorder="1" applyAlignment="1">
      <alignment horizontal="center" wrapText="1"/>
    </xf>
    <xf numFmtId="0" fontId="66" fillId="28" borderId="0" xfId="297" applyFont="1" applyFill="1" applyBorder="1" applyAlignment="1">
      <alignment horizontal="left"/>
    </xf>
    <xf numFmtId="0" fontId="60" fillId="28" borderId="0" xfId="175" applyFont="1" applyFill="1" applyAlignment="1">
      <alignment horizontal="center"/>
    </xf>
    <xf numFmtId="0" fontId="59" fillId="28" borderId="0" xfId="175" applyFont="1" applyFill="1" applyAlignment="1">
      <alignment horizontal="right"/>
    </xf>
    <xf numFmtId="0" fontId="59" fillId="28" borderId="0" xfId="175" applyFont="1" applyFill="1" applyAlignment="1">
      <alignment horizontal="center"/>
    </xf>
    <xf numFmtId="0" fontId="66" fillId="28" borderId="0" xfId="175" applyFont="1" applyFill="1" applyAlignment="1">
      <alignment horizontal="center"/>
    </xf>
    <xf numFmtId="0" fontId="60" fillId="28" borderId="0" xfId="175" applyFont="1" applyFill="1" applyAlignment="1">
      <alignment horizontal="left"/>
    </xf>
    <xf numFmtId="0" fontId="59" fillId="28" borderId="0" xfId="175" applyFont="1" applyFill="1" applyAlignment="1">
      <alignment horizontal="center" wrapText="1"/>
    </xf>
    <xf numFmtId="0" fontId="63" fillId="28" borderId="0" xfId="175" applyFont="1" applyFill="1" applyAlignment="1">
      <alignment horizontal="center"/>
    </xf>
    <xf numFmtId="0" fontId="66" fillId="29" borderId="39" xfId="228" applyFont="1" applyFill="1" applyBorder="1" applyAlignment="1">
      <alignment horizontal="center" vertical="center" wrapText="1"/>
    </xf>
    <xf numFmtId="0" fontId="66" fillId="29" borderId="40" xfId="228" applyFont="1" applyFill="1" applyBorder="1" applyAlignment="1">
      <alignment horizontal="center" vertical="center" wrapText="1"/>
    </xf>
    <xf numFmtId="0" fontId="66" fillId="29" borderId="41" xfId="228" applyFont="1" applyFill="1" applyBorder="1" applyAlignment="1">
      <alignment horizontal="center" vertical="center" wrapText="1"/>
    </xf>
    <xf numFmtId="0" fontId="78" fillId="29" borderId="39" xfId="228" applyFont="1" applyFill="1" applyBorder="1" applyAlignment="1">
      <alignment horizontal="center" vertical="center" wrapText="1"/>
    </xf>
    <xf numFmtId="0" fontId="78" fillId="29" borderId="40" xfId="228" applyFont="1" applyFill="1" applyBorder="1" applyAlignment="1">
      <alignment horizontal="center" vertical="center" wrapText="1"/>
    </xf>
    <xf numFmtId="0" fontId="78" fillId="29" borderId="41" xfId="228" applyFont="1" applyFill="1" applyBorder="1" applyAlignment="1">
      <alignment horizontal="center" vertical="center" wrapText="1"/>
    </xf>
    <xf numFmtId="0" fontId="88" fillId="29" borderId="28" xfId="228" applyFont="1" applyFill="1" applyBorder="1" applyAlignment="1">
      <alignment horizontal="center" vertical="center" wrapText="1"/>
    </xf>
    <xf numFmtId="0" fontId="88" fillId="29" borderId="42" xfId="228" applyFont="1" applyFill="1" applyBorder="1" applyAlignment="1">
      <alignment horizontal="center" vertical="center" wrapText="1"/>
    </xf>
    <xf numFmtId="0" fontId="88" fillId="29" borderId="27" xfId="228" applyFont="1" applyFill="1" applyBorder="1" applyAlignment="1">
      <alignment horizontal="center" vertical="center" wrapText="1"/>
    </xf>
    <xf numFmtId="0" fontId="88" fillId="29" borderId="13" xfId="228" applyFont="1" applyFill="1" applyBorder="1" applyAlignment="1">
      <alignment horizontal="center" vertical="center" wrapText="1"/>
    </xf>
    <xf numFmtId="0" fontId="88" fillId="29" borderId="39" xfId="228" applyFont="1" applyFill="1" applyBorder="1" applyAlignment="1">
      <alignment horizontal="center" vertical="center" wrapText="1"/>
    </xf>
    <xf numFmtId="0" fontId="88" fillId="29" borderId="40" xfId="228" applyFont="1" applyFill="1" applyBorder="1" applyAlignment="1">
      <alignment horizontal="center" vertical="center" wrapText="1"/>
    </xf>
    <xf numFmtId="49" fontId="89" fillId="29" borderId="31" xfId="228" applyNumberFormat="1" applyFont="1" applyFill="1" applyBorder="1" applyAlignment="1">
      <alignment horizontal="center" vertical="center"/>
    </xf>
    <xf numFmtId="49" fontId="89" fillId="29" borderId="37" xfId="228" applyNumberFormat="1" applyFont="1" applyFill="1" applyBorder="1" applyAlignment="1">
      <alignment horizontal="center" vertical="center"/>
    </xf>
    <xf numFmtId="49" fontId="89" fillId="29" borderId="20" xfId="228" applyNumberFormat="1" applyFont="1" applyFill="1" applyBorder="1" applyAlignment="1">
      <alignment horizontal="center" vertical="center"/>
    </xf>
    <xf numFmtId="49" fontId="89" fillId="29" borderId="43" xfId="228" applyNumberFormat="1" applyFont="1" applyFill="1" applyBorder="1" applyAlignment="1">
      <alignment horizontal="center" vertical="center"/>
    </xf>
    <xf numFmtId="0" fontId="60" fillId="28" borderId="35" xfId="297" applyFont="1" applyFill="1" applyBorder="1" applyAlignment="1">
      <alignment horizontal="center" vertical="center"/>
    </xf>
    <xf numFmtId="0" fontId="60" fillId="28" borderId="51" xfId="297" applyFont="1" applyFill="1" applyBorder="1" applyAlignment="1">
      <alignment horizontal="center" vertical="center"/>
    </xf>
    <xf numFmtId="0" fontId="60" fillId="28" borderId="36" xfId="297" applyFont="1" applyFill="1" applyBorder="1" applyAlignment="1">
      <alignment horizontal="center" vertical="center"/>
    </xf>
    <xf numFmtId="0" fontId="66" fillId="28" borderId="0" xfId="297" applyFont="1" applyFill="1" applyBorder="1" applyAlignment="1">
      <alignment horizontal="center"/>
    </xf>
    <xf numFmtId="0" fontId="60" fillId="28" borderId="49" xfId="297" applyFont="1" applyFill="1" applyBorder="1" applyAlignment="1">
      <alignment horizontal="center" vertical="center" wrapText="1"/>
    </xf>
    <xf numFmtId="0" fontId="60" fillId="28" borderId="36" xfId="297" applyFont="1" applyFill="1" applyBorder="1" applyAlignment="1">
      <alignment horizontal="center" vertical="center" wrapText="1"/>
    </xf>
    <xf numFmtId="0" fontId="60" fillId="28" borderId="0" xfId="297" applyFont="1" applyFill="1" applyAlignment="1">
      <alignment horizontal="left" vertical="center" wrapText="1"/>
    </xf>
    <xf numFmtId="0" fontId="66" fillId="28" borderId="64" xfId="297" applyFont="1" applyFill="1" applyBorder="1" applyAlignment="1">
      <alignment horizontal="center"/>
    </xf>
    <xf numFmtId="0" fontId="66" fillId="28" borderId="19" xfId="297" applyFont="1" applyFill="1" applyBorder="1" applyAlignment="1">
      <alignment horizontal="center"/>
    </xf>
    <xf numFmtId="0" fontId="66" fillId="28" borderId="14" xfId="297" applyFont="1" applyFill="1" applyBorder="1" applyAlignment="1">
      <alignment horizontal="center"/>
    </xf>
    <xf numFmtId="0" fontId="66" fillId="28" borderId="68" xfId="297" applyFont="1" applyFill="1" applyBorder="1" applyAlignment="1">
      <alignment horizontal="center"/>
    </xf>
    <xf numFmtId="0" fontId="66" fillId="28" borderId="69" xfId="297" applyFont="1" applyFill="1" applyBorder="1" applyAlignment="1">
      <alignment horizontal="center"/>
    </xf>
    <xf numFmtId="0" fontId="66" fillId="28" borderId="45" xfId="297" applyFont="1" applyFill="1" applyBorder="1" applyAlignment="1">
      <alignment horizontal="center"/>
    </xf>
    <xf numFmtId="0" fontId="66" fillId="28" borderId="59" xfId="297" applyFont="1" applyFill="1" applyBorder="1" applyAlignment="1">
      <alignment horizontal="center"/>
    </xf>
    <xf numFmtId="0" fontId="66" fillId="28" borderId="33" xfId="297" applyFont="1" applyFill="1" applyBorder="1" applyAlignment="1">
      <alignment horizontal="center"/>
    </xf>
    <xf numFmtId="0" fontId="60" fillId="28" borderId="0" xfId="297" applyFont="1" applyFill="1" applyBorder="1" applyAlignment="1">
      <alignment horizontal="right"/>
    </xf>
    <xf numFmtId="0" fontId="60" fillId="28" borderId="51" xfId="297" applyFont="1" applyFill="1" applyBorder="1" applyAlignment="1">
      <alignment horizontal="center" vertical="center" wrapText="1"/>
    </xf>
    <xf numFmtId="0" fontId="60" fillId="28" borderId="27" xfId="297" applyFont="1" applyFill="1" applyBorder="1" applyAlignment="1">
      <alignment horizontal="center" vertical="center" wrapText="1"/>
    </xf>
    <xf numFmtId="0" fontId="60" fillId="28" borderId="16" xfId="297" applyFont="1" applyFill="1" applyBorder="1" applyAlignment="1">
      <alignment horizontal="center" vertical="center" wrapText="1"/>
    </xf>
    <xf numFmtId="0" fontId="60" fillId="28" borderId="26" xfId="297" applyFont="1" applyFill="1" applyBorder="1" applyAlignment="1">
      <alignment horizontal="center" vertical="center" wrapText="1"/>
    </xf>
    <xf numFmtId="0" fontId="60" fillId="28" borderId="29" xfId="297" applyFont="1" applyFill="1" applyBorder="1" applyAlignment="1">
      <alignment horizontal="center" vertical="center" wrapText="1"/>
    </xf>
    <xf numFmtId="0" fontId="58" fillId="28" borderId="0" xfId="297" applyFont="1" applyFill="1" applyBorder="1" applyAlignment="1">
      <alignment horizontal="left" vertical="center" wrapText="1"/>
    </xf>
    <xf numFmtId="0" fontId="60" fillId="28" borderId="0" xfId="297" applyFont="1" applyFill="1" applyAlignment="1">
      <alignment horizontal="left" wrapText="1"/>
    </xf>
    <xf numFmtId="0" fontId="58" fillId="28" borderId="27" xfId="297" applyFont="1" applyFill="1" applyBorder="1" applyAlignment="1">
      <alignment horizontal="center" vertical="center" wrapText="1"/>
    </xf>
    <xf numFmtId="0" fontId="58" fillId="28" borderId="16" xfId="297" applyFont="1" applyFill="1" applyBorder="1" applyAlignment="1">
      <alignment horizontal="center" vertical="center" wrapText="1"/>
    </xf>
    <xf numFmtId="0" fontId="58" fillId="28" borderId="13" xfId="297" applyFont="1" applyFill="1" applyBorder="1" applyAlignment="1">
      <alignment horizontal="center" vertical="center" wrapText="1"/>
    </xf>
    <xf numFmtId="0" fontId="64" fillId="28" borderId="20" xfId="297" applyFont="1" applyFill="1" applyBorder="1" applyAlignment="1">
      <alignment horizontal="center" vertical="center" wrapText="1"/>
    </xf>
    <xf numFmtId="0" fontId="64" fillId="28" borderId="43" xfId="297" applyFont="1" applyFill="1" applyBorder="1" applyAlignment="1">
      <alignment horizontal="center" vertical="center" wrapText="1"/>
    </xf>
    <xf numFmtId="0" fontId="64" fillId="28" borderId="30" xfId="297" applyFont="1" applyFill="1" applyBorder="1" applyAlignment="1">
      <alignment horizontal="center" vertical="center" wrapText="1"/>
    </xf>
    <xf numFmtId="0" fontId="64" fillId="28" borderId="25" xfId="297" applyFont="1" applyFill="1" applyBorder="1" applyAlignment="1">
      <alignment horizontal="center" vertical="center" wrapText="1"/>
    </xf>
    <xf numFmtId="0" fontId="64" fillId="28" borderId="8" xfId="297" applyFont="1" applyFill="1" applyBorder="1" applyAlignment="1">
      <alignment horizontal="center" vertical="center" wrapText="1"/>
    </xf>
    <xf numFmtId="0" fontId="64" fillId="28" borderId="14" xfId="297" applyFont="1" applyFill="1" applyBorder="1" applyAlignment="1">
      <alignment horizontal="center" vertical="center" wrapText="1"/>
    </xf>
    <xf numFmtId="0" fontId="58" fillId="28" borderId="55" xfId="297" applyFont="1" applyFill="1" applyBorder="1" applyAlignment="1">
      <alignment horizontal="center"/>
    </xf>
    <xf numFmtId="0" fontId="64" fillId="28" borderId="55" xfId="297" applyFont="1" applyFill="1" applyBorder="1" applyAlignment="1">
      <alignment horizontal="center"/>
    </xf>
    <xf numFmtId="0" fontId="66" fillId="28" borderId="73" xfId="297" applyFont="1" applyFill="1" applyBorder="1" applyAlignment="1">
      <alignment horizontal="center"/>
    </xf>
    <xf numFmtId="0" fontId="66" fillId="28" borderId="38" xfId="297" applyFont="1" applyFill="1" applyBorder="1" applyAlignment="1">
      <alignment horizontal="center"/>
    </xf>
    <xf numFmtId="0" fontId="66" fillId="28" borderId="67" xfId="297" applyFont="1" applyFill="1" applyBorder="1" applyAlignment="1">
      <alignment horizontal="center"/>
    </xf>
    <xf numFmtId="0" fontId="58" fillId="28" borderId="17" xfId="297" applyFont="1" applyFill="1" applyBorder="1" applyAlignment="1">
      <alignment horizontal="center" vertical="center" wrapText="1"/>
    </xf>
    <xf numFmtId="0" fontId="58" fillId="28" borderId="48" xfId="297" applyFont="1" applyFill="1" applyBorder="1" applyAlignment="1">
      <alignment horizontal="center" vertical="center" wrapText="1"/>
    </xf>
    <xf numFmtId="0" fontId="58" fillId="28" borderId="46" xfId="297" applyFont="1" applyFill="1" applyBorder="1" applyAlignment="1">
      <alignment horizontal="center" vertical="center" wrapText="1"/>
    </xf>
    <xf numFmtId="0" fontId="58" fillId="28" borderId="18" xfId="297" applyFont="1" applyFill="1" applyBorder="1" applyAlignment="1">
      <alignment horizontal="center" vertical="center" wrapText="1"/>
    </xf>
    <xf numFmtId="0" fontId="58" fillId="28" borderId="20" xfId="297" applyFont="1" applyFill="1" applyBorder="1" applyAlignment="1">
      <alignment horizontal="center" vertical="center" wrapText="1"/>
    </xf>
    <xf numFmtId="0" fontId="58" fillId="28" borderId="43" xfId="297" applyFont="1" applyFill="1" applyBorder="1" applyAlignment="1">
      <alignment horizontal="center" vertical="center" wrapText="1"/>
    </xf>
    <xf numFmtId="0" fontId="58" fillId="28" borderId="63" xfId="297" applyFont="1" applyFill="1" applyBorder="1" applyAlignment="1">
      <alignment horizontal="center" vertical="center" wrapText="1"/>
    </xf>
    <xf numFmtId="0" fontId="58" fillId="28" borderId="25" xfId="297" applyFont="1" applyFill="1" applyBorder="1" applyAlignment="1">
      <alignment horizontal="center" vertical="center" wrapText="1"/>
    </xf>
    <xf numFmtId="0" fontId="64" fillId="28" borderId="7" xfId="297" applyFont="1" applyFill="1" applyBorder="1" applyAlignment="1">
      <alignment horizontal="center" vertical="center"/>
    </xf>
    <xf numFmtId="0" fontId="64" fillId="28" borderId="19" xfId="297" applyFont="1" applyFill="1" applyBorder="1" applyAlignment="1">
      <alignment horizontal="center" vertical="center" wrapText="1"/>
    </xf>
    <xf numFmtId="0" fontId="61" fillId="28" borderId="39" xfId="297" applyFont="1" applyFill="1" applyBorder="1" applyAlignment="1">
      <alignment horizontal="center"/>
    </xf>
    <xf numFmtId="0" fontId="61" fillId="28" borderId="40" xfId="297" applyFont="1" applyFill="1" applyBorder="1" applyAlignment="1">
      <alignment horizontal="center"/>
    </xf>
    <xf numFmtId="0" fontId="61" fillId="28" borderId="41" xfId="297" applyFont="1" applyFill="1" applyBorder="1" applyAlignment="1">
      <alignment horizontal="center"/>
    </xf>
    <xf numFmtId="0" fontId="58" fillId="28" borderId="50" xfId="297" applyFont="1" applyFill="1" applyBorder="1" applyAlignment="1">
      <alignment horizontal="center" vertical="center" wrapText="1"/>
    </xf>
    <xf numFmtId="0" fontId="58" fillId="28" borderId="31" xfId="297" applyFont="1" applyFill="1" applyBorder="1" applyAlignment="1">
      <alignment horizontal="center" vertical="center" wrapText="1"/>
    </xf>
    <xf numFmtId="0" fontId="58" fillId="28" borderId="37" xfId="297" applyFont="1" applyFill="1" applyBorder="1" applyAlignment="1">
      <alignment horizontal="center" vertical="center" wrapText="1"/>
    </xf>
    <xf numFmtId="0" fontId="58" fillId="28" borderId="30" xfId="297" applyFont="1" applyFill="1" applyBorder="1" applyAlignment="1">
      <alignment horizontal="center" vertical="center" wrapText="1"/>
    </xf>
    <xf numFmtId="0" fontId="66" fillId="0" borderId="8" xfId="298" applyFont="1" applyFill="1" applyBorder="1" applyAlignment="1">
      <alignment horizontal="left" vertical="top" wrapText="1"/>
    </xf>
    <xf numFmtId="0" fontId="66" fillId="0" borderId="14" xfId="298" applyFont="1" applyFill="1" applyBorder="1" applyAlignment="1">
      <alignment horizontal="left" vertical="top" wrapText="1"/>
    </xf>
    <xf numFmtId="0" fontId="60" fillId="28" borderId="0" xfId="297" applyFont="1" applyFill="1" applyAlignment="1">
      <alignment horizontal="center"/>
    </xf>
    <xf numFmtId="0" fontId="64" fillId="28" borderId="55" xfId="297" applyFont="1" applyFill="1" applyBorder="1" applyAlignment="1">
      <alignment horizontal="right"/>
    </xf>
    <xf numFmtId="0" fontId="60" fillId="0" borderId="49" xfId="298" applyFont="1" applyBorder="1" applyAlignment="1">
      <alignment horizontal="center" vertical="center" wrapText="1"/>
    </xf>
    <xf numFmtId="0" fontId="60" fillId="0" borderId="36" xfId="298" applyFont="1" applyBorder="1" applyAlignment="1">
      <alignment horizontal="center" vertical="center" wrapText="1"/>
    </xf>
    <xf numFmtId="0" fontId="66" fillId="0" borderId="50" xfId="298" applyFont="1" applyBorder="1" applyAlignment="1">
      <alignment horizontal="center" vertical="center"/>
    </xf>
    <xf numFmtId="0" fontId="66" fillId="0" borderId="37" xfId="298" applyFont="1" applyBorder="1" applyAlignment="1">
      <alignment horizontal="center" vertical="center"/>
    </xf>
    <xf numFmtId="0" fontId="66" fillId="0" borderId="18" xfId="298" applyFont="1" applyBorder="1" applyAlignment="1">
      <alignment horizontal="center" vertical="center"/>
    </xf>
    <xf numFmtId="0" fontId="66" fillId="0" borderId="43" xfId="298" applyFont="1" applyBorder="1" applyAlignment="1">
      <alignment horizontal="center" vertical="center"/>
    </xf>
    <xf numFmtId="0" fontId="66" fillId="0" borderId="8" xfId="298" applyFont="1" applyFill="1" applyBorder="1" applyAlignment="1">
      <alignment horizontal="left" vertical="top"/>
    </xf>
    <xf numFmtId="0" fontId="66" fillId="0" borderId="14" xfId="298" applyFont="1" applyFill="1" applyBorder="1" applyAlignment="1">
      <alignment horizontal="left" vertical="top"/>
    </xf>
    <xf numFmtId="0" fontId="106" fillId="0" borderId="8" xfId="298" applyFont="1" applyFill="1" applyBorder="1" applyAlignment="1">
      <alignment horizontal="left" vertical="top"/>
    </xf>
    <xf numFmtId="0" fontId="106" fillId="0" borderId="14" xfId="298" applyFont="1" applyFill="1" applyBorder="1" applyAlignment="1">
      <alignment horizontal="left" vertical="top"/>
    </xf>
    <xf numFmtId="0" fontId="132" fillId="0" borderId="36" xfId="297" applyFont="1" applyBorder="1" applyAlignment="1">
      <alignment horizontal="center" vertical="center"/>
    </xf>
    <xf numFmtId="0" fontId="106" fillId="0" borderId="8" xfId="298" applyFont="1" applyFill="1" applyBorder="1" applyAlignment="1">
      <alignment horizontal="left" vertical="top" wrapText="1"/>
    </xf>
    <xf numFmtId="0" fontId="106" fillId="0" borderId="14" xfId="298" applyFont="1" applyFill="1" applyBorder="1" applyAlignment="1">
      <alignment horizontal="left" vertical="top" wrapText="1"/>
    </xf>
    <xf numFmtId="0" fontId="66" fillId="27" borderId="8" xfId="298" applyFont="1" applyFill="1" applyBorder="1" applyAlignment="1">
      <alignment horizontal="left" vertical="center" wrapText="1"/>
    </xf>
    <xf numFmtId="0" fontId="66" fillId="27" borderId="14" xfId="298" applyFont="1" applyFill="1" applyBorder="1" applyAlignment="1">
      <alignment horizontal="left" vertical="center" wrapText="1"/>
    </xf>
    <xf numFmtId="0" fontId="66" fillId="0" borderId="65" xfId="298" applyFont="1" applyFill="1" applyBorder="1" applyAlignment="1">
      <alignment horizontal="left" vertical="top" wrapText="1"/>
    </xf>
    <xf numFmtId="0" fontId="66" fillId="0" borderId="45" xfId="298" applyFont="1" applyFill="1" applyBorder="1" applyAlignment="1">
      <alignment horizontal="left" vertical="top" wrapText="1"/>
    </xf>
    <xf numFmtId="0" fontId="136" fillId="0" borderId="8" xfId="297" applyFont="1" applyBorder="1" applyAlignment="1">
      <alignment horizontal="left" vertical="center"/>
    </xf>
    <xf numFmtId="0" fontId="136" fillId="0" borderId="14" xfId="297" applyFont="1" applyBorder="1" applyAlignment="1">
      <alignment horizontal="left" vertical="center"/>
    </xf>
    <xf numFmtId="0" fontId="134" fillId="0" borderId="8" xfId="297" applyFont="1" applyBorder="1" applyAlignment="1">
      <alignment horizontal="left" vertical="top"/>
    </xf>
    <xf numFmtId="0" fontId="134" fillId="0" borderId="14" xfId="297" applyFont="1" applyBorder="1" applyAlignment="1">
      <alignment horizontal="left" vertical="top"/>
    </xf>
    <xf numFmtId="0" fontId="135" fillId="0" borderId="8" xfId="297" applyFont="1" applyBorder="1" applyAlignment="1">
      <alignment horizontal="left" vertical="center"/>
    </xf>
    <xf numFmtId="0" fontId="135" fillId="0" borderId="14" xfId="297" applyFont="1" applyBorder="1" applyAlignment="1">
      <alignment horizontal="left" vertical="center"/>
    </xf>
    <xf numFmtId="0" fontId="134" fillId="0" borderId="8" xfId="297" applyFont="1" applyBorder="1" applyAlignment="1">
      <alignment horizontal="left" vertical="center"/>
    </xf>
    <xf numFmtId="0" fontId="134" fillId="0" borderId="14" xfId="297" applyFont="1" applyBorder="1" applyAlignment="1">
      <alignment horizontal="left" vertical="center"/>
    </xf>
    <xf numFmtId="0" fontId="136" fillId="0" borderId="8" xfId="297" applyFont="1" applyBorder="1" applyAlignment="1">
      <alignment horizontal="left" vertical="center" wrapText="1"/>
    </xf>
    <xf numFmtId="0" fontId="136" fillId="0" borderId="14" xfId="297" applyFont="1" applyBorder="1" applyAlignment="1">
      <alignment horizontal="left" vertical="center" wrapText="1"/>
    </xf>
    <xf numFmtId="0" fontId="134" fillId="0" borderId="8" xfId="297" applyFont="1" applyBorder="1" applyAlignment="1">
      <alignment horizontal="left" vertical="top" wrapText="1"/>
    </xf>
    <xf numFmtId="0" fontId="134" fillId="0" borderId="14" xfId="297" applyFont="1" applyBorder="1" applyAlignment="1">
      <alignment horizontal="left" vertical="top" wrapText="1"/>
    </xf>
    <xf numFmtId="0" fontId="58" fillId="28" borderId="0" xfId="297" applyFont="1" applyFill="1" applyAlignment="1">
      <alignment horizontal="left" vertical="center"/>
    </xf>
    <xf numFmtId="0" fontId="60" fillId="28" borderId="0" xfId="297" applyFont="1" applyFill="1" applyAlignment="1">
      <alignment horizontal="left" vertical="top" wrapText="1"/>
    </xf>
    <xf numFmtId="0" fontId="60" fillId="0" borderId="0" xfId="297" applyFont="1" applyFill="1" applyAlignment="1">
      <alignment horizontal="left" vertical="top" wrapText="1"/>
    </xf>
    <xf numFmtId="0" fontId="64" fillId="28" borderId="0" xfId="297" applyFont="1" applyFill="1" applyAlignment="1">
      <alignment horizontal="left" vertical="top"/>
    </xf>
    <xf numFmtId="0" fontId="64" fillId="28" borderId="0" xfId="297" applyFont="1" applyFill="1" applyAlignment="1">
      <alignment horizontal="left" vertical="top" wrapText="1"/>
    </xf>
    <xf numFmtId="0" fontId="60" fillId="28" borderId="66" xfId="297" applyFont="1" applyFill="1" applyBorder="1" applyAlignment="1">
      <alignment horizontal="center" vertical="center" wrapText="1"/>
    </xf>
    <xf numFmtId="0" fontId="60" fillId="28" borderId="32" xfId="297" applyFont="1" applyFill="1" applyBorder="1" applyAlignment="1">
      <alignment horizontal="center" vertical="center" wrapText="1"/>
    </xf>
    <xf numFmtId="0" fontId="60" fillId="28" borderId="50" xfId="297" applyFont="1" applyFill="1" applyBorder="1" applyAlignment="1">
      <alignment horizontal="center" vertical="center" wrapText="1"/>
    </xf>
    <xf numFmtId="0" fontId="60" fillId="28" borderId="18" xfId="297" applyFont="1" applyFill="1" applyBorder="1" applyAlignment="1">
      <alignment horizontal="center" vertical="center" wrapText="1"/>
    </xf>
    <xf numFmtId="0" fontId="60" fillId="28" borderId="28" xfId="297" applyFont="1" applyFill="1" applyBorder="1" applyAlignment="1">
      <alignment horizontal="center" vertical="center" wrapText="1"/>
    </xf>
    <xf numFmtId="0" fontId="60" fillId="28" borderId="38" xfId="297" applyFont="1" applyFill="1" applyBorder="1" applyAlignment="1">
      <alignment horizontal="center" vertical="center" wrapText="1"/>
    </xf>
    <xf numFmtId="0" fontId="60" fillId="28" borderId="42" xfId="297" applyFont="1" applyFill="1" applyBorder="1" applyAlignment="1">
      <alignment horizontal="center" vertical="center" wrapText="1"/>
    </xf>
    <xf numFmtId="0" fontId="60" fillId="28" borderId="61" xfId="297" applyFont="1" applyFill="1" applyBorder="1" applyAlignment="1">
      <alignment horizontal="center" vertical="center" wrapText="1"/>
    </xf>
    <xf numFmtId="0" fontId="60" fillId="28" borderId="22" xfId="297" applyFont="1" applyFill="1" applyBorder="1" applyAlignment="1">
      <alignment horizontal="center" vertical="center" wrapText="1"/>
    </xf>
    <xf numFmtId="0" fontId="195" fillId="28" borderId="48" xfId="318" applyFont="1" applyFill="1" applyBorder="1" applyAlignment="1">
      <alignment horizontal="left" wrapText="1"/>
    </xf>
    <xf numFmtId="0" fontId="63" fillId="28" borderId="48" xfId="318" applyFont="1" applyFill="1" applyBorder="1" applyAlignment="1">
      <alignment horizontal="left" wrapText="1"/>
    </xf>
    <xf numFmtId="0" fontId="194" fillId="28" borderId="0" xfId="318" applyFont="1" applyFill="1" applyAlignment="1">
      <alignment horizontal="left" vertical="center" wrapText="1"/>
    </xf>
    <xf numFmtId="0" fontId="58" fillId="28" borderId="0" xfId="318" applyFont="1" applyFill="1" applyAlignment="1">
      <alignment horizontal="left" vertical="center" wrapText="1"/>
    </xf>
    <xf numFmtId="0" fontId="74" fillId="28" borderId="0" xfId="318" applyFont="1" applyFill="1" applyAlignment="1">
      <alignment horizontal="right"/>
    </xf>
    <xf numFmtId="0" fontId="74" fillId="28" borderId="0" xfId="318" applyFont="1" applyFill="1" applyAlignment="1">
      <alignment horizontal="center"/>
    </xf>
    <xf numFmtId="0" fontId="63" fillId="28" borderId="0" xfId="318" applyFont="1" applyFill="1" applyAlignment="1">
      <alignment horizontal="center"/>
    </xf>
    <xf numFmtId="0" fontId="63" fillId="28" borderId="7" xfId="318" applyFont="1" applyFill="1" applyBorder="1" applyAlignment="1">
      <alignment horizontal="center" vertical="center" wrapText="1"/>
    </xf>
    <xf numFmtId="0" fontId="63" fillId="28" borderId="12" xfId="318" applyFont="1" applyFill="1" applyBorder="1" applyAlignment="1">
      <alignment horizontal="center" vertical="center" wrapText="1"/>
    </xf>
    <xf numFmtId="0" fontId="63" fillId="28" borderId="16" xfId="318" applyFont="1" applyFill="1" applyBorder="1" applyAlignment="1">
      <alignment horizontal="center" vertical="center" wrapText="1"/>
    </xf>
    <xf numFmtId="0" fontId="63" fillId="28" borderId="13" xfId="318" applyFont="1" applyFill="1" applyBorder="1" applyAlignment="1">
      <alignment horizontal="center" vertical="center" wrapText="1"/>
    </xf>
    <xf numFmtId="0" fontId="141" fillId="28" borderId="0" xfId="318" applyFont="1" applyFill="1" applyAlignment="1">
      <alignment horizontal="left" vertical="center" wrapText="1"/>
    </xf>
    <xf numFmtId="0" fontId="57" fillId="28" borderId="0" xfId="317" applyFont="1" applyFill="1" applyAlignment="1">
      <alignment horizontal="center" vertical="center" wrapText="1"/>
    </xf>
    <xf numFmtId="0" fontId="58" fillId="28" borderId="0" xfId="318" applyFont="1" applyFill="1" applyAlignment="1">
      <alignment horizontal="center"/>
    </xf>
    <xf numFmtId="0" fontId="197" fillId="28" borderId="0" xfId="318" applyFont="1" applyFill="1" applyAlignment="1">
      <alignment horizontal="left" vertical="center" wrapText="1"/>
    </xf>
    <xf numFmtId="0" fontId="144" fillId="0" borderId="73" xfId="0" applyFont="1" applyBorder="1" applyAlignment="1">
      <alignment horizontal="center" vertical="center" wrapText="1"/>
    </xf>
    <xf numFmtId="0" fontId="144" fillId="0" borderId="38" xfId="0" applyFont="1" applyBorder="1" applyAlignment="1">
      <alignment horizontal="center" vertical="center" wrapText="1"/>
    </xf>
    <xf numFmtId="0" fontId="143" fillId="0" borderId="67" xfId="0" applyFont="1" applyBorder="1" applyAlignment="1">
      <alignment vertical="center"/>
    </xf>
    <xf numFmtId="0" fontId="68" fillId="28" borderId="20" xfId="0" applyFont="1" applyFill="1" applyBorder="1" applyAlignment="1">
      <alignment horizontal="left"/>
    </xf>
    <xf numFmtId="0" fontId="68" fillId="28" borderId="0" xfId="0" applyFont="1" applyFill="1" applyBorder="1" applyAlignment="1">
      <alignment horizontal="left"/>
    </xf>
    <xf numFmtId="0" fontId="149" fillId="28" borderId="0" xfId="0" applyFont="1" applyFill="1" applyBorder="1" applyAlignment="1">
      <alignment horizontal="center" wrapText="1"/>
    </xf>
    <xf numFmtId="0" fontId="142" fillId="0" borderId="71" xfId="0" applyFont="1" applyBorder="1" applyAlignment="1">
      <alignment horizontal="center" vertical="center" wrapText="1"/>
    </xf>
    <xf numFmtId="0" fontId="142" fillId="0" borderId="77" xfId="0" applyFont="1" applyBorder="1" applyAlignment="1">
      <alignment horizontal="center" vertical="center" wrapText="1"/>
    </xf>
    <xf numFmtId="0" fontId="142" fillId="0" borderId="73" xfId="0" applyFont="1" applyFill="1" applyBorder="1" applyAlignment="1">
      <alignment horizontal="center" vertical="center" wrapText="1" shrinkToFit="1"/>
    </xf>
    <xf numFmtId="0" fontId="142" fillId="0" borderId="38" xfId="0" applyFont="1" applyFill="1" applyBorder="1" applyAlignment="1">
      <alignment horizontal="center" vertical="center" wrapText="1" shrinkToFit="1"/>
    </xf>
    <xf numFmtId="0" fontId="142" fillId="0" borderId="67" xfId="0" applyFont="1" applyFill="1" applyBorder="1" applyAlignment="1">
      <alignment horizontal="center" vertical="center" wrapText="1" shrinkToFit="1"/>
    </xf>
    <xf numFmtId="0" fontId="143" fillId="0" borderId="38" xfId="0" applyFont="1" applyBorder="1" applyAlignment="1">
      <alignment vertical="center"/>
    </xf>
    <xf numFmtId="0" fontId="143" fillId="28" borderId="0" xfId="0" applyFont="1" applyFill="1" applyBorder="1" applyAlignment="1">
      <alignment horizontal="justify" wrapText="1"/>
    </xf>
    <xf numFmtId="0" fontId="132" fillId="0" borderId="0" xfId="0" applyFont="1" applyBorder="1" applyAlignment="1">
      <alignment horizontal="justify" wrapText="1"/>
    </xf>
    <xf numFmtId="0" fontId="132" fillId="0" borderId="0" xfId="0" applyFont="1" applyBorder="1" applyAlignment="1">
      <alignment wrapText="1"/>
    </xf>
    <xf numFmtId="0" fontId="139" fillId="0" borderId="0" xfId="299" applyFont="1" applyFill="1" applyAlignment="1">
      <alignment horizontal="left" vertical="top" wrapText="1"/>
    </xf>
    <xf numFmtId="0" fontId="60" fillId="40" borderId="35" xfId="180" applyFont="1" applyFill="1" applyBorder="1" applyAlignment="1">
      <alignment horizontal="center" vertical="center" textRotation="90" wrapText="1"/>
    </xf>
    <xf numFmtId="0" fontId="60" fillId="40" borderId="51" xfId="180" applyFont="1" applyFill="1" applyBorder="1" applyAlignment="1">
      <alignment horizontal="center" vertical="center" textRotation="90" wrapText="1"/>
    </xf>
    <xf numFmtId="0" fontId="60" fillId="40" borderId="82" xfId="180" applyFont="1" applyFill="1" applyBorder="1" applyAlignment="1">
      <alignment horizontal="center" vertical="center" textRotation="90" wrapText="1"/>
    </xf>
    <xf numFmtId="0" fontId="60" fillId="40" borderId="7" xfId="180" applyFont="1" applyFill="1" applyBorder="1" applyAlignment="1">
      <alignment horizontal="center" vertical="center"/>
    </xf>
    <xf numFmtId="0" fontId="66" fillId="40" borderId="7" xfId="180" applyFont="1" applyFill="1" applyBorder="1" applyAlignment="1">
      <alignment horizontal="center" vertical="center" wrapText="1"/>
    </xf>
    <xf numFmtId="0" fontId="60" fillId="40" borderId="7" xfId="180" applyFont="1" applyFill="1" applyBorder="1" applyAlignment="1">
      <alignment horizontal="center" vertical="center" wrapText="1"/>
    </xf>
    <xf numFmtId="0" fontId="66" fillId="40" borderId="45" xfId="180" applyFont="1" applyFill="1" applyBorder="1" applyAlignment="1">
      <alignment horizontal="center" vertical="center" wrapText="1"/>
    </xf>
    <xf numFmtId="0" fontId="66" fillId="40" borderId="33" xfId="180" applyFont="1" applyFill="1" applyBorder="1" applyAlignment="1">
      <alignment horizontal="center" vertical="center" wrapText="1"/>
    </xf>
    <xf numFmtId="0" fontId="60" fillId="40" borderId="7" xfId="180" applyFont="1" applyFill="1" applyBorder="1" applyAlignment="1">
      <alignment horizontal="center" vertical="center" textRotation="90" wrapText="1"/>
    </xf>
    <xf numFmtId="0" fontId="60" fillId="40" borderId="36" xfId="180" applyFont="1" applyFill="1" applyBorder="1" applyAlignment="1">
      <alignment horizontal="center" vertical="center" textRotation="90" wrapText="1"/>
    </xf>
    <xf numFmtId="0" fontId="60" fillId="40" borderId="14" xfId="180" applyFont="1" applyFill="1" applyBorder="1" applyAlignment="1">
      <alignment horizontal="center" vertical="center"/>
    </xf>
    <xf numFmtId="0" fontId="66" fillId="40" borderId="14" xfId="180" applyFont="1" applyFill="1" applyBorder="1" applyAlignment="1">
      <alignment horizontal="center" vertical="center" wrapText="1"/>
    </xf>
    <xf numFmtId="0" fontId="60" fillId="40" borderId="14" xfId="180" applyFont="1" applyFill="1" applyBorder="1" applyAlignment="1">
      <alignment horizontal="center" vertical="center" wrapText="1"/>
    </xf>
    <xf numFmtId="0" fontId="151" fillId="28" borderId="31" xfId="180" applyFont="1" applyFill="1" applyBorder="1" applyAlignment="1">
      <alignment horizontal="right"/>
    </xf>
    <xf numFmtId="0" fontId="151" fillId="28" borderId="30" xfId="180" applyFont="1" applyFill="1" applyBorder="1" applyAlignment="1">
      <alignment horizontal="right"/>
    </xf>
    <xf numFmtId="0" fontId="59" fillId="28" borderId="0" xfId="180" applyFont="1" applyFill="1" applyBorder="1" applyAlignment="1">
      <alignment horizontal="center"/>
    </xf>
    <xf numFmtId="0" fontId="59" fillId="28" borderId="58" xfId="180" applyFont="1" applyFill="1" applyBorder="1" applyAlignment="1">
      <alignment horizontal="center"/>
    </xf>
    <xf numFmtId="0" fontId="78" fillId="28" borderId="57" xfId="180" applyFont="1" applyFill="1" applyBorder="1" applyAlignment="1">
      <alignment horizontal="center"/>
    </xf>
    <xf numFmtId="0" fontId="78" fillId="28" borderId="0" xfId="180" applyFont="1" applyFill="1" applyBorder="1" applyAlignment="1">
      <alignment horizontal="center"/>
    </xf>
    <xf numFmtId="0" fontId="78" fillId="28" borderId="58" xfId="180" applyFont="1" applyFill="1" applyBorder="1" applyAlignment="1">
      <alignment horizontal="center"/>
    </xf>
    <xf numFmtId="0" fontId="79" fillId="28" borderId="57" xfId="180" applyFont="1" applyFill="1" applyBorder="1" applyAlignment="1">
      <alignment horizontal="center"/>
    </xf>
    <xf numFmtId="0" fontId="79" fillId="28" borderId="0" xfId="180" applyFont="1" applyFill="1" applyBorder="1" applyAlignment="1">
      <alignment horizontal="center"/>
    </xf>
    <xf numFmtId="0" fontId="79" fillId="28" borderId="58" xfId="180" applyFont="1" applyFill="1" applyBorder="1" applyAlignment="1">
      <alignment horizontal="center"/>
    </xf>
    <xf numFmtId="0" fontId="60" fillId="40" borderId="76" xfId="180" applyFont="1" applyFill="1" applyBorder="1" applyAlignment="1">
      <alignment horizontal="center" vertical="center" wrapText="1"/>
    </xf>
    <xf numFmtId="0" fontId="60" fillId="40" borderId="46" xfId="180" applyFont="1" applyFill="1" applyBorder="1" applyAlignment="1">
      <alignment horizontal="center" vertical="center" wrapText="1"/>
    </xf>
    <xf numFmtId="0" fontId="60" fillId="40" borderId="57" xfId="180" applyFont="1" applyFill="1" applyBorder="1" applyAlignment="1">
      <alignment horizontal="center" vertical="center" wrapText="1"/>
    </xf>
    <xf numFmtId="0" fontId="60" fillId="40" borderId="15" xfId="180" applyFont="1" applyFill="1" applyBorder="1" applyAlignment="1">
      <alignment horizontal="center" vertical="center" wrapText="1"/>
    </xf>
    <xf numFmtId="0" fontId="60" fillId="40" borderId="72" xfId="180" applyFont="1" applyFill="1" applyBorder="1" applyAlignment="1">
      <alignment horizontal="center" vertical="center" wrapText="1"/>
    </xf>
    <xf numFmtId="0" fontId="60" fillId="40" borderId="43" xfId="180" applyFont="1" applyFill="1" applyBorder="1" applyAlignment="1">
      <alignment horizontal="center" vertical="center" wrapText="1"/>
    </xf>
    <xf numFmtId="0" fontId="60" fillId="40" borderId="21" xfId="180" applyFont="1" applyFill="1" applyBorder="1" applyAlignment="1">
      <alignment horizontal="center" vertical="center" textRotation="90" wrapText="1"/>
    </xf>
    <xf numFmtId="0" fontId="60" fillId="0" borderId="0" xfId="299" applyFont="1" applyAlignment="1">
      <alignment horizontal="left" vertical="center" wrapText="1"/>
    </xf>
    <xf numFmtId="0" fontId="148" fillId="0" borderId="84" xfId="316" applyFont="1" applyBorder="1" applyAlignment="1">
      <alignment horizontal="center" vertical="center" wrapText="1"/>
    </xf>
    <xf numFmtId="0" fontId="79" fillId="0" borderId="83" xfId="316" applyFont="1" applyBorder="1" applyAlignment="1">
      <alignment horizontal="center" vertical="center" wrapText="1"/>
    </xf>
    <xf numFmtId="0" fontId="147" fillId="0" borderId="55" xfId="316" applyFont="1" applyBorder="1" applyAlignment="1">
      <alignment wrapText="1"/>
    </xf>
    <xf numFmtId="0" fontId="0" fillId="0" borderId="55" xfId="0" applyBorder="1" applyAlignment="1">
      <alignment wrapText="1"/>
    </xf>
    <xf numFmtId="0" fontId="147" fillId="0" borderId="55" xfId="316" applyFont="1" applyBorder="1" applyAlignment="1">
      <alignment wrapText="1" shrinkToFit="1"/>
    </xf>
    <xf numFmtId="0" fontId="0" fillId="0" borderId="55" xfId="0" applyBorder="1" applyAlignment="1">
      <alignment wrapText="1" shrinkToFit="1"/>
    </xf>
    <xf numFmtId="0" fontId="60" fillId="28" borderId="20" xfId="316" applyFont="1" applyFill="1" applyBorder="1" applyAlignment="1">
      <alignment horizontal="left"/>
    </xf>
    <xf numFmtId="0" fontId="66" fillId="28" borderId="0" xfId="316" applyFont="1" applyFill="1" applyAlignment="1">
      <alignment horizontal="center" vertical="center" wrapText="1"/>
    </xf>
    <xf numFmtId="0" fontId="83" fillId="0" borderId="0" xfId="316" applyFont="1" applyAlignment="1">
      <alignment horizontal="center" vertical="center" wrapText="1"/>
    </xf>
    <xf numFmtId="0" fontId="66" fillId="28" borderId="0" xfId="316" applyFont="1" applyFill="1" applyAlignment="1">
      <alignment horizontal="center" wrapText="1"/>
    </xf>
    <xf numFmtId="0" fontId="79" fillId="0" borderId="83" xfId="316" applyFont="1" applyBorder="1" applyAlignment="1">
      <alignment vertical="center" wrapText="1"/>
    </xf>
    <xf numFmtId="0" fontId="60" fillId="28" borderId="20" xfId="305" applyFont="1" applyFill="1" applyBorder="1" applyAlignment="1">
      <alignment horizontal="left"/>
    </xf>
    <xf numFmtId="0" fontId="66" fillId="28" borderId="0" xfId="305" applyFont="1" applyFill="1" applyBorder="1" applyAlignment="1">
      <alignment horizontal="center" vertical="center" wrapText="1"/>
    </xf>
    <xf numFmtId="0" fontId="83" fillId="0" borderId="0" xfId="305" applyFont="1" applyAlignment="1">
      <alignment horizontal="center" vertical="center" wrapText="1"/>
    </xf>
    <xf numFmtId="0" fontId="83" fillId="0" borderId="0" xfId="305" applyFont="1" applyAlignment="1">
      <alignment horizontal="center"/>
    </xf>
    <xf numFmtId="0" fontId="83" fillId="0" borderId="84" xfId="305" applyFont="1" applyBorder="1" applyAlignment="1"/>
    <xf numFmtId="0" fontId="83" fillId="0" borderId="83" xfId="305" applyFont="1" applyBorder="1" applyAlignment="1"/>
    <xf numFmtId="0" fontId="153" fillId="0" borderId="55" xfId="309" applyFont="1" applyBorder="1" applyAlignment="1">
      <alignment horizontal="left" wrapText="1"/>
    </xf>
    <xf numFmtId="0" fontId="147" fillId="0" borderId="55" xfId="309" applyFont="1" applyBorder="1" applyAlignment="1">
      <alignment horizontal="left" wrapText="1"/>
    </xf>
    <xf numFmtId="0" fontId="60" fillId="28" borderId="20" xfId="309" applyFont="1" applyFill="1" applyBorder="1" applyAlignment="1">
      <alignment horizontal="left"/>
    </xf>
    <xf numFmtId="0" fontId="148" fillId="0" borderId="84" xfId="309" applyFont="1" applyBorder="1" applyAlignment="1">
      <alignment horizontal="left" vertical="center" wrapText="1"/>
    </xf>
    <xf numFmtId="0" fontId="79" fillId="0" borderId="83" xfId="309" applyFont="1" applyBorder="1" applyAlignment="1">
      <alignment horizontal="left" vertical="center" wrapText="1"/>
    </xf>
    <xf numFmtId="0" fontId="83" fillId="0" borderId="83" xfId="309" applyFont="1" applyBorder="1" applyAlignment="1">
      <alignment horizontal="left" vertical="center" wrapText="1"/>
    </xf>
    <xf numFmtId="0" fontId="66" fillId="28" borderId="0" xfId="309" applyFont="1" applyFill="1" applyAlignment="1">
      <alignment horizontal="center" vertical="center" wrapText="1"/>
    </xf>
    <xf numFmtId="0" fontId="60" fillId="0" borderId="0" xfId="299" applyFont="1" applyAlignment="1">
      <alignment horizontal="left" vertical="top" wrapText="1"/>
    </xf>
    <xf numFmtId="0" fontId="78" fillId="30" borderId="23" xfId="228" applyFont="1" applyFill="1" applyBorder="1" applyAlignment="1">
      <alignment horizontal="center" vertical="center" wrapText="1"/>
    </xf>
    <xf numFmtId="0" fontId="78" fillId="30" borderId="22" xfId="228" applyFont="1" applyFill="1" applyBorder="1" applyAlignment="1">
      <alignment horizontal="center" vertical="center" wrapText="1"/>
    </xf>
    <xf numFmtId="0" fontId="78" fillId="30" borderId="0" xfId="228" applyFont="1" applyFill="1" applyAlignment="1">
      <alignment horizontal="center" vertical="center" wrapText="1"/>
    </xf>
    <xf numFmtId="0" fontId="78" fillId="30" borderId="15" xfId="228" applyFont="1" applyFill="1" applyBorder="1" applyAlignment="1">
      <alignment horizontal="center" vertical="center" wrapText="1"/>
    </xf>
    <xf numFmtId="0" fontId="78" fillId="30" borderId="52" xfId="228" applyFont="1" applyFill="1" applyBorder="1" applyAlignment="1">
      <alignment horizontal="center" vertical="center" wrapText="1"/>
    </xf>
    <xf numFmtId="0" fontId="81" fillId="0" borderId="55" xfId="228" applyFont="1" applyBorder="1" applyAlignment="1">
      <alignment horizontal="right" vertical="center"/>
    </xf>
    <xf numFmtId="0" fontId="171" fillId="28" borderId="0" xfId="175" applyFont="1" applyFill="1" applyAlignment="1">
      <alignment horizontal="center" wrapText="1"/>
    </xf>
    <xf numFmtId="0" fontId="148" fillId="28" borderId="0" xfId="175" applyFont="1" applyFill="1" applyAlignment="1">
      <alignment horizontal="center"/>
    </xf>
    <xf numFmtId="0" fontId="78" fillId="30" borderId="38" xfId="0" applyFont="1" applyFill="1" applyBorder="1" applyAlignment="1">
      <alignment horizontal="center" vertical="center" wrapText="1"/>
    </xf>
    <xf numFmtId="0" fontId="78" fillId="30" borderId="67" xfId="0" applyFont="1" applyFill="1" applyBorder="1" applyAlignment="1">
      <alignment horizontal="center" vertical="center" wrapText="1"/>
    </xf>
    <xf numFmtId="0" fontId="78" fillId="30" borderId="7" xfId="0" applyFont="1" applyFill="1" applyBorder="1" applyAlignment="1">
      <alignment horizontal="center" vertical="center" wrapText="1"/>
    </xf>
    <xf numFmtId="0" fontId="79" fillId="0" borderId="7" xfId="0" applyFont="1" applyBorder="1" applyAlignment="1">
      <alignment horizontal="center" vertical="center" wrapText="1"/>
    </xf>
    <xf numFmtId="0" fontId="81" fillId="0" borderId="55" xfId="0" applyFont="1" applyBorder="1" applyAlignment="1">
      <alignment horizontal="right" vertical="center"/>
    </xf>
    <xf numFmtId="0" fontId="172" fillId="28" borderId="0" xfId="0" applyFont="1" applyFill="1" applyAlignment="1">
      <alignment horizontal="left"/>
    </xf>
    <xf numFmtId="0" fontId="78" fillId="30" borderId="32" xfId="0" applyFont="1" applyFill="1" applyBorder="1" applyAlignment="1">
      <alignment horizontal="center" vertical="center" wrapText="1"/>
    </xf>
    <xf numFmtId="0" fontId="79" fillId="30" borderId="7" xfId="0" applyFont="1" applyFill="1" applyBorder="1" applyAlignment="1">
      <alignment horizontal="center" vertical="center" wrapText="1"/>
    </xf>
    <xf numFmtId="0" fontId="78" fillId="30" borderId="21" xfId="0" applyFont="1" applyFill="1" applyBorder="1" applyAlignment="1">
      <alignment horizontal="center" vertical="center" wrapText="1"/>
    </xf>
    <xf numFmtId="0" fontId="79" fillId="0" borderId="21" xfId="0" applyFont="1" applyBorder="1" applyAlignment="1">
      <alignment vertical="center"/>
    </xf>
    <xf numFmtId="0" fontId="78" fillId="30" borderId="73" xfId="0" applyFont="1" applyFill="1" applyBorder="1" applyAlignment="1">
      <alignment horizontal="center" vertical="center" wrapText="1"/>
    </xf>
    <xf numFmtId="0" fontId="79" fillId="42" borderId="55" xfId="0" applyFont="1" applyFill="1" applyBorder="1" applyAlignment="1">
      <alignment horizontal="right" vertical="center"/>
    </xf>
    <xf numFmtId="0" fontId="79" fillId="0" borderId="8" xfId="0" applyFont="1" applyBorder="1" applyAlignment="1">
      <alignment horizontal="center" vertical="center" wrapText="1"/>
    </xf>
    <xf numFmtId="49" fontId="79" fillId="28" borderId="0" xfId="228" applyNumberFormat="1" applyFont="1" applyFill="1" applyAlignment="1">
      <alignment horizontal="left" vertical="top" wrapText="1"/>
    </xf>
    <xf numFmtId="49" fontId="81" fillId="28" borderId="0" xfId="228" applyNumberFormat="1" applyFont="1" applyFill="1" applyAlignment="1">
      <alignment horizontal="left" vertical="top" wrapText="1"/>
    </xf>
    <xf numFmtId="0" fontId="81" fillId="28" borderId="55" xfId="228" applyFont="1" applyFill="1" applyBorder="1" applyAlignment="1">
      <alignment horizontal="right" vertical="center"/>
    </xf>
    <xf numFmtId="0" fontId="78" fillId="30" borderId="73" xfId="314" applyFont="1" applyFill="1" applyBorder="1" applyAlignment="1">
      <alignment horizontal="center" vertical="center" wrapText="1"/>
    </xf>
    <xf numFmtId="0" fontId="78" fillId="30" borderId="38" xfId="314" applyFont="1" applyFill="1" applyBorder="1" applyAlignment="1">
      <alignment horizontal="center" vertical="center" wrapText="1"/>
    </xf>
    <xf numFmtId="0" fontId="78" fillId="30" borderId="67" xfId="314" applyFont="1" applyFill="1" applyBorder="1" applyAlignment="1">
      <alignment horizontal="center" vertical="center" wrapText="1"/>
    </xf>
    <xf numFmtId="0" fontId="163" fillId="30" borderId="8" xfId="0" applyFont="1" applyFill="1" applyBorder="1" applyAlignment="1">
      <alignment horizontal="left" vertical="center" wrapText="1"/>
    </xf>
    <xf numFmtId="0" fontId="163" fillId="30" borderId="48" xfId="0" applyFont="1" applyFill="1" applyBorder="1" applyAlignment="1">
      <alignment horizontal="left" vertical="center" wrapText="1"/>
    </xf>
    <xf numFmtId="0" fontId="163" fillId="30" borderId="19" xfId="0" applyFont="1" applyFill="1" applyBorder="1" applyAlignment="1">
      <alignment horizontal="left" vertical="center" wrapText="1"/>
    </xf>
    <xf numFmtId="0" fontId="82" fillId="0" borderId="0" xfId="0" applyFont="1" applyAlignment="1">
      <alignment horizontal="center" vertical="center"/>
    </xf>
    <xf numFmtId="0" fontId="82" fillId="0" borderId="0" xfId="0" applyFont="1" applyAlignment="1">
      <alignment horizontal="center"/>
    </xf>
    <xf numFmtId="0" fontId="147" fillId="30" borderId="17" xfId="0" applyFont="1" applyFill="1" applyBorder="1" applyAlignment="1">
      <alignment horizontal="center"/>
    </xf>
    <xf numFmtId="0" fontId="147" fillId="30" borderId="48" xfId="0" applyFont="1" applyFill="1" applyBorder="1" applyAlignment="1">
      <alignment horizontal="center"/>
    </xf>
    <xf numFmtId="0" fontId="147" fillId="30" borderId="52" xfId="0" applyFont="1" applyFill="1" applyBorder="1" applyAlignment="1">
      <alignment horizontal="center"/>
    </xf>
    <xf numFmtId="0" fontId="147" fillId="30" borderId="0" xfId="0" applyFont="1" applyFill="1" applyAlignment="1">
      <alignment horizontal="center"/>
    </xf>
    <xf numFmtId="0" fontId="147" fillId="30" borderId="18" xfId="0" applyFont="1" applyFill="1" applyBorder="1" applyAlignment="1">
      <alignment horizontal="center"/>
    </xf>
    <xf numFmtId="0" fontId="147" fillId="30" borderId="20" xfId="0" applyFont="1" applyFill="1" applyBorder="1" applyAlignment="1">
      <alignment horizontal="center"/>
    </xf>
    <xf numFmtId="0" fontId="147" fillId="30" borderId="17" xfId="0" applyFont="1" applyFill="1" applyBorder="1" applyAlignment="1">
      <alignment horizontal="center" vertical="center" wrapText="1"/>
    </xf>
    <xf numFmtId="0" fontId="147" fillId="30" borderId="13" xfId="0" applyFont="1" applyFill="1" applyBorder="1" applyAlignment="1">
      <alignment horizontal="center" vertical="center" wrapText="1"/>
    </xf>
    <xf numFmtId="0" fontId="147" fillId="30" borderId="7" xfId="0" applyFont="1" applyFill="1" applyBorder="1" applyAlignment="1">
      <alignment horizontal="center" vertical="center" wrapText="1"/>
    </xf>
    <xf numFmtId="0" fontId="147" fillId="30" borderId="12" xfId="0" applyFont="1" applyFill="1" applyBorder="1" applyAlignment="1">
      <alignment horizontal="center" vertical="center" wrapText="1"/>
    </xf>
    <xf numFmtId="0" fontId="147" fillId="43" borderId="17" xfId="0" applyFont="1" applyFill="1" applyBorder="1" applyAlignment="1">
      <alignment horizontal="center" vertical="center" wrapText="1"/>
    </xf>
    <xf numFmtId="0" fontId="147" fillId="43" borderId="46" xfId="0" applyFont="1" applyFill="1" applyBorder="1" applyAlignment="1">
      <alignment horizontal="center" vertical="center" wrapText="1"/>
    </xf>
    <xf numFmtId="0" fontId="148" fillId="30" borderId="14" xfId="0" applyFont="1" applyFill="1" applyBorder="1" applyAlignment="1">
      <alignment horizontal="center" vertical="center" wrapText="1"/>
    </xf>
    <xf numFmtId="0" fontId="148" fillId="30" borderId="7" xfId="0" applyFont="1" applyFill="1" applyBorder="1" applyAlignment="1">
      <alignment horizontal="center" vertical="center" wrapText="1"/>
    </xf>
    <xf numFmtId="0" fontId="163" fillId="0" borderId="7" xfId="0" applyFont="1" applyBorder="1" applyAlignment="1">
      <alignment horizontal="left" vertical="center"/>
    </xf>
    <xf numFmtId="0" fontId="0" fillId="30" borderId="17" xfId="0" applyFill="1" applyBorder="1" applyAlignment="1">
      <alignment horizontal="center"/>
    </xf>
    <xf numFmtId="0" fontId="0" fillId="30" borderId="46" xfId="0" applyFill="1" applyBorder="1" applyAlignment="1">
      <alignment horizontal="center"/>
    </xf>
    <xf numFmtId="0" fontId="0" fillId="30" borderId="52" xfId="0" applyFill="1" applyBorder="1" applyAlignment="1">
      <alignment horizontal="center"/>
    </xf>
    <xf numFmtId="0" fontId="0" fillId="30" borderId="15" xfId="0" applyFill="1" applyBorder="1" applyAlignment="1">
      <alignment horizontal="center"/>
    </xf>
    <xf numFmtId="0" fontId="0" fillId="30" borderId="18" xfId="0" applyFill="1" applyBorder="1" applyAlignment="1">
      <alignment horizontal="center"/>
    </xf>
    <xf numFmtId="0" fontId="0" fillId="30" borderId="43" xfId="0" applyFill="1" applyBorder="1" applyAlignment="1">
      <alignment horizontal="center"/>
    </xf>
    <xf numFmtId="0" fontId="0" fillId="30" borderId="7" xfId="0" applyFill="1" applyBorder="1" applyAlignment="1">
      <alignment horizontal="center"/>
    </xf>
    <xf numFmtId="0" fontId="79" fillId="30" borderId="14" xfId="0" applyFont="1" applyFill="1" applyBorder="1" applyAlignment="1">
      <alignment horizontal="center"/>
    </xf>
    <xf numFmtId="0" fontId="79" fillId="30" borderId="7" xfId="0" applyFont="1" applyFill="1" applyBorder="1" applyAlignment="1">
      <alignment horizontal="center"/>
    </xf>
    <xf numFmtId="0" fontId="79" fillId="30" borderId="8" xfId="0" applyFont="1" applyFill="1" applyBorder="1" applyAlignment="1">
      <alignment horizontal="center"/>
    </xf>
    <xf numFmtId="0" fontId="79" fillId="30" borderId="19" xfId="0" applyFont="1" applyFill="1" applyBorder="1" applyAlignment="1">
      <alignment horizontal="center"/>
    </xf>
    <xf numFmtId="0" fontId="78" fillId="0" borderId="0" xfId="0" applyFont="1" applyAlignment="1">
      <alignment horizontal="center" vertical="center"/>
    </xf>
    <xf numFmtId="0" fontId="78" fillId="0" borderId="0" xfId="0" applyFont="1" applyAlignment="1">
      <alignment horizontal="center"/>
    </xf>
    <xf numFmtId="0" fontId="163" fillId="30" borderId="17" xfId="0" applyFont="1" applyFill="1" applyBorder="1" applyAlignment="1">
      <alignment horizontal="center" vertical="center" wrapText="1"/>
    </xf>
    <xf numFmtId="0" fontId="163" fillId="30" borderId="46" xfId="0" applyFont="1" applyFill="1" applyBorder="1" applyAlignment="1">
      <alignment horizontal="center" vertical="center" wrapText="1"/>
    </xf>
    <xf numFmtId="0" fontId="163" fillId="30" borderId="52" xfId="0" applyFont="1" applyFill="1" applyBorder="1" applyAlignment="1">
      <alignment horizontal="center" vertical="center" wrapText="1"/>
    </xf>
    <xf numFmtId="0" fontId="163" fillId="30" borderId="15" xfId="0" applyFont="1" applyFill="1" applyBorder="1" applyAlignment="1">
      <alignment horizontal="center" vertical="center" wrapText="1"/>
    </xf>
    <xf numFmtId="0" fontId="147" fillId="30" borderId="8" xfId="180" applyFont="1" applyFill="1" applyBorder="1" applyAlignment="1">
      <alignment horizontal="center" vertical="center"/>
    </xf>
    <xf numFmtId="0" fontId="147" fillId="30" borderId="19" xfId="180" applyFont="1" applyFill="1" applyBorder="1" applyAlignment="1">
      <alignment horizontal="center" vertical="center"/>
    </xf>
    <xf numFmtId="0" fontId="147" fillId="30" borderId="14" xfId="180" applyFont="1" applyFill="1" applyBorder="1" applyAlignment="1">
      <alignment horizontal="center" vertical="center"/>
    </xf>
    <xf numFmtId="0" fontId="147" fillId="30" borderId="7" xfId="180" applyFont="1" applyFill="1" applyBorder="1" applyAlignment="1">
      <alignment horizontal="center" vertical="center" wrapText="1"/>
    </xf>
    <xf numFmtId="0" fontId="163" fillId="30" borderId="46" xfId="0" applyFont="1" applyFill="1" applyBorder="1" applyAlignment="1">
      <alignment horizontal="left" vertical="center" wrapText="1"/>
    </xf>
    <xf numFmtId="0" fontId="147" fillId="30" borderId="8" xfId="180" applyFont="1" applyFill="1" applyBorder="1" applyAlignment="1">
      <alignment horizontal="center" vertical="center" wrapText="1"/>
    </xf>
    <xf numFmtId="0" fontId="147" fillId="30" borderId="19" xfId="180" applyFont="1" applyFill="1" applyBorder="1" applyAlignment="1">
      <alignment horizontal="center" vertical="center" wrapText="1"/>
    </xf>
    <xf numFmtId="0" fontId="187" fillId="30" borderId="7" xfId="180" applyFont="1" applyFill="1" applyBorder="1" applyAlignment="1">
      <alignment horizontal="left" vertical="center"/>
    </xf>
    <xf numFmtId="0" fontId="186" fillId="0" borderId="8" xfId="0" applyFont="1" applyBorder="1" applyAlignment="1">
      <alignment horizontal="center"/>
    </xf>
    <xf numFmtId="0" fontId="186" fillId="0" borderId="19" xfId="0" applyFont="1" applyBorder="1" applyAlignment="1">
      <alignment horizontal="center"/>
    </xf>
    <xf numFmtId="0" fontId="186" fillId="0" borderId="14" xfId="0" applyFont="1" applyBorder="1" applyAlignment="1">
      <alignment horizontal="center"/>
    </xf>
    <xf numFmtId="0" fontId="190" fillId="30" borderId="8" xfId="180" quotePrefix="1" applyFont="1" applyFill="1" applyBorder="1" applyAlignment="1">
      <alignment horizontal="left" vertical="center"/>
    </xf>
    <xf numFmtId="0" fontId="190" fillId="30" borderId="19" xfId="180" quotePrefix="1" applyFont="1" applyFill="1" applyBorder="1" applyAlignment="1">
      <alignment horizontal="left" vertical="center"/>
    </xf>
    <xf numFmtId="0" fontId="190" fillId="30" borderId="14" xfId="180" quotePrefix="1" applyFont="1" applyFill="1" applyBorder="1" applyAlignment="1">
      <alignment horizontal="left" vertical="center"/>
    </xf>
  </cellXfs>
  <cellStyles count="319">
    <cellStyle name="=C:\WINNT35\SYSTEM32\COMMAND.COM" xfId="230" xr:uid="{00000000-0005-0000-0000-000000000000}"/>
    <cellStyle name="20% - 1. jelölőszín" xfId="1" xr:uid="{00000000-0005-0000-0000-000001000000}"/>
    <cellStyle name="20% - 1. jelölőszín 2" xfId="2" xr:uid="{00000000-0005-0000-0000-000002000000}"/>
    <cellStyle name="20% - 1. jelölőszín_20130128_ITS on reporting_Annex I_CA" xfId="3" xr:uid="{00000000-0005-0000-0000-000003000000}"/>
    <cellStyle name="20% - 2. jelölőszín" xfId="4" xr:uid="{00000000-0005-0000-0000-000004000000}"/>
    <cellStyle name="20% - 2. jelölőszín 2" xfId="5" xr:uid="{00000000-0005-0000-0000-000005000000}"/>
    <cellStyle name="20% - 2. jelölőszín_20130128_ITS on reporting_Annex I_CA" xfId="6" xr:uid="{00000000-0005-0000-0000-000006000000}"/>
    <cellStyle name="20% - 3. jelölőszín" xfId="7" xr:uid="{00000000-0005-0000-0000-000007000000}"/>
    <cellStyle name="20% - 3. jelölőszín 2" xfId="8" xr:uid="{00000000-0005-0000-0000-000008000000}"/>
    <cellStyle name="20% - 3. jelölőszín_20130128_ITS on reporting_Annex I_CA" xfId="9" xr:uid="{00000000-0005-0000-0000-000009000000}"/>
    <cellStyle name="20% - 4. jelölőszín" xfId="10" xr:uid="{00000000-0005-0000-0000-00000A000000}"/>
    <cellStyle name="20% - 4. jelölőszín 2" xfId="11" xr:uid="{00000000-0005-0000-0000-00000B000000}"/>
    <cellStyle name="20% - 4. jelölőszín_20130128_ITS on reporting_Annex I_CA" xfId="12" xr:uid="{00000000-0005-0000-0000-00000C000000}"/>
    <cellStyle name="20% - 5. jelölőszín" xfId="13" xr:uid="{00000000-0005-0000-0000-00000D000000}"/>
    <cellStyle name="20% - 5. jelölőszín 2" xfId="14" xr:uid="{00000000-0005-0000-0000-00000E000000}"/>
    <cellStyle name="20% - 5. jelölőszín_20130128_ITS on reporting_Annex I_CA" xfId="15" xr:uid="{00000000-0005-0000-0000-00000F000000}"/>
    <cellStyle name="20% - 6. jelölőszín" xfId="16" xr:uid="{00000000-0005-0000-0000-000010000000}"/>
    <cellStyle name="20% - 6. jelölőszín 2" xfId="17" xr:uid="{00000000-0005-0000-0000-000011000000}"/>
    <cellStyle name="20% - 6. jelölőszín_20130128_ITS on reporting_Annex I_CA" xfId="18" xr:uid="{00000000-0005-0000-0000-000012000000}"/>
    <cellStyle name="20% - Accent1" xfId="19" xr:uid="{00000000-0005-0000-0000-000013000000}"/>
    <cellStyle name="20% - Accent1 2" xfId="20" xr:uid="{00000000-0005-0000-0000-000014000000}"/>
    <cellStyle name="20% - Accent2" xfId="21" xr:uid="{00000000-0005-0000-0000-000015000000}"/>
    <cellStyle name="20% - Accent2 2" xfId="22" xr:uid="{00000000-0005-0000-0000-000016000000}"/>
    <cellStyle name="20% - Accent3" xfId="23" xr:uid="{00000000-0005-0000-0000-000017000000}"/>
    <cellStyle name="20% - Accent3 2" xfId="24" xr:uid="{00000000-0005-0000-0000-000018000000}"/>
    <cellStyle name="20% - Accent4" xfId="25" xr:uid="{00000000-0005-0000-0000-000019000000}"/>
    <cellStyle name="20% - Accent4 2" xfId="26" xr:uid="{00000000-0005-0000-0000-00001A000000}"/>
    <cellStyle name="20% - Accent5" xfId="27" xr:uid="{00000000-0005-0000-0000-00001B000000}"/>
    <cellStyle name="20% - Accent5 2" xfId="28" xr:uid="{00000000-0005-0000-0000-00001C000000}"/>
    <cellStyle name="20% - Accent6" xfId="29" xr:uid="{00000000-0005-0000-0000-00001D000000}"/>
    <cellStyle name="20% - Accent6 2" xfId="30" xr:uid="{00000000-0005-0000-0000-00001E000000}"/>
    <cellStyle name="20% - Énfasis1" xfId="31" xr:uid="{00000000-0005-0000-0000-00001F000000}"/>
    <cellStyle name="20% - Énfasis2" xfId="32" xr:uid="{00000000-0005-0000-0000-000020000000}"/>
    <cellStyle name="20% - Énfasis3" xfId="33" xr:uid="{00000000-0005-0000-0000-000021000000}"/>
    <cellStyle name="20% - Énfasis4" xfId="34" xr:uid="{00000000-0005-0000-0000-000022000000}"/>
    <cellStyle name="20% - Énfasis5" xfId="35" xr:uid="{00000000-0005-0000-0000-000023000000}"/>
    <cellStyle name="20% - Énfasis6" xfId="36" xr:uid="{00000000-0005-0000-0000-000024000000}"/>
    <cellStyle name="40% - 1. jelölőszín" xfId="37" xr:uid="{00000000-0005-0000-0000-000025000000}"/>
    <cellStyle name="40% - 1. jelölőszín 2" xfId="38" xr:uid="{00000000-0005-0000-0000-000026000000}"/>
    <cellStyle name="40% - 1. jelölőszín_20130128_ITS on reporting_Annex I_CA" xfId="39" xr:uid="{00000000-0005-0000-0000-000027000000}"/>
    <cellStyle name="40% - 2. jelölőszín" xfId="40" xr:uid="{00000000-0005-0000-0000-000028000000}"/>
    <cellStyle name="40% - 2. jelölőszín 2" xfId="41" xr:uid="{00000000-0005-0000-0000-000029000000}"/>
    <cellStyle name="40% - 2. jelölőszín_20130128_ITS on reporting_Annex I_CA" xfId="42" xr:uid="{00000000-0005-0000-0000-00002A000000}"/>
    <cellStyle name="40% - 3. jelölőszín" xfId="43" xr:uid="{00000000-0005-0000-0000-00002B000000}"/>
    <cellStyle name="40% - 3. jelölőszín 2" xfId="44" xr:uid="{00000000-0005-0000-0000-00002C000000}"/>
    <cellStyle name="40% - 3. jelölőszín_20130128_ITS on reporting_Annex I_CA" xfId="45" xr:uid="{00000000-0005-0000-0000-00002D000000}"/>
    <cellStyle name="40% - 4. jelölőszín" xfId="46" xr:uid="{00000000-0005-0000-0000-00002E000000}"/>
    <cellStyle name="40% - 4. jelölőszín 2" xfId="47" xr:uid="{00000000-0005-0000-0000-00002F000000}"/>
    <cellStyle name="40% - 4. jelölőszín_20130128_ITS on reporting_Annex I_CA" xfId="48" xr:uid="{00000000-0005-0000-0000-000030000000}"/>
    <cellStyle name="40% - 5. jelölőszín" xfId="49" xr:uid="{00000000-0005-0000-0000-000031000000}"/>
    <cellStyle name="40% - 5. jelölőszín 2" xfId="50" xr:uid="{00000000-0005-0000-0000-000032000000}"/>
    <cellStyle name="40% - 5. jelölőszín_20130128_ITS on reporting_Annex I_CA" xfId="51" xr:uid="{00000000-0005-0000-0000-000033000000}"/>
    <cellStyle name="40% - 6. jelölőszín" xfId="52" xr:uid="{00000000-0005-0000-0000-000034000000}"/>
    <cellStyle name="40% - 6. jelölőszín 2" xfId="53" xr:uid="{00000000-0005-0000-0000-000035000000}"/>
    <cellStyle name="40% - 6. jelölőszín_20130128_ITS on reporting_Annex I_CA" xfId="54" xr:uid="{00000000-0005-0000-0000-000036000000}"/>
    <cellStyle name="40% - Accent1" xfId="55" xr:uid="{00000000-0005-0000-0000-000037000000}"/>
    <cellStyle name="40% - Accent1 2" xfId="56" xr:uid="{00000000-0005-0000-0000-000038000000}"/>
    <cellStyle name="40% - Accent2" xfId="57" xr:uid="{00000000-0005-0000-0000-000039000000}"/>
    <cellStyle name="40% - Accent2 2" xfId="58" xr:uid="{00000000-0005-0000-0000-00003A000000}"/>
    <cellStyle name="40% - Accent3" xfId="59" xr:uid="{00000000-0005-0000-0000-00003B000000}"/>
    <cellStyle name="40% - Accent3 2" xfId="60" xr:uid="{00000000-0005-0000-0000-00003C000000}"/>
    <cellStyle name="40% - Accent4" xfId="61" xr:uid="{00000000-0005-0000-0000-00003D000000}"/>
    <cellStyle name="40% - Accent4 2" xfId="62" xr:uid="{00000000-0005-0000-0000-00003E000000}"/>
    <cellStyle name="40% - Accent5" xfId="63" xr:uid="{00000000-0005-0000-0000-00003F000000}"/>
    <cellStyle name="40% - Accent5 2" xfId="64" xr:uid="{00000000-0005-0000-0000-000040000000}"/>
    <cellStyle name="40% - Accent6" xfId="65" xr:uid="{00000000-0005-0000-0000-000041000000}"/>
    <cellStyle name="40% - Accent6 2" xfId="66" xr:uid="{00000000-0005-0000-0000-000042000000}"/>
    <cellStyle name="40% - Énfasis1" xfId="67" xr:uid="{00000000-0005-0000-0000-000043000000}"/>
    <cellStyle name="40% - Énfasis2" xfId="68" xr:uid="{00000000-0005-0000-0000-000044000000}"/>
    <cellStyle name="40% - Énfasis3" xfId="69" xr:uid="{00000000-0005-0000-0000-000045000000}"/>
    <cellStyle name="40% - Énfasis4" xfId="70" xr:uid="{00000000-0005-0000-0000-000046000000}"/>
    <cellStyle name="40% - Énfasis5" xfId="71" xr:uid="{00000000-0005-0000-0000-000047000000}"/>
    <cellStyle name="40% - Énfasis6" xfId="72" xr:uid="{00000000-0005-0000-0000-000048000000}"/>
    <cellStyle name="60% - 1. jelölőszín" xfId="73" xr:uid="{00000000-0005-0000-0000-000049000000}"/>
    <cellStyle name="60% - 2. jelölőszín" xfId="74" xr:uid="{00000000-0005-0000-0000-00004A000000}"/>
    <cellStyle name="60% - 3. jelölőszín" xfId="75" xr:uid="{00000000-0005-0000-0000-00004B000000}"/>
    <cellStyle name="60% - 4. jelölőszín" xfId="76" xr:uid="{00000000-0005-0000-0000-00004C000000}"/>
    <cellStyle name="60% - 5. jelölőszín" xfId="77" xr:uid="{00000000-0005-0000-0000-00004D000000}"/>
    <cellStyle name="60% - 6. jelölőszín" xfId="78" xr:uid="{00000000-0005-0000-0000-00004E000000}"/>
    <cellStyle name="60% - Accent1" xfId="79" xr:uid="{00000000-0005-0000-0000-00004F000000}"/>
    <cellStyle name="60% - Accent1 2" xfId="80" xr:uid="{00000000-0005-0000-0000-000050000000}"/>
    <cellStyle name="60% - Accent2" xfId="81" xr:uid="{00000000-0005-0000-0000-000051000000}"/>
    <cellStyle name="60% - Accent2 2" xfId="82" xr:uid="{00000000-0005-0000-0000-000052000000}"/>
    <cellStyle name="60% - Accent3" xfId="83" xr:uid="{00000000-0005-0000-0000-000053000000}"/>
    <cellStyle name="60% - Accent3 2" xfId="84" xr:uid="{00000000-0005-0000-0000-000054000000}"/>
    <cellStyle name="60% - Accent4" xfId="85" xr:uid="{00000000-0005-0000-0000-000055000000}"/>
    <cellStyle name="60% - Accent4 2" xfId="86" xr:uid="{00000000-0005-0000-0000-000056000000}"/>
    <cellStyle name="60% - Accent5" xfId="87" xr:uid="{00000000-0005-0000-0000-000057000000}"/>
    <cellStyle name="60% - Accent5 2" xfId="88" xr:uid="{00000000-0005-0000-0000-000058000000}"/>
    <cellStyle name="60% - Accent6" xfId="89" xr:uid="{00000000-0005-0000-0000-000059000000}"/>
    <cellStyle name="60% - Accent6 2" xfId="90" xr:uid="{00000000-0005-0000-0000-00005A000000}"/>
    <cellStyle name="60% - Énfasis1" xfId="91" xr:uid="{00000000-0005-0000-0000-00005B000000}"/>
    <cellStyle name="60% - Énfasis2" xfId="92" xr:uid="{00000000-0005-0000-0000-00005C000000}"/>
    <cellStyle name="60% - Énfasis3" xfId="93" xr:uid="{00000000-0005-0000-0000-00005D000000}"/>
    <cellStyle name="60% - Énfasis4" xfId="94" xr:uid="{00000000-0005-0000-0000-00005E000000}"/>
    <cellStyle name="60% - Énfasis5" xfId="95" xr:uid="{00000000-0005-0000-0000-00005F000000}"/>
    <cellStyle name="60% - Énfasis6" xfId="96" xr:uid="{00000000-0005-0000-0000-000060000000}"/>
    <cellStyle name="Accent1 2" xfId="97" xr:uid="{00000000-0005-0000-0000-000061000000}"/>
    <cellStyle name="Accent2 2" xfId="98" xr:uid="{00000000-0005-0000-0000-000062000000}"/>
    <cellStyle name="Accent3 2" xfId="99" xr:uid="{00000000-0005-0000-0000-000063000000}"/>
    <cellStyle name="Accent4 2" xfId="100" xr:uid="{00000000-0005-0000-0000-000064000000}"/>
    <cellStyle name="Accent5 2" xfId="101" xr:uid="{00000000-0005-0000-0000-000065000000}"/>
    <cellStyle name="Accent6 2" xfId="102" xr:uid="{00000000-0005-0000-0000-000066000000}"/>
    <cellStyle name="Bad" xfId="103" xr:uid="{00000000-0005-0000-0000-000067000000}"/>
    <cellStyle name="Bad 2" xfId="104" xr:uid="{00000000-0005-0000-0000-000068000000}"/>
    <cellStyle name="Bevitel" xfId="105" xr:uid="{00000000-0005-0000-0000-000069000000}"/>
    <cellStyle name="Buena" xfId="106" xr:uid="{00000000-0005-0000-0000-00006A000000}"/>
    <cellStyle name="Calculation" xfId="107" xr:uid="{00000000-0005-0000-0000-00006B000000}"/>
    <cellStyle name="Calculation 2" xfId="108" xr:uid="{00000000-0005-0000-0000-00006C000000}"/>
    <cellStyle name="Cálculo" xfId="109" xr:uid="{00000000-0005-0000-0000-00006D000000}"/>
    <cellStyle name="Celda de comprobación" xfId="110" xr:uid="{00000000-0005-0000-0000-00006E000000}"/>
    <cellStyle name="Celda vinculada" xfId="111" xr:uid="{00000000-0005-0000-0000-00006F000000}"/>
    <cellStyle name="Check Cell" xfId="112" xr:uid="{00000000-0005-0000-0000-000070000000}"/>
    <cellStyle name="Check Cell 2" xfId="113" xr:uid="{00000000-0005-0000-0000-000071000000}"/>
    <cellStyle name="checkExposure" xfId="231" xr:uid="{00000000-0005-0000-0000-000072000000}"/>
    <cellStyle name="Cím" xfId="114" xr:uid="{00000000-0005-0000-0000-000073000000}"/>
    <cellStyle name="Címsor 1" xfId="115" xr:uid="{00000000-0005-0000-0000-000074000000}"/>
    <cellStyle name="Címsor 2" xfId="116" xr:uid="{00000000-0005-0000-0000-000075000000}"/>
    <cellStyle name="Címsor 3" xfId="117" xr:uid="{00000000-0005-0000-0000-000076000000}"/>
    <cellStyle name="Címsor 4" xfId="118" xr:uid="{00000000-0005-0000-0000-000077000000}"/>
    <cellStyle name="Comma [0]" xfId="311" builtinId="6"/>
    <cellStyle name="Comma [0] 2" xfId="304" xr:uid="{136BFA76-0A0C-4499-9562-7E6C55EB9BF8}"/>
    <cellStyle name="Ellenőrzőcella" xfId="119" xr:uid="{00000000-0005-0000-0000-000078000000}"/>
    <cellStyle name="Encabezado 4" xfId="120" xr:uid="{00000000-0005-0000-0000-000079000000}"/>
    <cellStyle name="Énfasis1" xfId="121" xr:uid="{00000000-0005-0000-0000-00007A000000}"/>
    <cellStyle name="Énfasis2" xfId="122" xr:uid="{00000000-0005-0000-0000-00007B000000}"/>
    <cellStyle name="Énfasis3" xfId="123" xr:uid="{00000000-0005-0000-0000-00007C000000}"/>
    <cellStyle name="Énfasis4" xfId="124" xr:uid="{00000000-0005-0000-0000-00007D000000}"/>
    <cellStyle name="Énfasis5" xfId="125" xr:uid="{00000000-0005-0000-0000-00007E000000}"/>
    <cellStyle name="Énfasis6" xfId="126" xr:uid="{00000000-0005-0000-0000-00007F000000}"/>
    <cellStyle name="Entrada" xfId="127" xr:uid="{00000000-0005-0000-0000-000080000000}"/>
    <cellStyle name="Explanatory Text" xfId="128" xr:uid="{00000000-0005-0000-0000-000081000000}"/>
    <cellStyle name="Explanatory Text 2" xfId="129" xr:uid="{00000000-0005-0000-0000-000082000000}"/>
    <cellStyle name="Figyelmeztetés" xfId="130" xr:uid="{00000000-0005-0000-0000-000083000000}"/>
    <cellStyle name="Good" xfId="131" xr:uid="{00000000-0005-0000-0000-000084000000}"/>
    <cellStyle name="Good 2" xfId="132" xr:uid="{00000000-0005-0000-0000-000085000000}"/>
    <cellStyle name="greyed" xfId="133" xr:uid="{00000000-0005-0000-0000-000086000000}"/>
    <cellStyle name="Heading 1" xfId="134" xr:uid="{00000000-0005-0000-0000-000087000000}"/>
    <cellStyle name="Heading 1 2" xfId="135" xr:uid="{00000000-0005-0000-0000-000088000000}"/>
    <cellStyle name="Heading 2" xfId="136" xr:uid="{00000000-0005-0000-0000-000089000000}"/>
    <cellStyle name="Heading 2 2" xfId="137" xr:uid="{00000000-0005-0000-0000-00008A000000}"/>
    <cellStyle name="Heading 3" xfId="138" xr:uid="{00000000-0005-0000-0000-00008B000000}"/>
    <cellStyle name="Heading 3 2" xfId="139" xr:uid="{00000000-0005-0000-0000-00008C000000}"/>
    <cellStyle name="Heading 4" xfId="140" xr:uid="{00000000-0005-0000-0000-00008D000000}"/>
    <cellStyle name="Heading 4 2" xfId="141" xr:uid="{00000000-0005-0000-0000-00008E000000}"/>
    <cellStyle name="HeadingTable" xfId="232" xr:uid="{00000000-0005-0000-0000-00008F000000}"/>
    <cellStyle name="highlightExposure" xfId="142" xr:uid="{00000000-0005-0000-0000-000090000000}"/>
    <cellStyle name="highlightPD" xfId="233" xr:uid="{00000000-0005-0000-0000-000091000000}"/>
    <cellStyle name="highlightPercentage" xfId="234" xr:uid="{00000000-0005-0000-0000-000092000000}"/>
    <cellStyle name="highlightText" xfId="143" xr:uid="{00000000-0005-0000-0000-000093000000}"/>
    <cellStyle name="Hipervínculo 2" xfId="144" xr:uid="{00000000-0005-0000-0000-000094000000}"/>
    <cellStyle name="Hivatkozott cella" xfId="145" xr:uid="{00000000-0005-0000-0000-000095000000}"/>
    <cellStyle name="Hyperlink 2" xfId="146" xr:uid="{00000000-0005-0000-0000-000096000000}"/>
    <cellStyle name="Hyperlink 3" xfId="147" xr:uid="{00000000-0005-0000-0000-000097000000}"/>
    <cellStyle name="Hyperlink 3 2" xfId="148" xr:uid="{00000000-0005-0000-0000-000098000000}"/>
    <cellStyle name="Incorrecto" xfId="149" xr:uid="{00000000-0005-0000-0000-000099000000}"/>
    <cellStyle name="Input" xfId="150" xr:uid="{00000000-0005-0000-0000-00009A000000}"/>
    <cellStyle name="Input 2" xfId="151" xr:uid="{00000000-0005-0000-0000-00009B000000}"/>
    <cellStyle name="inputDate" xfId="235" xr:uid="{00000000-0005-0000-0000-00009C000000}"/>
    <cellStyle name="inputExposure" xfId="152" xr:uid="{00000000-0005-0000-0000-00009D000000}"/>
    <cellStyle name="inputMaturity" xfId="236" xr:uid="{00000000-0005-0000-0000-00009E000000}"/>
    <cellStyle name="inputParameterE" xfId="237" xr:uid="{00000000-0005-0000-0000-00009F000000}"/>
    <cellStyle name="inputPD" xfId="238" xr:uid="{00000000-0005-0000-0000-0000A0000000}"/>
    <cellStyle name="inputPercentage" xfId="239" xr:uid="{00000000-0005-0000-0000-0000A1000000}"/>
    <cellStyle name="inputPercentageL" xfId="240" xr:uid="{00000000-0005-0000-0000-0000A2000000}"/>
    <cellStyle name="inputPercentageS" xfId="241" xr:uid="{00000000-0005-0000-0000-0000A3000000}"/>
    <cellStyle name="inputSelection" xfId="242" xr:uid="{00000000-0005-0000-0000-0000A4000000}"/>
    <cellStyle name="inputText" xfId="243" xr:uid="{00000000-0005-0000-0000-0000A5000000}"/>
    <cellStyle name="Jegyzet" xfId="153" xr:uid="{00000000-0005-0000-0000-0000A6000000}"/>
    <cellStyle name="Jelölőszín (1)" xfId="154" xr:uid="{00000000-0005-0000-0000-0000A7000000}"/>
    <cellStyle name="Jelölőszín (2)" xfId="155" xr:uid="{00000000-0005-0000-0000-0000A8000000}"/>
    <cellStyle name="Jelölőszín (3)" xfId="156" xr:uid="{00000000-0005-0000-0000-0000A9000000}"/>
    <cellStyle name="Jelölőszín (4)" xfId="157" xr:uid="{00000000-0005-0000-0000-0000AA000000}"/>
    <cellStyle name="Jelölőszín (5)" xfId="158" xr:uid="{00000000-0005-0000-0000-0000AB000000}"/>
    <cellStyle name="Jelölőszín (6)" xfId="159" xr:uid="{00000000-0005-0000-0000-0000AC000000}"/>
    <cellStyle name="Jó" xfId="160" xr:uid="{00000000-0005-0000-0000-0000AD000000}"/>
    <cellStyle name="Kimenet" xfId="161" xr:uid="{00000000-0005-0000-0000-0000AE000000}"/>
    <cellStyle name="Lien hypertexte 2" xfId="162" xr:uid="{00000000-0005-0000-0000-0000AF000000}"/>
    <cellStyle name="Lien hypertexte 3" xfId="163" xr:uid="{00000000-0005-0000-0000-0000B0000000}"/>
    <cellStyle name="Linked Cell" xfId="164" xr:uid="{00000000-0005-0000-0000-0000B1000000}"/>
    <cellStyle name="Linked Cell 2" xfId="165" xr:uid="{00000000-0005-0000-0000-0000B2000000}"/>
    <cellStyle name="Magyarázó szöveg" xfId="166" xr:uid="{00000000-0005-0000-0000-0000B3000000}"/>
    <cellStyle name="Millares 2" xfId="167" xr:uid="{00000000-0005-0000-0000-0000B4000000}"/>
    <cellStyle name="Millares 2 2" xfId="168" xr:uid="{00000000-0005-0000-0000-0000B5000000}"/>
    <cellStyle name="Millares 3" xfId="169" xr:uid="{00000000-0005-0000-0000-0000B6000000}"/>
    <cellStyle name="Millares 3 2" xfId="170" xr:uid="{00000000-0005-0000-0000-0000B7000000}"/>
    <cellStyle name="Navadno_List1" xfId="171" xr:uid="{00000000-0005-0000-0000-0000B8000000}"/>
    <cellStyle name="Neutral 2" xfId="172" xr:uid="{00000000-0005-0000-0000-0000B9000000}"/>
    <cellStyle name="Normal" xfId="0" builtinId="0"/>
    <cellStyle name="Normal 10" xfId="297" xr:uid="{00000000-0005-0000-0000-0000BB000000}"/>
    <cellStyle name="Normal 10 2" xfId="302" xr:uid="{00000000-0005-0000-0000-0000BC000000}"/>
    <cellStyle name="Normal 10 3" xfId="312" xr:uid="{3A758B00-5AB7-4EB7-894F-9669D7BFF93C}"/>
    <cellStyle name="Normal 11" xfId="305" xr:uid="{F1F54C55-B8CC-49C0-9A90-A5C373CDD475}"/>
    <cellStyle name="Normal 12" xfId="306" xr:uid="{815B05B2-DA85-405E-A224-69A7E26BF50F}"/>
    <cellStyle name="Normal 13" xfId="307" xr:uid="{D2C4ED43-07DE-421D-83B4-4ECA2B7DC045}"/>
    <cellStyle name="Normal 14" xfId="308" xr:uid="{E65034C9-C503-4236-92A4-76B97D6A7146}"/>
    <cellStyle name="Normal 15" xfId="309" xr:uid="{8CE770EE-F282-4A1D-AAD1-D05C415DBE99}"/>
    <cellStyle name="Normal 16" xfId="310" xr:uid="{1D73543B-AD36-4F4D-950E-E6AC642AFBF9}"/>
    <cellStyle name="Normal 16 2" xfId="316" xr:uid="{54D34CBE-0430-4BF3-B909-0E69407B57EE}"/>
    <cellStyle name="Normal 2" xfId="173" xr:uid="{00000000-0005-0000-0000-0000BD000000}"/>
    <cellStyle name="Normal 2 2" xfId="174" xr:uid="{00000000-0005-0000-0000-0000BE000000}"/>
    <cellStyle name="Normal 2 2 2" xfId="175" xr:uid="{00000000-0005-0000-0000-0000BF000000}"/>
    <cellStyle name="Normal 2 2 3" xfId="176" xr:uid="{00000000-0005-0000-0000-0000C0000000}"/>
    <cellStyle name="Normal 2 2 3 2" xfId="177" xr:uid="{00000000-0005-0000-0000-0000C1000000}"/>
    <cellStyle name="Normal 2 2_COREP GL04rev3" xfId="178" xr:uid="{00000000-0005-0000-0000-0000C2000000}"/>
    <cellStyle name="Normal 2 3" xfId="179" xr:uid="{00000000-0005-0000-0000-0000C3000000}"/>
    <cellStyle name="Normal 2 4" xfId="244" xr:uid="{00000000-0005-0000-0000-0000C4000000}"/>
    <cellStyle name="Normal 2 5" xfId="180" xr:uid="{00000000-0005-0000-0000-0000C5000000}"/>
    <cellStyle name="Normal 2 6" xfId="314" xr:uid="{F409FE73-7847-4759-BDCE-6C48CBC3FF1B}"/>
    <cellStyle name="Normal 2_~0149226" xfId="181" xr:uid="{00000000-0005-0000-0000-0000C6000000}"/>
    <cellStyle name="Normal 3" xfId="182" xr:uid="{00000000-0005-0000-0000-0000C7000000}"/>
    <cellStyle name="Normal 3 2" xfId="183" xr:uid="{00000000-0005-0000-0000-0000C8000000}"/>
    <cellStyle name="Normal 3 3" xfId="184" xr:uid="{00000000-0005-0000-0000-0000C9000000}"/>
    <cellStyle name="Normal 3 3 2" xfId="299" xr:uid="{00000000-0005-0000-0000-0000CA000000}"/>
    <cellStyle name="Normal 3 4" xfId="185" xr:uid="{00000000-0005-0000-0000-0000CB000000}"/>
    <cellStyle name="Normal 3 5" xfId="296" xr:uid="{00000000-0005-0000-0000-0000CC000000}"/>
    <cellStyle name="Normal 3 6" xfId="318" xr:uid="{5EB06968-6C66-472A-A2C8-A99E968266DD}"/>
    <cellStyle name="Normal 3_~1520012" xfId="186" xr:uid="{00000000-0005-0000-0000-0000CD000000}"/>
    <cellStyle name="Normal 4" xfId="187" xr:uid="{00000000-0005-0000-0000-0000CE000000}"/>
    <cellStyle name="Normal 4 4" xfId="245" xr:uid="{00000000-0005-0000-0000-0000CF000000}"/>
    <cellStyle name="Normal 5" xfId="188" xr:uid="{00000000-0005-0000-0000-0000D0000000}"/>
    <cellStyle name="Normal 5 2" xfId="189" xr:uid="{00000000-0005-0000-0000-0000D1000000}"/>
    <cellStyle name="Normal 5 3" xfId="300" xr:uid="{00000000-0005-0000-0000-0000D2000000}"/>
    <cellStyle name="Normal 5 3 2" xfId="301" xr:uid="{00000000-0005-0000-0000-0000D3000000}"/>
    <cellStyle name="Normal 5 4" xfId="303" xr:uid="{00000000-0005-0000-0000-0000D4000000}"/>
    <cellStyle name="Normal 5_20130128_ITS on reporting_Annex I_CA" xfId="190" xr:uid="{00000000-0005-0000-0000-0000D5000000}"/>
    <cellStyle name="Normal 6" xfId="191" xr:uid="{00000000-0005-0000-0000-0000D6000000}"/>
    <cellStyle name="Normal 7" xfId="192" xr:uid="{00000000-0005-0000-0000-0000D7000000}"/>
    <cellStyle name="Normal 7 2" xfId="193" xr:uid="{00000000-0005-0000-0000-0000D8000000}"/>
    <cellStyle name="Normal 7 3" xfId="293" xr:uid="{00000000-0005-0000-0000-0000D9000000}"/>
    <cellStyle name="Normal 8" xfId="194" xr:uid="{00000000-0005-0000-0000-0000DA000000}"/>
    <cellStyle name="Normal 8 2" xfId="317" xr:uid="{851DE5B5-14A6-4114-8FBE-089943A677FD}"/>
    <cellStyle name="Normal 9" xfId="294" xr:uid="{00000000-0005-0000-0000-0000DB000000}"/>
    <cellStyle name="Normal_adekvatnost_kapitala_prilozi" xfId="298" xr:uid="{00000000-0005-0000-0000-0000DC000000}"/>
    <cellStyle name="Normal_Assets Final" xfId="228" xr:uid="{00000000-0005-0000-0000-0000DD000000}"/>
    <cellStyle name="Normal_Inflows" xfId="229" xr:uid="{00000000-0005-0000-0000-0000DE000000}"/>
    <cellStyle name="Normal_QIS3 - op risk 15.4.02 DO NOT SHOW TO BANKS" xfId="295" xr:uid="{00000000-0005-0000-0000-0000DF000000}"/>
    <cellStyle name="Normale_2011 04 14 Templates for stress test_bcl" xfId="195" xr:uid="{00000000-0005-0000-0000-0000E0000000}"/>
    <cellStyle name="Notas" xfId="196" xr:uid="{00000000-0005-0000-0000-0000E1000000}"/>
    <cellStyle name="Note" xfId="197" xr:uid="{00000000-0005-0000-0000-0000E2000000}"/>
    <cellStyle name="Note 2" xfId="198" xr:uid="{00000000-0005-0000-0000-0000E3000000}"/>
    <cellStyle name="Obično 2" xfId="246" xr:uid="{00000000-0005-0000-0000-0000E4000000}"/>
    <cellStyle name="Obično 3" xfId="247" xr:uid="{00000000-0005-0000-0000-0000E5000000}"/>
    <cellStyle name="Obično 3 2" xfId="248" xr:uid="{00000000-0005-0000-0000-0000E6000000}"/>
    <cellStyle name="Obično 3 3" xfId="249" xr:uid="{00000000-0005-0000-0000-0000E7000000}"/>
    <cellStyle name="Obično 4" xfId="250" xr:uid="{00000000-0005-0000-0000-0000E8000000}"/>
    <cellStyle name="Obično 5" xfId="251" xr:uid="{00000000-0005-0000-0000-0000E9000000}"/>
    <cellStyle name="Obično 6" xfId="252" xr:uid="{00000000-0005-0000-0000-0000EA000000}"/>
    <cellStyle name="Obično 7" xfId="253" xr:uid="{00000000-0005-0000-0000-0000EB000000}"/>
    <cellStyle name="Obično_standardizirani pristup_izvješće  RV ožujak 2008." xfId="226" xr:uid="{00000000-0005-0000-0000-0000EC000000}"/>
    <cellStyle name="optionalExposure" xfId="254" xr:uid="{00000000-0005-0000-0000-0000ED000000}"/>
    <cellStyle name="optionalMaturity" xfId="255" xr:uid="{00000000-0005-0000-0000-0000EE000000}"/>
    <cellStyle name="optionalPD" xfId="256" xr:uid="{00000000-0005-0000-0000-0000EF000000}"/>
    <cellStyle name="optionalPercentage" xfId="257" xr:uid="{00000000-0005-0000-0000-0000F0000000}"/>
    <cellStyle name="optionalPercentageL" xfId="258" xr:uid="{00000000-0005-0000-0000-0000F1000000}"/>
    <cellStyle name="optionalPercentageS" xfId="259" xr:uid="{00000000-0005-0000-0000-0000F2000000}"/>
    <cellStyle name="optionalSelection" xfId="260" xr:uid="{00000000-0005-0000-0000-0000F3000000}"/>
    <cellStyle name="optionalText" xfId="261" xr:uid="{00000000-0005-0000-0000-0000F4000000}"/>
    <cellStyle name="Összesen" xfId="199" xr:uid="{00000000-0005-0000-0000-0000F5000000}"/>
    <cellStyle name="Output" xfId="200" xr:uid="{00000000-0005-0000-0000-0000F6000000}"/>
    <cellStyle name="Output 2" xfId="201" xr:uid="{00000000-0005-0000-0000-0000F7000000}"/>
    <cellStyle name="Percent" xfId="227" builtinId="5"/>
    <cellStyle name="Percent 2" xfId="315" xr:uid="{FA374870-765B-4BDA-86F5-8AC6B3500A36}"/>
    <cellStyle name="Percent 2 2" xfId="313" xr:uid="{CC8962F3-3E83-4E83-8E03-811342F3DF34}"/>
    <cellStyle name="Porcentual 2" xfId="202" xr:uid="{00000000-0005-0000-0000-0000F9000000}"/>
    <cellStyle name="Porcentual 2 2" xfId="203" xr:uid="{00000000-0005-0000-0000-0000FA000000}"/>
    <cellStyle name="Postotak 2" xfId="262" xr:uid="{00000000-0005-0000-0000-0000FB000000}"/>
    <cellStyle name="Prozent 2" xfId="204" xr:uid="{00000000-0005-0000-0000-0000FC000000}"/>
    <cellStyle name="reviseExposure" xfId="263" xr:uid="{00000000-0005-0000-0000-0000FD000000}"/>
    <cellStyle name="Rossz" xfId="205" xr:uid="{00000000-0005-0000-0000-0000FE000000}"/>
    <cellStyle name="Salida" xfId="206" xr:uid="{00000000-0005-0000-0000-0000FF000000}"/>
    <cellStyle name="Semleges" xfId="207" xr:uid="{00000000-0005-0000-0000-000000010000}"/>
    <cellStyle name="showCheck" xfId="264" xr:uid="{00000000-0005-0000-0000-000001010000}"/>
    <cellStyle name="showExposure" xfId="208" xr:uid="{00000000-0005-0000-0000-000002010000}"/>
    <cellStyle name="showParameterE" xfId="265" xr:uid="{00000000-0005-0000-0000-000003010000}"/>
    <cellStyle name="showParameterS" xfId="266" xr:uid="{00000000-0005-0000-0000-000004010000}"/>
    <cellStyle name="showPD" xfId="267" xr:uid="{00000000-0005-0000-0000-000005010000}"/>
    <cellStyle name="showPercentage" xfId="268" xr:uid="{00000000-0005-0000-0000-000006010000}"/>
    <cellStyle name="showSelection" xfId="269" xr:uid="{00000000-0005-0000-0000-000007010000}"/>
    <cellStyle name="Standard 2" xfId="209" xr:uid="{00000000-0005-0000-0000-000008010000}"/>
    <cellStyle name="Standard 3" xfId="210" xr:uid="{00000000-0005-0000-0000-000009010000}"/>
    <cellStyle name="Standard 3 2" xfId="211" xr:uid="{00000000-0005-0000-0000-00000A010000}"/>
    <cellStyle name="Standard 4" xfId="212" xr:uid="{00000000-0005-0000-0000-00000B010000}"/>
    <cellStyle name="Standard_20100106 GL04rev2 Documentation of changes" xfId="270" xr:uid="{00000000-0005-0000-0000-00000C010000}"/>
    <cellStyle name="sup2Date" xfId="271" xr:uid="{00000000-0005-0000-0000-00000D010000}"/>
    <cellStyle name="sup2Int" xfId="272" xr:uid="{00000000-0005-0000-0000-00000E010000}"/>
    <cellStyle name="sup2ParameterE" xfId="273" xr:uid="{00000000-0005-0000-0000-00000F010000}"/>
    <cellStyle name="sup2Percentage" xfId="274" xr:uid="{00000000-0005-0000-0000-000010010000}"/>
    <cellStyle name="sup2PercentageL" xfId="275" xr:uid="{00000000-0005-0000-0000-000011010000}"/>
    <cellStyle name="sup2PercentageM" xfId="276" xr:uid="{00000000-0005-0000-0000-000012010000}"/>
    <cellStyle name="sup2Selection" xfId="277" xr:uid="{00000000-0005-0000-0000-000013010000}"/>
    <cellStyle name="sup2Text" xfId="278" xr:uid="{00000000-0005-0000-0000-000014010000}"/>
    <cellStyle name="sup3ParameterE" xfId="279" xr:uid="{00000000-0005-0000-0000-000015010000}"/>
    <cellStyle name="sup3Percentage" xfId="280" xr:uid="{00000000-0005-0000-0000-000016010000}"/>
    <cellStyle name="supDate" xfId="281" xr:uid="{00000000-0005-0000-0000-000017010000}"/>
    <cellStyle name="supFloat" xfId="282" xr:uid="{00000000-0005-0000-0000-000018010000}"/>
    <cellStyle name="supInt" xfId="283" xr:uid="{00000000-0005-0000-0000-000019010000}"/>
    <cellStyle name="supParameterE" xfId="284" xr:uid="{00000000-0005-0000-0000-00001A010000}"/>
    <cellStyle name="supParameterS" xfId="285" xr:uid="{00000000-0005-0000-0000-00001B010000}"/>
    <cellStyle name="supPD" xfId="286" xr:uid="{00000000-0005-0000-0000-00001C010000}"/>
    <cellStyle name="supPercentage" xfId="287" xr:uid="{00000000-0005-0000-0000-00001D010000}"/>
    <cellStyle name="supPercentageL" xfId="288" xr:uid="{00000000-0005-0000-0000-00001E010000}"/>
    <cellStyle name="supPercentageM" xfId="289" xr:uid="{00000000-0005-0000-0000-00001F010000}"/>
    <cellStyle name="supSelection" xfId="290" xr:uid="{00000000-0005-0000-0000-000020010000}"/>
    <cellStyle name="supText" xfId="291" xr:uid="{00000000-0005-0000-0000-000021010000}"/>
    <cellStyle name="Számítás" xfId="213" xr:uid="{00000000-0005-0000-0000-000022010000}"/>
    <cellStyle name="Texto de advertencia" xfId="214" xr:uid="{00000000-0005-0000-0000-000023010000}"/>
    <cellStyle name="Texto explicativo" xfId="215" xr:uid="{00000000-0005-0000-0000-000024010000}"/>
    <cellStyle name="Title" xfId="216" xr:uid="{00000000-0005-0000-0000-000025010000}"/>
    <cellStyle name="Title 2" xfId="217" xr:uid="{00000000-0005-0000-0000-000026010000}"/>
    <cellStyle name="Título" xfId="218" xr:uid="{00000000-0005-0000-0000-000027010000}"/>
    <cellStyle name="Título 1" xfId="219" xr:uid="{00000000-0005-0000-0000-000028010000}"/>
    <cellStyle name="Título 2" xfId="220" xr:uid="{00000000-0005-0000-0000-000029010000}"/>
    <cellStyle name="Título 3" xfId="221" xr:uid="{00000000-0005-0000-0000-00002A010000}"/>
    <cellStyle name="Título_20091015 DE_Proposed amendments to CR SEC_MKR" xfId="222" xr:uid="{00000000-0005-0000-0000-00002B010000}"/>
    <cellStyle name="Total 2" xfId="223" xr:uid="{00000000-0005-0000-0000-00002C010000}"/>
    <cellStyle name="Warning Text" xfId="224" xr:uid="{00000000-0005-0000-0000-00002D010000}"/>
    <cellStyle name="Warning Text 2" xfId="225" xr:uid="{00000000-0005-0000-0000-00002E010000}"/>
    <cellStyle name="Zarez 2" xfId="292" xr:uid="{00000000-0005-0000-0000-00002F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mino2.nb.fin:8080/Users/maja.knezevic/AppData/Local/Microsoft/Windows/Temporary%20Internet%20Files/Content.Outlook/X7I4TVJP/CP06revAnnex1_workinprogres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www.nbs.rs/Expert%20Groups/Accounting%20and%20Auditing/Other%20folders/EGFI%20Workstream%20Reporting/Circulated%20papers/2009/Marco%20Burroni/Banca%20d'Italia/Documents%20and%20Settings/Administrator/Desktop/CP06revAnnex1_workinprogress.xls?A659F460" TargetMode="External"/><Relationship Id="rId1" Type="http://schemas.openxmlformats.org/officeDocument/2006/relationships/externalLinkPath" Target="file:///\\A659F460\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bs.rs/Users/jelena.cvetic/Desktop/Bazel%203/QIS/Copy%20of%20basel3_cebs_qis_reporting_template_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TTC provisioning (EU only)"/>
      <sheetName val="Real Estate (EU only)"/>
      <sheetName val="Check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9">
          <cell r="C39" t="str">
            <v>Yes</v>
          </cell>
        </row>
        <row r="40">
          <cell r="C40"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view="pageBreakPreview" zoomScaleNormal="100" zoomScaleSheetLayoutView="100" workbookViewId="0">
      <selection activeCell="Q11" sqref="Q11"/>
    </sheetView>
  </sheetViews>
  <sheetFormatPr defaultRowHeight="11.25"/>
  <cols>
    <col min="1" max="1" width="9.140625" style="639"/>
    <col min="2" max="4" width="15.28515625" style="639" customWidth="1"/>
    <col min="5" max="5" width="9.140625" style="639"/>
    <col min="6" max="6" width="11.28515625" style="639" customWidth="1"/>
    <col min="7" max="7" width="10.140625" style="639" customWidth="1"/>
    <col min="8" max="8" width="10.7109375" style="639" customWidth="1"/>
    <col min="9" max="9" width="8.28515625" style="639" customWidth="1"/>
    <col min="10" max="10" width="12.140625" style="639" customWidth="1"/>
    <col min="11" max="11" width="11" style="639" customWidth="1"/>
    <col min="12" max="12" width="7.42578125" style="639" customWidth="1"/>
    <col min="13" max="13" width="7.140625" style="639" customWidth="1"/>
    <col min="14" max="257" width="9.140625" style="639"/>
    <col min="258" max="260" width="15.28515625" style="639" customWidth="1"/>
    <col min="261" max="261" width="9.140625" style="639"/>
    <col min="262" max="262" width="11.28515625" style="639" customWidth="1"/>
    <col min="263" max="263" width="10.140625" style="639" customWidth="1"/>
    <col min="264" max="264" width="10.7109375" style="639" customWidth="1"/>
    <col min="265" max="265" width="8.28515625" style="639" customWidth="1"/>
    <col min="266" max="266" width="12.140625" style="639" customWidth="1"/>
    <col min="267" max="267" width="11" style="639" customWidth="1"/>
    <col min="268" max="268" width="7.42578125" style="639" customWidth="1"/>
    <col min="269" max="269" width="7.140625" style="639" customWidth="1"/>
    <col min="270" max="513" width="9.140625" style="639"/>
    <col min="514" max="516" width="15.28515625" style="639" customWidth="1"/>
    <col min="517" max="517" width="9.140625" style="639"/>
    <col min="518" max="518" width="11.28515625" style="639" customWidth="1"/>
    <col min="519" max="519" width="10.140625" style="639" customWidth="1"/>
    <col min="520" max="520" width="10.7109375" style="639" customWidth="1"/>
    <col min="521" max="521" width="8.28515625" style="639" customWidth="1"/>
    <col min="522" max="522" width="12.140625" style="639" customWidth="1"/>
    <col min="523" max="523" width="11" style="639" customWidth="1"/>
    <col min="524" max="524" width="7.42578125" style="639" customWidth="1"/>
    <col min="525" max="525" width="7.140625" style="639" customWidth="1"/>
    <col min="526" max="769" width="9.140625" style="639"/>
    <col min="770" max="772" width="15.28515625" style="639" customWidth="1"/>
    <col min="773" max="773" width="9.140625" style="639"/>
    <col min="774" max="774" width="11.28515625" style="639" customWidth="1"/>
    <col min="775" max="775" width="10.140625" style="639" customWidth="1"/>
    <col min="776" max="776" width="10.7109375" style="639" customWidth="1"/>
    <col min="777" max="777" width="8.28515625" style="639" customWidth="1"/>
    <col min="778" max="778" width="12.140625" style="639" customWidth="1"/>
    <col min="779" max="779" width="11" style="639" customWidth="1"/>
    <col min="780" max="780" width="7.42578125" style="639" customWidth="1"/>
    <col min="781" max="781" width="7.140625" style="639" customWidth="1"/>
    <col min="782" max="1025" width="9.140625" style="639"/>
    <col min="1026" max="1028" width="15.28515625" style="639" customWidth="1"/>
    <col min="1029" max="1029" width="9.140625" style="639"/>
    <col min="1030" max="1030" width="11.28515625" style="639" customWidth="1"/>
    <col min="1031" max="1031" width="10.140625" style="639" customWidth="1"/>
    <col min="1032" max="1032" width="10.7109375" style="639" customWidth="1"/>
    <col min="1033" max="1033" width="8.28515625" style="639" customWidth="1"/>
    <col min="1034" max="1034" width="12.140625" style="639" customWidth="1"/>
    <col min="1035" max="1035" width="11" style="639" customWidth="1"/>
    <col min="1036" max="1036" width="7.42578125" style="639" customWidth="1"/>
    <col min="1037" max="1037" width="7.140625" style="639" customWidth="1"/>
    <col min="1038" max="1281" width="9.140625" style="639"/>
    <col min="1282" max="1284" width="15.28515625" style="639" customWidth="1"/>
    <col min="1285" max="1285" width="9.140625" style="639"/>
    <col min="1286" max="1286" width="11.28515625" style="639" customWidth="1"/>
    <col min="1287" max="1287" width="10.140625" style="639" customWidth="1"/>
    <col min="1288" max="1288" width="10.7109375" style="639" customWidth="1"/>
    <col min="1289" max="1289" width="8.28515625" style="639" customWidth="1"/>
    <col min="1290" max="1290" width="12.140625" style="639" customWidth="1"/>
    <col min="1291" max="1291" width="11" style="639" customWidth="1"/>
    <col min="1292" max="1292" width="7.42578125" style="639" customWidth="1"/>
    <col min="1293" max="1293" width="7.140625" style="639" customWidth="1"/>
    <col min="1294" max="1537" width="9.140625" style="639"/>
    <col min="1538" max="1540" width="15.28515625" style="639" customWidth="1"/>
    <col min="1541" max="1541" width="9.140625" style="639"/>
    <col min="1542" max="1542" width="11.28515625" style="639" customWidth="1"/>
    <col min="1543" max="1543" width="10.140625" style="639" customWidth="1"/>
    <col min="1544" max="1544" width="10.7109375" style="639" customWidth="1"/>
    <col min="1545" max="1545" width="8.28515625" style="639" customWidth="1"/>
    <col min="1546" max="1546" width="12.140625" style="639" customWidth="1"/>
    <col min="1547" max="1547" width="11" style="639" customWidth="1"/>
    <col min="1548" max="1548" width="7.42578125" style="639" customWidth="1"/>
    <col min="1549" max="1549" width="7.140625" style="639" customWidth="1"/>
    <col min="1550" max="1793" width="9.140625" style="639"/>
    <col min="1794" max="1796" width="15.28515625" style="639" customWidth="1"/>
    <col min="1797" max="1797" width="9.140625" style="639"/>
    <col min="1798" max="1798" width="11.28515625" style="639" customWidth="1"/>
    <col min="1799" max="1799" width="10.140625" style="639" customWidth="1"/>
    <col min="1800" max="1800" width="10.7109375" style="639" customWidth="1"/>
    <col min="1801" max="1801" width="8.28515625" style="639" customWidth="1"/>
    <col min="1802" max="1802" width="12.140625" style="639" customWidth="1"/>
    <col min="1803" max="1803" width="11" style="639" customWidth="1"/>
    <col min="1804" max="1804" width="7.42578125" style="639" customWidth="1"/>
    <col min="1805" max="1805" width="7.140625" style="639" customWidth="1"/>
    <col min="1806" max="2049" width="9.140625" style="639"/>
    <col min="2050" max="2052" width="15.28515625" style="639" customWidth="1"/>
    <col min="2053" max="2053" width="9.140625" style="639"/>
    <col min="2054" max="2054" width="11.28515625" style="639" customWidth="1"/>
    <col min="2055" max="2055" width="10.140625" style="639" customWidth="1"/>
    <col min="2056" max="2056" width="10.7109375" style="639" customWidth="1"/>
    <col min="2057" max="2057" width="8.28515625" style="639" customWidth="1"/>
    <col min="2058" max="2058" width="12.140625" style="639" customWidth="1"/>
    <col min="2059" max="2059" width="11" style="639" customWidth="1"/>
    <col min="2060" max="2060" width="7.42578125" style="639" customWidth="1"/>
    <col min="2061" max="2061" width="7.140625" style="639" customWidth="1"/>
    <col min="2062" max="2305" width="9.140625" style="639"/>
    <col min="2306" max="2308" width="15.28515625" style="639" customWidth="1"/>
    <col min="2309" max="2309" width="9.140625" style="639"/>
    <col min="2310" max="2310" width="11.28515625" style="639" customWidth="1"/>
    <col min="2311" max="2311" width="10.140625" style="639" customWidth="1"/>
    <col min="2312" max="2312" width="10.7109375" style="639" customWidth="1"/>
    <col min="2313" max="2313" width="8.28515625" style="639" customWidth="1"/>
    <col min="2314" max="2314" width="12.140625" style="639" customWidth="1"/>
    <col min="2315" max="2315" width="11" style="639" customWidth="1"/>
    <col min="2316" max="2316" width="7.42578125" style="639" customWidth="1"/>
    <col min="2317" max="2317" width="7.140625" style="639" customWidth="1"/>
    <col min="2318" max="2561" width="9.140625" style="639"/>
    <col min="2562" max="2564" width="15.28515625" style="639" customWidth="1"/>
    <col min="2565" max="2565" width="9.140625" style="639"/>
    <col min="2566" max="2566" width="11.28515625" style="639" customWidth="1"/>
    <col min="2567" max="2567" width="10.140625" style="639" customWidth="1"/>
    <col min="2568" max="2568" width="10.7109375" style="639" customWidth="1"/>
    <col min="2569" max="2569" width="8.28515625" style="639" customWidth="1"/>
    <col min="2570" max="2570" width="12.140625" style="639" customWidth="1"/>
    <col min="2571" max="2571" width="11" style="639" customWidth="1"/>
    <col min="2572" max="2572" width="7.42578125" style="639" customWidth="1"/>
    <col min="2573" max="2573" width="7.140625" style="639" customWidth="1"/>
    <col min="2574" max="2817" width="9.140625" style="639"/>
    <col min="2818" max="2820" width="15.28515625" style="639" customWidth="1"/>
    <col min="2821" max="2821" width="9.140625" style="639"/>
    <col min="2822" max="2822" width="11.28515625" style="639" customWidth="1"/>
    <col min="2823" max="2823" width="10.140625" style="639" customWidth="1"/>
    <col min="2824" max="2824" width="10.7109375" style="639" customWidth="1"/>
    <col min="2825" max="2825" width="8.28515625" style="639" customWidth="1"/>
    <col min="2826" max="2826" width="12.140625" style="639" customWidth="1"/>
    <col min="2827" max="2827" width="11" style="639" customWidth="1"/>
    <col min="2828" max="2828" width="7.42578125" style="639" customWidth="1"/>
    <col min="2829" max="2829" width="7.140625" style="639" customWidth="1"/>
    <col min="2830" max="3073" width="9.140625" style="639"/>
    <col min="3074" max="3076" width="15.28515625" style="639" customWidth="1"/>
    <col min="3077" max="3077" width="9.140625" style="639"/>
    <col min="3078" max="3078" width="11.28515625" style="639" customWidth="1"/>
    <col min="3079" max="3079" width="10.140625" style="639" customWidth="1"/>
    <col min="3080" max="3080" width="10.7109375" style="639" customWidth="1"/>
    <col min="3081" max="3081" width="8.28515625" style="639" customWidth="1"/>
    <col min="3082" max="3082" width="12.140625" style="639" customWidth="1"/>
    <col min="3083" max="3083" width="11" style="639" customWidth="1"/>
    <col min="3084" max="3084" width="7.42578125" style="639" customWidth="1"/>
    <col min="3085" max="3085" width="7.140625" style="639" customWidth="1"/>
    <col min="3086" max="3329" width="9.140625" style="639"/>
    <col min="3330" max="3332" width="15.28515625" style="639" customWidth="1"/>
    <col min="3333" max="3333" width="9.140625" style="639"/>
    <col min="3334" max="3334" width="11.28515625" style="639" customWidth="1"/>
    <col min="3335" max="3335" width="10.140625" style="639" customWidth="1"/>
    <col min="3336" max="3336" width="10.7109375" style="639" customWidth="1"/>
    <col min="3337" max="3337" width="8.28515625" style="639" customWidth="1"/>
    <col min="3338" max="3338" width="12.140625" style="639" customWidth="1"/>
    <col min="3339" max="3339" width="11" style="639" customWidth="1"/>
    <col min="3340" max="3340" width="7.42578125" style="639" customWidth="1"/>
    <col min="3341" max="3341" width="7.140625" style="639" customWidth="1"/>
    <col min="3342" max="3585" width="9.140625" style="639"/>
    <col min="3586" max="3588" width="15.28515625" style="639" customWidth="1"/>
    <col min="3589" max="3589" width="9.140625" style="639"/>
    <col min="3590" max="3590" width="11.28515625" style="639" customWidth="1"/>
    <col min="3591" max="3591" width="10.140625" style="639" customWidth="1"/>
    <col min="3592" max="3592" width="10.7109375" style="639" customWidth="1"/>
    <col min="3593" max="3593" width="8.28515625" style="639" customWidth="1"/>
    <col min="3594" max="3594" width="12.140625" style="639" customWidth="1"/>
    <col min="3595" max="3595" width="11" style="639" customWidth="1"/>
    <col min="3596" max="3596" width="7.42578125" style="639" customWidth="1"/>
    <col min="3597" max="3597" width="7.140625" style="639" customWidth="1"/>
    <col min="3598" max="3841" width="9.140625" style="639"/>
    <col min="3842" max="3844" width="15.28515625" style="639" customWidth="1"/>
    <col min="3845" max="3845" width="9.140625" style="639"/>
    <col min="3846" max="3846" width="11.28515625" style="639" customWidth="1"/>
    <col min="3847" max="3847" width="10.140625" style="639" customWidth="1"/>
    <col min="3848" max="3848" width="10.7109375" style="639" customWidth="1"/>
    <col min="3849" max="3849" width="8.28515625" style="639" customWidth="1"/>
    <col min="3850" max="3850" width="12.140625" style="639" customWidth="1"/>
    <col min="3851" max="3851" width="11" style="639" customWidth="1"/>
    <col min="3852" max="3852" width="7.42578125" style="639" customWidth="1"/>
    <col min="3853" max="3853" width="7.140625" style="639" customWidth="1"/>
    <col min="3854" max="4097" width="9.140625" style="639"/>
    <col min="4098" max="4100" width="15.28515625" style="639" customWidth="1"/>
    <col min="4101" max="4101" width="9.140625" style="639"/>
    <col min="4102" max="4102" width="11.28515625" style="639" customWidth="1"/>
    <col min="4103" max="4103" width="10.140625" style="639" customWidth="1"/>
    <col min="4104" max="4104" width="10.7109375" style="639" customWidth="1"/>
    <col min="4105" max="4105" width="8.28515625" style="639" customWidth="1"/>
    <col min="4106" max="4106" width="12.140625" style="639" customWidth="1"/>
    <col min="4107" max="4107" width="11" style="639" customWidth="1"/>
    <col min="4108" max="4108" width="7.42578125" style="639" customWidth="1"/>
    <col min="4109" max="4109" width="7.140625" style="639" customWidth="1"/>
    <col min="4110" max="4353" width="9.140625" style="639"/>
    <col min="4354" max="4356" width="15.28515625" style="639" customWidth="1"/>
    <col min="4357" max="4357" width="9.140625" style="639"/>
    <col min="4358" max="4358" width="11.28515625" style="639" customWidth="1"/>
    <col min="4359" max="4359" width="10.140625" style="639" customWidth="1"/>
    <col min="4360" max="4360" width="10.7109375" style="639" customWidth="1"/>
    <col min="4361" max="4361" width="8.28515625" style="639" customWidth="1"/>
    <col min="4362" max="4362" width="12.140625" style="639" customWidth="1"/>
    <col min="4363" max="4363" width="11" style="639" customWidth="1"/>
    <col min="4364" max="4364" width="7.42578125" style="639" customWidth="1"/>
    <col min="4365" max="4365" width="7.140625" style="639" customWidth="1"/>
    <col min="4366" max="4609" width="9.140625" style="639"/>
    <col min="4610" max="4612" width="15.28515625" style="639" customWidth="1"/>
    <col min="4613" max="4613" width="9.140625" style="639"/>
    <col min="4614" max="4614" width="11.28515625" style="639" customWidth="1"/>
    <col min="4615" max="4615" width="10.140625" style="639" customWidth="1"/>
    <col min="4616" max="4616" width="10.7109375" style="639" customWidth="1"/>
    <col min="4617" max="4617" width="8.28515625" style="639" customWidth="1"/>
    <col min="4618" max="4618" width="12.140625" style="639" customWidth="1"/>
    <col min="4619" max="4619" width="11" style="639" customWidth="1"/>
    <col min="4620" max="4620" width="7.42578125" style="639" customWidth="1"/>
    <col min="4621" max="4621" width="7.140625" style="639" customWidth="1"/>
    <col min="4622" max="4865" width="9.140625" style="639"/>
    <col min="4866" max="4868" width="15.28515625" style="639" customWidth="1"/>
    <col min="4869" max="4869" width="9.140625" style="639"/>
    <col min="4870" max="4870" width="11.28515625" style="639" customWidth="1"/>
    <col min="4871" max="4871" width="10.140625" style="639" customWidth="1"/>
    <col min="4872" max="4872" width="10.7109375" style="639" customWidth="1"/>
    <col min="4873" max="4873" width="8.28515625" style="639" customWidth="1"/>
    <col min="4874" max="4874" width="12.140625" style="639" customWidth="1"/>
    <col min="4875" max="4875" width="11" style="639" customWidth="1"/>
    <col min="4876" max="4876" width="7.42578125" style="639" customWidth="1"/>
    <col min="4877" max="4877" width="7.140625" style="639" customWidth="1"/>
    <col min="4878" max="5121" width="9.140625" style="639"/>
    <col min="5122" max="5124" width="15.28515625" style="639" customWidth="1"/>
    <col min="5125" max="5125" width="9.140625" style="639"/>
    <col min="5126" max="5126" width="11.28515625" style="639" customWidth="1"/>
    <col min="5127" max="5127" width="10.140625" style="639" customWidth="1"/>
    <col min="5128" max="5128" width="10.7109375" style="639" customWidth="1"/>
    <col min="5129" max="5129" width="8.28515625" style="639" customWidth="1"/>
    <col min="5130" max="5130" width="12.140625" style="639" customWidth="1"/>
    <col min="5131" max="5131" width="11" style="639" customWidth="1"/>
    <col min="5132" max="5132" width="7.42578125" style="639" customWidth="1"/>
    <col min="5133" max="5133" width="7.140625" style="639" customWidth="1"/>
    <col min="5134" max="5377" width="9.140625" style="639"/>
    <col min="5378" max="5380" width="15.28515625" style="639" customWidth="1"/>
    <col min="5381" max="5381" width="9.140625" style="639"/>
    <col min="5382" max="5382" width="11.28515625" style="639" customWidth="1"/>
    <col min="5383" max="5383" width="10.140625" style="639" customWidth="1"/>
    <col min="5384" max="5384" width="10.7109375" style="639" customWidth="1"/>
    <col min="5385" max="5385" width="8.28515625" style="639" customWidth="1"/>
    <col min="5386" max="5386" width="12.140625" style="639" customWidth="1"/>
    <col min="5387" max="5387" width="11" style="639" customWidth="1"/>
    <col min="5388" max="5388" width="7.42578125" style="639" customWidth="1"/>
    <col min="5389" max="5389" width="7.140625" style="639" customWidth="1"/>
    <col min="5390" max="5633" width="9.140625" style="639"/>
    <col min="5634" max="5636" width="15.28515625" style="639" customWidth="1"/>
    <col min="5637" max="5637" width="9.140625" style="639"/>
    <col min="5638" max="5638" width="11.28515625" style="639" customWidth="1"/>
    <col min="5639" max="5639" width="10.140625" style="639" customWidth="1"/>
    <col min="5640" max="5640" width="10.7109375" style="639" customWidth="1"/>
    <col min="5641" max="5641" width="8.28515625" style="639" customWidth="1"/>
    <col min="5642" max="5642" width="12.140625" style="639" customWidth="1"/>
    <col min="5643" max="5643" width="11" style="639" customWidth="1"/>
    <col min="5644" max="5644" width="7.42578125" style="639" customWidth="1"/>
    <col min="5645" max="5645" width="7.140625" style="639" customWidth="1"/>
    <col min="5646" max="5889" width="9.140625" style="639"/>
    <col min="5890" max="5892" width="15.28515625" style="639" customWidth="1"/>
    <col min="5893" max="5893" width="9.140625" style="639"/>
    <col min="5894" max="5894" width="11.28515625" style="639" customWidth="1"/>
    <col min="5895" max="5895" width="10.140625" style="639" customWidth="1"/>
    <col min="5896" max="5896" width="10.7109375" style="639" customWidth="1"/>
    <col min="5897" max="5897" width="8.28515625" style="639" customWidth="1"/>
    <col min="5898" max="5898" width="12.140625" style="639" customWidth="1"/>
    <col min="5899" max="5899" width="11" style="639" customWidth="1"/>
    <col min="5900" max="5900" width="7.42578125" style="639" customWidth="1"/>
    <col min="5901" max="5901" width="7.140625" style="639" customWidth="1"/>
    <col min="5902" max="6145" width="9.140625" style="639"/>
    <col min="6146" max="6148" width="15.28515625" style="639" customWidth="1"/>
    <col min="6149" max="6149" width="9.140625" style="639"/>
    <col min="6150" max="6150" width="11.28515625" style="639" customWidth="1"/>
    <col min="6151" max="6151" width="10.140625" style="639" customWidth="1"/>
    <col min="6152" max="6152" width="10.7109375" style="639" customWidth="1"/>
    <col min="6153" max="6153" width="8.28515625" style="639" customWidth="1"/>
    <col min="6154" max="6154" width="12.140625" style="639" customWidth="1"/>
    <col min="6155" max="6155" width="11" style="639" customWidth="1"/>
    <col min="6156" max="6156" width="7.42578125" style="639" customWidth="1"/>
    <col min="6157" max="6157" width="7.140625" style="639" customWidth="1"/>
    <col min="6158" max="6401" width="9.140625" style="639"/>
    <col min="6402" max="6404" width="15.28515625" style="639" customWidth="1"/>
    <col min="6405" max="6405" width="9.140625" style="639"/>
    <col min="6406" max="6406" width="11.28515625" style="639" customWidth="1"/>
    <col min="6407" max="6407" width="10.140625" style="639" customWidth="1"/>
    <col min="6408" max="6408" width="10.7109375" style="639" customWidth="1"/>
    <col min="6409" max="6409" width="8.28515625" style="639" customWidth="1"/>
    <col min="6410" max="6410" width="12.140625" style="639" customWidth="1"/>
    <col min="6411" max="6411" width="11" style="639" customWidth="1"/>
    <col min="6412" max="6412" width="7.42578125" style="639" customWidth="1"/>
    <col min="6413" max="6413" width="7.140625" style="639" customWidth="1"/>
    <col min="6414" max="6657" width="9.140625" style="639"/>
    <col min="6658" max="6660" width="15.28515625" style="639" customWidth="1"/>
    <col min="6661" max="6661" width="9.140625" style="639"/>
    <col min="6662" max="6662" width="11.28515625" style="639" customWidth="1"/>
    <col min="6663" max="6663" width="10.140625" style="639" customWidth="1"/>
    <col min="6664" max="6664" width="10.7109375" style="639" customWidth="1"/>
    <col min="6665" max="6665" width="8.28515625" style="639" customWidth="1"/>
    <col min="6666" max="6666" width="12.140625" style="639" customWidth="1"/>
    <col min="6667" max="6667" width="11" style="639" customWidth="1"/>
    <col min="6668" max="6668" width="7.42578125" style="639" customWidth="1"/>
    <col min="6669" max="6669" width="7.140625" style="639" customWidth="1"/>
    <col min="6670" max="6913" width="9.140625" style="639"/>
    <col min="6914" max="6916" width="15.28515625" style="639" customWidth="1"/>
    <col min="6917" max="6917" width="9.140625" style="639"/>
    <col min="6918" max="6918" width="11.28515625" style="639" customWidth="1"/>
    <col min="6919" max="6919" width="10.140625" style="639" customWidth="1"/>
    <col min="6920" max="6920" width="10.7109375" style="639" customWidth="1"/>
    <col min="6921" max="6921" width="8.28515625" style="639" customWidth="1"/>
    <col min="6922" max="6922" width="12.140625" style="639" customWidth="1"/>
    <col min="6923" max="6923" width="11" style="639" customWidth="1"/>
    <col min="6924" max="6924" width="7.42578125" style="639" customWidth="1"/>
    <col min="6925" max="6925" width="7.140625" style="639" customWidth="1"/>
    <col min="6926" max="7169" width="9.140625" style="639"/>
    <col min="7170" max="7172" width="15.28515625" style="639" customWidth="1"/>
    <col min="7173" max="7173" width="9.140625" style="639"/>
    <col min="7174" max="7174" width="11.28515625" style="639" customWidth="1"/>
    <col min="7175" max="7175" width="10.140625" style="639" customWidth="1"/>
    <col min="7176" max="7176" width="10.7109375" style="639" customWidth="1"/>
    <col min="7177" max="7177" width="8.28515625" style="639" customWidth="1"/>
    <col min="7178" max="7178" width="12.140625" style="639" customWidth="1"/>
    <col min="7179" max="7179" width="11" style="639" customWidth="1"/>
    <col min="7180" max="7180" width="7.42578125" style="639" customWidth="1"/>
    <col min="7181" max="7181" width="7.140625" style="639" customWidth="1"/>
    <col min="7182" max="7425" width="9.140625" style="639"/>
    <col min="7426" max="7428" width="15.28515625" style="639" customWidth="1"/>
    <col min="7429" max="7429" width="9.140625" style="639"/>
    <col min="7430" max="7430" width="11.28515625" style="639" customWidth="1"/>
    <col min="7431" max="7431" width="10.140625" style="639" customWidth="1"/>
    <col min="7432" max="7432" width="10.7109375" style="639" customWidth="1"/>
    <col min="7433" max="7433" width="8.28515625" style="639" customWidth="1"/>
    <col min="7434" max="7434" width="12.140625" style="639" customWidth="1"/>
    <col min="7435" max="7435" width="11" style="639" customWidth="1"/>
    <col min="7436" max="7436" width="7.42578125" style="639" customWidth="1"/>
    <col min="7437" max="7437" width="7.140625" style="639" customWidth="1"/>
    <col min="7438" max="7681" width="9.140625" style="639"/>
    <col min="7682" max="7684" width="15.28515625" style="639" customWidth="1"/>
    <col min="7685" max="7685" width="9.140625" style="639"/>
    <col min="7686" max="7686" width="11.28515625" style="639" customWidth="1"/>
    <col min="7687" max="7687" width="10.140625" style="639" customWidth="1"/>
    <col min="7688" max="7688" width="10.7109375" style="639" customWidth="1"/>
    <col min="7689" max="7689" width="8.28515625" style="639" customWidth="1"/>
    <col min="7690" max="7690" width="12.140625" style="639" customWidth="1"/>
    <col min="7691" max="7691" width="11" style="639" customWidth="1"/>
    <col min="7692" max="7692" width="7.42578125" style="639" customWidth="1"/>
    <col min="7693" max="7693" width="7.140625" style="639" customWidth="1"/>
    <col min="7694" max="7937" width="9.140625" style="639"/>
    <col min="7938" max="7940" width="15.28515625" style="639" customWidth="1"/>
    <col min="7941" max="7941" width="9.140625" style="639"/>
    <col min="7942" max="7942" width="11.28515625" style="639" customWidth="1"/>
    <col min="7943" max="7943" width="10.140625" style="639" customWidth="1"/>
    <col min="7944" max="7944" width="10.7109375" style="639" customWidth="1"/>
    <col min="7945" max="7945" width="8.28515625" style="639" customWidth="1"/>
    <col min="7946" max="7946" width="12.140625" style="639" customWidth="1"/>
    <col min="7947" max="7947" width="11" style="639" customWidth="1"/>
    <col min="7948" max="7948" width="7.42578125" style="639" customWidth="1"/>
    <col min="7949" max="7949" width="7.140625" style="639" customWidth="1"/>
    <col min="7950" max="8193" width="9.140625" style="639"/>
    <col min="8194" max="8196" width="15.28515625" style="639" customWidth="1"/>
    <col min="8197" max="8197" width="9.140625" style="639"/>
    <col min="8198" max="8198" width="11.28515625" style="639" customWidth="1"/>
    <col min="8199" max="8199" width="10.140625" style="639" customWidth="1"/>
    <col min="8200" max="8200" width="10.7109375" style="639" customWidth="1"/>
    <col min="8201" max="8201" width="8.28515625" style="639" customWidth="1"/>
    <col min="8202" max="8202" width="12.140625" style="639" customWidth="1"/>
    <col min="8203" max="8203" width="11" style="639" customWidth="1"/>
    <col min="8204" max="8204" width="7.42578125" style="639" customWidth="1"/>
    <col min="8205" max="8205" width="7.140625" style="639" customWidth="1"/>
    <col min="8206" max="8449" width="9.140625" style="639"/>
    <col min="8450" max="8452" width="15.28515625" style="639" customWidth="1"/>
    <col min="8453" max="8453" width="9.140625" style="639"/>
    <col min="8454" max="8454" width="11.28515625" style="639" customWidth="1"/>
    <col min="8455" max="8455" width="10.140625" style="639" customWidth="1"/>
    <col min="8456" max="8456" width="10.7109375" style="639" customWidth="1"/>
    <col min="8457" max="8457" width="8.28515625" style="639" customWidth="1"/>
    <col min="8458" max="8458" width="12.140625" style="639" customWidth="1"/>
    <col min="8459" max="8459" width="11" style="639" customWidth="1"/>
    <col min="8460" max="8460" width="7.42578125" style="639" customWidth="1"/>
    <col min="8461" max="8461" width="7.140625" style="639" customWidth="1"/>
    <col min="8462" max="8705" width="9.140625" style="639"/>
    <col min="8706" max="8708" width="15.28515625" style="639" customWidth="1"/>
    <col min="8709" max="8709" width="9.140625" style="639"/>
    <col min="8710" max="8710" width="11.28515625" style="639" customWidth="1"/>
    <col min="8711" max="8711" width="10.140625" style="639" customWidth="1"/>
    <col min="8712" max="8712" width="10.7109375" style="639" customWidth="1"/>
    <col min="8713" max="8713" width="8.28515625" style="639" customWidth="1"/>
    <col min="8714" max="8714" width="12.140625" style="639" customWidth="1"/>
    <col min="8715" max="8715" width="11" style="639" customWidth="1"/>
    <col min="8716" max="8716" width="7.42578125" style="639" customWidth="1"/>
    <col min="8717" max="8717" width="7.140625" style="639" customWidth="1"/>
    <col min="8718" max="8961" width="9.140625" style="639"/>
    <col min="8962" max="8964" width="15.28515625" style="639" customWidth="1"/>
    <col min="8965" max="8965" width="9.140625" style="639"/>
    <col min="8966" max="8966" width="11.28515625" style="639" customWidth="1"/>
    <col min="8967" max="8967" width="10.140625" style="639" customWidth="1"/>
    <col min="8968" max="8968" width="10.7109375" style="639" customWidth="1"/>
    <col min="8969" max="8969" width="8.28515625" style="639" customWidth="1"/>
    <col min="8970" max="8970" width="12.140625" style="639" customWidth="1"/>
    <col min="8971" max="8971" width="11" style="639" customWidth="1"/>
    <col min="8972" max="8972" width="7.42578125" style="639" customWidth="1"/>
    <col min="8973" max="8973" width="7.140625" style="639" customWidth="1"/>
    <col min="8974" max="9217" width="9.140625" style="639"/>
    <col min="9218" max="9220" width="15.28515625" style="639" customWidth="1"/>
    <col min="9221" max="9221" width="9.140625" style="639"/>
    <col min="9222" max="9222" width="11.28515625" style="639" customWidth="1"/>
    <col min="9223" max="9223" width="10.140625" style="639" customWidth="1"/>
    <col min="9224" max="9224" width="10.7109375" style="639" customWidth="1"/>
    <col min="9225" max="9225" width="8.28515625" style="639" customWidth="1"/>
    <col min="9226" max="9226" width="12.140625" style="639" customWidth="1"/>
    <col min="9227" max="9227" width="11" style="639" customWidth="1"/>
    <col min="9228" max="9228" width="7.42578125" style="639" customWidth="1"/>
    <col min="9229" max="9229" width="7.140625" style="639" customWidth="1"/>
    <col min="9230" max="9473" width="9.140625" style="639"/>
    <col min="9474" max="9476" width="15.28515625" style="639" customWidth="1"/>
    <col min="9477" max="9477" width="9.140625" style="639"/>
    <col min="9478" max="9478" width="11.28515625" style="639" customWidth="1"/>
    <col min="9479" max="9479" width="10.140625" style="639" customWidth="1"/>
    <col min="9480" max="9480" width="10.7109375" style="639" customWidth="1"/>
    <col min="9481" max="9481" width="8.28515625" style="639" customWidth="1"/>
    <col min="9482" max="9482" width="12.140625" style="639" customWidth="1"/>
    <col min="9483" max="9483" width="11" style="639" customWidth="1"/>
    <col min="9484" max="9484" width="7.42578125" style="639" customWidth="1"/>
    <col min="9485" max="9485" width="7.140625" style="639" customWidth="1"/>
    <col min="9486" max="9729" width="9.140625" style="639"/>
    <col min="9730" max="9732" width="15.28515625" style="639" customWidth="1"/>
    <col min="9733" max="9733" width="9.140625" style="639"/>
    <col min="9734" max="9734" width="11.28515625" style="639" customWidth="1"/>
    <col min="9735" max="9735" width="10.140625" style="639" customWidth="1"/>
    <col min="9736" max="9736" width="10.7109375" style="639" customWidth="1"/>
    <col min="9737" max="9737" width="8.28515625" style="639" customWidth="1"/>
    <col min="9738" max="9738" width="12.140625" style="639" customWidth="1"/>
    <col min="9739" max="9739" width="11" style="639" customWidth="1"/>
    <col min="9740" max="9740" width="7.42578125" style="639" customWidth="1"/>
    <col min="9741" max="9741" width="7.140625" style="639" customWidth="1"/>
    <col min="9742" max="9985" width="9.140625" style="639"/>
    <col min="9986" max="9988" width="15.28515625" style="639" customWidth="1"/>
    <col min="9989" max="9989" width="9.140625" style="639"/>
    <col min="9990" max="9990" width="11.28515625" style="639" customWidth="1"/>
    <col min="9991" max="9991" width="10.140625" style="639" customWidth="1"/>
    <col min="9992" max="9992" width="10.7109375" style="639" customWidth="1"/>
    <col min="9993" max="9993" width="8.28515625" style="639" customWidth="1"/>
    <col min="9994" max="9994" width="12.140625" style="639" customWidth="1"/>
    <col min="9995" max="9995" width="11" style="639" customWidth="1"/>
    <col min="9996" max="9996" width="7.42578125" style="639" customWidth="1"/>
    <col min="9997" max="9997" width="7.140625" style="639" customWidth="1"/>
    <col min="9998" max="10241" width="9.140625" style="639"/>
    <col min="10242" max="10244" width="15.28515625" style="639" customWidth="1"/>
    <col min="10245" max="10245" width="9.140625" style="639"/>
    <col min="10246" max="10246" width="11.28515625" style="639" customWidth="1"/>
    <col min="10247" max="10247" width="10.140625" style="639" customWidth="1"/>
    <col min="10248" max="10248" width="10.7109375" style="639" customWidth="1"/>
    <col min="10249" max="10249" width="8.28515625" style="639" customWidth="1"/>
    <col min="10250" max="10250" width="12.140625" style="639" customWidth="1"/>
    <col min="10251" max="10251" width="11" style="639" customWidth="1"/>
    <col min="10252" max="10252" width="7.42578125" style="639" customWidth="1"/>
    <col min="10253" max="10253" width="7.140625" style="639" customWidth="1"/>
    <col min="10254" max="10497" width="9.140625" style="639"/>
    <col min="10498" max="10500" width="15.28515625" style="639" customWidth="1"/>
    <col min="10501" max="10501" width="9.140625" style="639"/>
    <col min="10502" max="10502" width="11.28515625" style="639" customWidth="1"/>
    <col min="10503" max="10503" width="10.140625" style="639" customWidth="1"/>
    <col min="10504" max="10504" width="10.7109375" style="639" customWidth="1"/>
    <col min="10505" max="10505" width="8.28515625" style="639" customWidth="1"/>
    <col min="10506" max="10506" width="12.140625" style="639" customWidth="1"/>
    <col min="10507" max="10507" width="11" style="639" customWidth="1"/>
    <col min="10508" max="10508" width="7.42578125" style="639" customWidth="1"/>
    <col min="10509" max="10509" width="7.140625" style="639" customWidth="1"/>
    <col min="10510" max="10753" width="9.140625" style="639"/>
    <col min="10754" max="10756" width="15.28515625" style="639" customWidth="1"/>
    <col min="10757" max="10757" width="9.140625" style="639"/>
    <col min="10758" max="10758" width="11.28515625" style="639" customWidth="1"/>
    <col min="10759" max="10759" width="10.140625" style="639" customWidth="1"/>
    <col min="10760" max="10760" width="10.7109375" style="639" customWidth="1"/>
    <col min="10761" max="10761" width="8.28515625" style="639" customWidth="1"/>
    <col min="10762" max="10762" width="12.140625" style="639" customWidth="1"/>
    <col min="10763" max="10763" width="11" style="639" customWidth="1"/>
    <col min="10764" max="10764" width="7.42578125" style="639" customWidth="1"/>
    <col min="10765" max="10765" width="7.140625" style="639" customWidth="1"/>
    <col min="10766" max="11009" width="9.140625" style="639"/>
    <col min="11010" max="11012" width="15.28515625" style="639" customWidth="1"/>
    <col min="11013" max="11013" width="9.140625" style="639"/>
    <col min="11014" max="11014" width="11.28515625" style="639" customWidth="1"/>
    <col min="11015" max="11015" width="10.140625" style="639" customWidth="1"/>
    <col min="11016" max="11016" width="10.7109375" style="639" customWidth="1"/>
    <col min="11017" max="11017" width="8.28515625" style="639" customWidth="1"/>
    <col min="11018" max="11018" width="12.140625" style="639" customWidth="1"/>
    <col min="11019" max="11019" width="11" style="639" customWidth="1"/>
    <col min="11020" max="11020" width="7.42578125" style="639" customWidth="1"/>
    <col min="11021" max="11021" width="7.140625" style="639" customWidth="1"/>
    <col min="11022" max="11265" width="9.140625" style="639"/>
    <col min="11266" max="11268" width="15.28515625" style="639" customWidth="1"/>
    <col min="11269" max="11269" width="9.140625" style="639"/>
    <col min="11270" max="11270" width="11.28515625" style="639" customWidth="1"/>
    <col min="11271" max="11271" width="10.140625" style="639" customWidth="1"/>
    <col min="11272" max="11272" width="10.7109375" style="639" customWidth="1"/>
    <col min="11273" max="11273" width="8.28515625" style="639" customWidth="1"/>
    <col min="11274" max="11274" width="12.140625" style="639" customWidth="1"/>
    <col min="11275" max="11275" width="11" style="639" customWidth="1"/>
    <col min="11276" max="11276" width="7.42578125" style="639" customWidth="1"/>
    <col min="11277" max="11277" width="7.140625" style="639" customWidth="1"/>
    <col min="11278" max="11521" width="9.140625" style="639"/>
    <col min="11522" max="11524" width="15.28515625" style="639" customWidth="1"/>
    <col min="11525" max="11525" width="9.140625" style="639"/>
    <col min="11526" max="11526" width="11.28515625" style="639" customWidth="1"/>
    <col min="11527" max="11527" width="10.140625" style="639" customWidth="1"/>
    <col min="11528" max="11528" width="10.7109375" style="639" customWidth="1"/>
    <col min="11529" max="11529" width="8.28515625" style="639" customWidth="1"/>
    <col min="11530" max="11530" width="12.140625" style="639" customWidth="1"/>
    <col min="11531" max="11531" width="11" style="639" customWidth="1"/>
    <col min="11532" max="11532" width="7.42578125" style="639" customWidth="1"/>
    <col min="11533" max="11533" width="7.140625" style="639" customWidth="1"/>
    <col min="11534" max="11777" width="9.140625" style="639"/>
    <col min="11778" max="11780" width="15.28515625" style="639" customWidth="1"/>
    <col min="11781" max="11781" width="9.140625" style="639"/>
    <col min="11782" max="11782" width="11.28515625" style="639" customWidth="1"/>
    <col min="11783" max="11783" width="10.140625" style="639" customWidth="1"/>
    <col min="11784" max="11784" width="10.7109375" style="639" customWidth="1"/>
    <col min="11785" max="11785" width="8.28515625" style="639" customWidth="1"/>
    <col min="11786" max="11786" width="12.140625" style="639" customWidth="1"/>
    <col min="11787" max="11787" width="11" style="639" customWidth="1"/>
    <col min="11788" max="11788" width="7.42578125" style="639" customWidth="1"/>
    <col min="11789" max="11789" width="7.140625" style="639" customWidth="1"/>
    <col min="11790" max="12033" width="9.140625" style="639"/>
    <col min="12034" max="12036" width="15.28515625" style="639" customWidth="1"/>
    <col min="12037" max="12037" width="9.140625" style="639"/>
    <col min="12038" max="12038" width="11.28515625" style="639" customWidth="1"/>
    <col min="12039" max="12039" width="10.140625" style="639" customWidth="1"/>
    <col min="12040" max="12040" width="10.7109375" style="639" customWidth="1"/>
    <col min="12041" max="12041" width="8.28515625" style="639" customWidth="1"/>
    <col min="12042" max="12042" width="12.140625" style="639" customWidth="1"/>
    <col min="12043" max="12043" width="11" style="639" customWidth="1"/>
    <col min="12044" max="12044" width="7.42578125" style="639" customWidth="1"/>
    <col min="12045" max="12045" width="7.140625" style="639" customWidth="1"/>
    <col min="12046" max="12289" width="9.140625" style="639"/>
    <col min="12290" max="12292" width="15.28515625" style="639" customWidth="1"/>
    <col min="12293" max="12293" width="9.140625" style="639"/>
    <col min="12294" max="12294" width="11.28515625" style="639" customWidth="1"/>
    <col min="12295" max="12295" width="10.140625" style="639" customWidth="1"/>
    <col min="12296" max="12296" width="10.7109375" style="639" customWidth="1"/>
    <col min="12297" max="12297" width="8.28515625" style="639" customWidth="1"/>
    <col min="12298" max="12298" width="12.140625" style="639" customWidth="1"/>
    <col min="12299" max="12299" width="11" style="639" customWidth="1"/>
    <col min="12300" max="12300" width="7.42578125" style="639" customWidth="1"/>
    <col min="12301" max="12301" width="7.140625" style="639" customWidth="1"/>
    <col min="12302" max="12545" width="9.140625" style="639"/>
    <col min="12546" max="12548" width="15.28515625" style="639" customWidth="1"/>
    <col min="12549" max="12549" width="9.140625" style="639"/>
    <col min="12550" max="12550" width="11.28515625" style="639" customWidth="1"/>
    <col min="12551" max="12551" width="10.140625" style="639" customWidth="1"/>
    <col min="12552" max="12552" width="10.7109375" style="639" customWidth="1"/>
    <col min="12553" max="12553" width="8.28515625" style="639" customWidth="1"/>
    <col min="12554" max="12554" width="12.140625" style="639" customWidth="1"/>
    <col min="12555" max="12555" width="11" style="639" customWidth="1"/>
    <col min="12556" max="12556" width="7.42578125" style="639" customWidth="1"/>
    <col min="12557" max="12557" width="7.140625" style="639" customWidth="1"/>
    <col min="12558" max="12801" width="9.140625" style="639"/>
    <col min="12802" max="12804" width="15.28515625" style="639" customWidth="1"/>
    <col min="12805" max="12805" width="9.140625" style="639"/>
    <col min="12806" max="12806" width="11.28515625" style="639" customWidth="1"/>
    <col min="12807" max="12807" width="10.140625" style="639" customWidth="1"/>
    <col min="12808" max="12808" width="10.7109375" style="639" customWidth="1"/>
    <col min="12809" max="12809" width="8.28515625" style="639" customWidth="1"/>
    <col min="12810" max="12810" width="12.140625" style="639" customWidth="1"/>
    <col min="12811" max="12811" width="11" style="639" customWidth="1"/>
    <col min="12812" max="12812" width="7.42578125" style="639" customWidth="1"/>
    <col min="12813" max="12813" width="7.140625" style="639" customWidth="1"/>
    <col min="12814" max="13057" width="9.140625" style="639"/>
    <col min="13058" max="13060" width="15.28515625" style="639" customWidth="1"/>
    <col min="13061" max="13061" width="9.140625" style="639"/>
    <col min="13062" max="13062" width="11.28515625" style="639" customWidth="1"/>
    <col min="13063" max="13063" width="10.140625" style="639" customWidth="1"/>
    <col min="13064" max="13064" width="10.7109375" style="639" customWidth="1"/>
    <col min="13065" max="13065" width="8.28515625" style="639" customWidth="1"/>
    <col min="13066" max="13066" width="12.140625" style="639" customWidth="1"/>
    <col min="13067" max="13067" width="11" style="639" customWidth="1"/>
    <col min="13068" max="13068" width="7.42578125" style="639" customWidth="1"/>
    <col min="13069" max="13069" width="7.140625" style="639" customWidth="1"/>
    <col min="13070" max="13313" width="9.140625" style="639"/>
    <col min="13314" max="13316" width="15.28515625" style="639" customWidth="1"/>
    <col min="13317" max="13317" width="9.140625" style="639"/>
    <col min="13318" max="13318" width="11.28515625" style="639" customWidth="1"/>
    <col min="13319" max="13319" width="10.140625" style="639" customWidth="1"/>
    <col min="13320" max="13320" width="10.7109375" style="639" customWidth="1"/>
    <col min="13321" max="13321" width="8.28515625" style="639" customWidth="1"/>
    <col min="13322" max="13322" width="12.140625" style="639" customWidth="1"/>
    <col min="13323" max="13323" width="11" style="639" customWidth="1"/>
    <col min="13324" max="13324" width="7.42578125" style="639" customWidth="1"/>
    <col min="13325" max="13325" width="7.140625" style="639" customWidth="1"/>
    <col min="13326" max="13569" width="9.140625" style="639"/>
    <col min="13570" max="13572" width="15.28515625" style="639" customWidth="1"/>
    <col min="13573" max="13573" width="9.140625" style="639"/>
    <col min="13574" max="13574" width="11.28515625" style="639" customWidth="1"/>
    <col min="13575" max="13575" width="10.140625" style="639" customWidth="1"/>
    <col min="13576" max="13576" width="10.7109375" style="639" customWidth="1"/>
    <col min="13577" max="13577" width="8.28515625" style="639" customWidth="1"/>
    <col min="13578" max="13578" width="12.140625" style="639" customWidth="1"/>
    <col min="13579" max="13579" width="11" style="639" customWidth="1"/>
    <col min="13580" max="13580" width="7.42578125" style="639" customWidth="1"/>
    <col min="13581" max="13581" width="7.140625" style="639" customWidth="1"/>
    <col min="13582" max="13825" width="9.140625" style="639"/>
    <col min="13826" max="13828" width="15.28515625" style="639" customWidth="1"/>
    <col min="13829" max="13829" width="9.140625" style="639"/>
    <col min="13830" max="13830" width="11.28515625" style="639" customWidth="1"/>
    <col min="13831" max="13831" width="10.140625" style="639" customWidth="1"/>
    <col min="13832" max="13832" width="10.7109375" style="639" customWidth="1"/>
    <col min="13833" max="13833" width="8.28515625" style="639" customWidth="1"/>
    <col min="13834" max="13834" width="12.140625" style="639" customWidth="1"/>
    <col min="13835" max="13835" width="11" style="639" customWidth="1"/>
    <col min="13836" max="13836" width="7.42578125" style="639" customWidth="1"/>
    <col min="13837" max="13837" width="7.140625" style="639" customWidth="1"/>
    <col min="13838" max="14081" width="9.140625" style="639"/>
    <col min="14082" max="14084" width="15.28515625" style="639" customWidth="1"/>
    <col min="14085" max="14085" width="9.140625" style="639"/>
    <col min="14086" max="14086" width="11.28515625" style="639" customWidth="1"/>
    <col min="14087" max="14087" width="10.140625" style="639" customWidth="1"/>
    <col min="14088" max="14088" width="10.7109375" style="639" customWidth="1"/>
    <col min="14089" max="14089" width="8.28515625" style="639" customWidth="1"/>
    <col min="14090" max="14090" width="12.140625" style="639" customWidth="1"/>
    <col min="14091" max="14091" width="11" style="639" customWidth="1"/>
    <col min="14092" max="14092" width="7.42578125" style="639" customWidth="1"/>
    <col min="14093" max="14093" width="7.140625" style="639" customWidth="1"/>
    <col min="14094" max="14337" width="9.140625" style="639"/>
    <col min="14338" max="14340" width="15.28515625" style="639" customWidth="1"/>
    <col min="14341" max="14341" width="9.140625" style="639"/>
    <col min="14342" max="14342" width="11.28515625" style="639" customWidth="1"/>
    <col min="14343" max="14343" width="10.140625" style="639" customWidth="1"/>
    <col min="14344" max="14344" width="10.7109375" style="639" customWidth="1"/>
    <col min="14345" max="14345" width="8.28515625" style="639" customWidth="1"/>
    <col min="14346" max="14346" width="12.140625" style="639" customWidth="1"/>
    <col min="14347" max="14347" width="11" style="639" customWidth="1"/>
    <col min="14348" max="14348" width="7.42578125" style="639" customWidth="1"/>
    <col min="14349" max="14349" width="7.140625" style="639" customWidth="1"/>
    <col min="14350" max="14593" width="9.140625" style="639"/>
    <col min="14594" max="14596" width="15.28515625" style="639" customWidth="1"/>
    <col min="14597" max="14597" width="9.140625" style="639"/>
    <col min="14598" max="14598" width="11.28515625" style="639" customWidth="1"/>
    <col min="14599" max="14599" width="10.140625" style="639" customWidth="1"/>
    <col min="14600" max="14600" width="10.7109375" style="639" customWidth="1"/>
    <col min="14601" max="14601" width="8.28515625" style="639" customWidth="1"/>
    <col min="14602" max="14602" width="12.140625" style="639" customWidth="1"/>
    <col min="14603" max="14603" width="11" style="639" customWidth="1"/>
    <col min="14604" max="14604" width="7.42578125" style="639" customWidth="1"/>
    <col min="14605" max="14605" width="7.140625" style="639" customWidth="1"/>
    <col min="14606" max="14849" width="9.140625" style="639"/>
    <col min="14850" max="14852" width="15.28515625" style="639" customWidth="1"/>
    <col min="14853" max="14853" width="9.140625" style="639"/>
    <col min="14854" max="14854" width="11.28515625" style="639" customWidth="1"/>
    <col min="14855" max="14855" width="10.140625" style="639" customWidth="1"/>
    <col min="14856" max="14856" width="10.7109375" style="639" customWidth="1"/>
    <col min="14857" max="14857" width="8.28515625" style="639" customWidth="1"/>
    <col min="14858" max="14858" width="12.140625" style="639" customWidth="1"/>
    <col min="14859" max="14859" width="11" style="639" customWidth="1"/>
    <col min="14860" max="14860" width="7.42578125" style="639" customWidth="1"/>
    <col min="14861" max="14861" width="7.140625" style="639" customWidth="1"/>
    <col min="14862" max="15105" width="9.140625" style="639"/>
    <col min="15106" max="15108" width="15.28515625" style="639" customWidth="1"/>
    <col min="15109" max="15109" width="9.140625" style="639"/>
    <col min="15110" max="15110" width="11.28515625" style="639" customWidth="1"/>
    <col min="15111" max="15111" width="10.140625" style="639" customWidth="1"/>
    <col min="15112" max="15112" width="10.7109375" style="639" customWidth="1"/>
    <col min="15113" max="15113" width="8.28515625" style="639" customWidth="1"/>
    <col min="15114" max="15114" width="12.140625" style="639" customWidth="1"/>
    <col min="15115" max="15115" width="11" style="639" customWidth="1"/>
    <col min="15116" max="15116" width="7.42578125" style="639" customWidth="1"/>
    <col min="15117" max="15117" width="7.140625" style="639" customWidth="1"/>
    <col min="15118" max="15361" width="9.140625" style="639"/>
    <col min="15362" max="15364" width="15.28515625" style="639" customWidth="1"/>
    <col min="15365" max="15365" width="9.140625" style="639"/>
    <col min="15366" max="15366" width="11.28515625" style="639" customWidth="1"/>
    <col min="15367" max="15367" width="10.140625" style="639" customWidth="1"/>
    <col min="15368" max="15368" width="10.7109375" style="639" customWidth="1"/>
    <col min="15369" max="15369" width="8.28515625" style="639" customWidth="1"/>
    <col min="15370" max="15370" width="12.140625" style="639" customWidth="1"/>
    <col min="15371" max="15371" width="11" style="639" customWidth="1"/>
    <col min="15372" max="15372" width="7.42578125" style="639" customWidth="1"/>
    <col min="15373" max="15373" width="7.140625" style="639" customWidth="1"/>
    <col min="15374" max="15617" width="9.140625" style="639"/>
    <col min="15618" max="15620" width="15.28515625" style="639" customWidth="1"/>
    <col min="15621" max="15621" width="9.140625" style="639"/>
    <col min="15622" max="15622" width="11.28515625" style="639" customWidth="1"/>
    <col min="15623" max="15623" width="10.140625" style="639" customWidth="1"/>
    <col min="15624" max="15624" width="10.7109375" style="639" customWidth="1"/>
    <col min="15625" max="15625" width="8.28515625" style="639" customWidth="1"/>
    <col min="15626" max="15626" width="12.140625" style="639" customWidth="1"/>
    <col min="15627" max="15627" width="11" style="639" customWidth="1"/>
    <col min="15628" max="15628" width="7.42578125" style="639" customWidth="1"/>
    <col min="15629" max="15629" width="7.140625" style="639" customWidth="1"/>
    <col min="15630" max="15873" width="9.140625" style="639"/>
    <col min="15874" max="15876" width="15.28515625" style="639" customWidth="1"/>
    <col min="15877" max="15877" width="9.140625" style="639"/>
    <col min="15878" max="15878" width="11.28515625" style="639" customWidth="1"/>
    <col min="15879" max="15879" width="10.140625" style="639" customWidth="1"/>
    <col min="15880" max="15880" width="10.7109375" style="639" customWidth="1"/>
    <col min="15881" max="15881" width="8.28515625" style="639" customWidth="1"/>
    <col min="15882" max="15882" width="12.140625" style="639" customWidth="1"/>
    <col min="15883" max="15883" width="11" style="639" customWidth="1"/>
    <col min="15884" max="15884" width="7.42578125" style="639" customWidth="1"/>
    <col min="15885" max="15885" width="7.140625" style="639" customWidth="1"/>
    <col min="15886" max="16129" width="9.140625" style="639"/>
    <col min="16130" max="16132" width="15.28515625" style="639" customWidth="1"/>
    <col min="16133" max="16133" width="9.140625" style="639"/>
    <col min="16134" max="16134" width="11.28515625" style="639" customWidth="1"/>
    <col min="16135" max="16135" width="10.140625" style="639" customWidth="1"/>
    <col min="16136" max="16136" width="10.7109375" style="639" customWidth="1"/>
    <col min="16137" max="16137" width="8.28515625" style="639" customWidth="1"/>
    <col min="16138" max="16138" width="12.140625" style="639" customWidth="1"/>
    <col min="16139" max="16139" width="11" style="639" customWidth="1"/>
    <col min="16140" max="16140" width="7.42578125" style="639" customWidth="1"/>
    <col min="16141" max="16141" width="7.140625" style="639" customWidth="1"/>
    <col min="16142" max="16384" width="9.140625" style="639"/>
  </cols>
  <sheetData>
    <row r="1" spans="1:15" ht="12.75" customHeight="1">
      <c r="A1" s="2096" t="s">
        <v>501</v>
      </c>
      <c r="B1" s="2096"/>
      <c r="C1" s="2096"/>
      <c r="D1" s="2096"/>
      <c r="E1" s="2096"/>
      <c r="F1" s="2096"/>
      <c r="G1" s="2096"/>
      <c r="H1" s="2096"/>
      <c r="I1" s="2096"/>
      <c r="J1" s="2096"/>
      <c r="K1" s="2096"/>
      <c r="L1" s="2096"/>
      <c r="M1" s="2096"/>
    </row>
    <row r="2" spans="1:15">
      <c r="A2" s="640"/>
    </row>
    <row r="3" spans="1:15">
      <c r="A3" s="640" t="s">
        <v>342</v>
      </c>
      <c r="M3" s="641" t="s">
        <v>502</v>
      </c>
    </row>
    <row r="4" spans="1:15">
      <c r="A4" s="639" t="s">
        <v>343</v>
      </c>
      <c r="M4" s="641"/>
      <c r="O4" s="642"/>
    </row>
    <row r="5" spans="1:15">
      <c r="A5" s="643"/>
    </row>
    <row r="6" spans="1:15" ht="15.75">
      <c r="A6" s="2097" t="s">
        <v>503</v>
      </c>
      <c r="B6" s="2097"/>
      <c r="C6" s="2097"/>
      <c r="D6" s="2097"/>
      <c r="E6" s="2097"/>
      <c r="F6" s="2097"/>
      <c r="G6" s="2097"/>
      <c r="H6" s="2097"/>
      <c r="I6" s="2097"/>
      <c r="J6" s="2097"/>
      <c r="K6" s="2097"/>
      <c r="L6" s="2097"/>
      <c r="M6" s="2097"/>
    </row>
    <row r="7" spans="1:15">
      <c r="A7" s="2098" t="s">
        <v>344</v>
      </c>
      <c r="B7" s="2098"/>
      <c r="C7" s="2098"/>
      <c r="D7" s="2098"/>
      <c r="E7" s="2098"/>
      <c r="F7" s="2098"/>
      <c r="G7" s="2098"/>
      <c r="H7" s="2098"/>
      <c r="I7" s="2098"/>
      <c r="J7" s="2098"/>
      <c r="K7" s="2098"/>
      <c r="L7" s="2098"/>
      <c r="M7" s="2098"/>
    </row>
    <row r="8" spans="1:15">
      <c r="A8" s="644"/>
    </row>
    <row r="9" spans="1:15" ht="22.5" customHeight="1">
      <c r="A9" s="2099" t="s">
        <v>7</v>
      </c>
      <c r="B9" s="2100" t="s">
        <v>460</v>
      </c>
      <c r="C9" s="2100" t="s">
        <v>504</v>
      </c>
      <c r="D9" s="2100" t="s">
        <v>505</v>
      </c>
      <c r="E9" s="2099" t="s">
        <v>506</v>
      </c>
      <c r="F9" s="2099"/>
      <c r="G9" s="2099"/>
      <c r="H9" s="2099"/>
      <c r="I9" s="2099" t="s">
        <v>507</v>
      </c>
      <c r="J9" s="2099"/>
      <c r="K9" s="2099"/>
      <c r="L9" s="2099" t="s">
        <v>508</v>
      </c>
      <c r="M9" s="2099"/>
    </row>
    <row r="10" spans="1:15">
      <c r="A10" s="2099"/>
      <c r="B10" s="2101"/>
      <c r="C10" s="2101"/>
      <c r="D10" s="2101"/>
      <c r="E10" s="2099" t="s">
        <v>509</v>
      </c>
      <c r="F10" s="2100" t="s">
        <v>510</v>
      </c>
      <c r="G10" s="2100" t="s">
        <v>511</v>
      </c>
      <c r="H10" s="2099" t="s">
        <v>512</v>
      </c>
      <c r="I10" s="2099" t="s">
        <v>509</v>
      </c>
      <c r="J10" s="2100" t="s">
        <v>510</v>
      </c>
      <c r="K10" s="2100" t="s">
        <v>511</v>
      </c>
      <c r="L10" s="2099" t="s">
        <v>513</v>
      </c>
      <c r="M10" s="2099" t="s">
        <v>514</v>
      </c>
    </row>
    <row r="11" spans="1:15" ht="21" customHeight="1">
      <c r="A11" s="2099"/>
      <c r="B11" s="2102"/>
      <c r="C11" s="2102"/>
      <c r="D11" s="2102"/>
      <c r="E11" s="2099"/>
      <c r="F11" s="2102"/>
      <c r="G11" s="2102"/>
      <c r="H11" s="2099"/>
      <c r="I11" s="2099"/>
      <c r="J11" s="2102"/>
      <c r="K11" s="2102"/>
      <c r="L11" s="2099"/>
      <c r="M11" s="2099"/>
    </row>
    <row r="12" spans="1:15" s="645" customFormat="1">
      <c r="A12" s="109">
        <v>1</v>
      </c>
      <c r="B12" s="109">
        <v>2</v>
      </c>
      <c r="C12" s="109">
        <v>3</v>
      </c>
      <c r="D12" s="109">
        <v>4</v>
      </c>
      <c r="E12" s="109">
        <v>5</v>
      </c>
      <c r="F12" s="109">
        <v>6</v>
      </c>
      <c r="G12" s="109">
        <v>7</v>
      </c>
      <c r="H12" s="109" t="s">
        <v>515</v>
      </c>
      <c r="I12" s="109">
        <v>9</v>
      </c>
      <c r="J12" s="109">
        <v>10</v>
      </c>
      <c r="K12" s="109">
        <v>11</v>
      </c>
      <c r="L12" s="109">
        <v>12</v>
      </c>
      <c r="M12" s="109">
        <v>13</v>
      </c>
    </row>
    <row r="13" spans="1:15" s="646" customFormat="1">
      <c r="A13" s="110" t="s">
        <v>2</v>
      </c>
      <c r="B13" s="110"/>
      <c r="C13" s="110"/>
      <c r="D13" s="110"/>
      <c r="E13" s="110"/>
      <c r="F13" s="110"/>
      <c r="G13" s="110"/>
      <c r="H13" s="110"/>
      <c r="I13" s="110"/>
      <c r="J13" s="110"/>
      <c r="K13" s="110"/>
      <c r="L13" s="110"/>
      <c r="M13" s="110"/>
    </row>
    <row r="14" spans="1:15">
      <c r="A14" s="111" t="s">
        <v>1</v>
      </c>
      <c r="B14" s="112"/>
      <c r="C14" s="112"/>
      <c r="D14" s="112"/>
      <c r="E14" s="112"/>
      <c r="F14" s="112"/>
      <c r="G14" s="112"/>
      <c r="H14" s="112"/>
      <c r="I14" s="112"/>
      <c r="J14" s="112"/>
      <c r="K14" s="112"/>
      <c r="L14" s="112"/>
      <c r="M14" s="112"/>
    </row>
    <row r="15" spans="1:15">
      <c r="A15" s="111" t="s">
        <v>347</v>
      </c>
      <c r="B15" s="112"/>
      <c r="C15" s="112"/>
      <c r="D15" s="112"/>
      <c r="E15" s="112"/>
      <c r="F15" s="112"/>
      <c r="G15" s="112"/>
      <c r="H15" s="112"/>
      <c r="I15" s="112"/>
      <c r="J15" s="112"/>
      <c r="K15" s="112"/>
      <c r="L15" s="112"/>
      <c r="M15" s="112"/>
    </row>
    <row r="16" spans="1:15">
      <c r="A16" s="111" t="s">
        <v>349</v>
      </c>
      <c r="B16" s="112"/>
      <c r="C16" s="112"/>
      <c r="D16" s="112"/>
      <c r="E16" s="112"/>
      <c r="F16" s="112"/>
      <c r="G16" s="112"/>
      <c r="H16" s="112"/>
      <c r="I16" s="112"/>
      <c r="J16" s="112"/>
      <c r="K16" s="112"/>
      <c r="L16" s="112"/>
      <c r="M16" s="112"/>
    </row>
    <row r="17" spans="1:13">
      <c r="A17" s="111" t="s">
        <v>350</v>
      </c>
      <c r="B17" s="112"/>
      <c r="C17" s="112"/>
      <c r="D17" s="112"/>
      <c r="E17" s="112"/>
      <c r="F17" s="112"/>
      <c r="G17" s="112"/>
      <c r="H17" s="112"/>
      <c r="I17" s="112"/>
      <c r="J17" s="112"/>
      <c r="K17" s="112"/>
      <c r="L17" s="112"/>
      <c r="M17" s="112"/>
    </row>
    <row r="18" spans="1:13">
      <c r="A18" s="111" t="s">
        <v>351</v>
      </c>
      <c r="B18" s="112"/>
      <c r="C18" s="112"/>
      <c r="D18" s="112"/>
      <c r="E18" s="112"/>
      <c r="F18" s="112"/>
      <c r="G18" s="112"/>
      <c r="H18" s="112"/>
      <c r="I18" s="112"/>
      <c r="J18" s="112"/>
      <c r="K18" s="112"/>
      <c r="L18" s="112"/>
      <c r="M18" s="112"/>
    </row>
    <row r="19" spans="1:13">
      <c r="A19" s="111" t="s">
        <v>212</v>
      </c>
      <c r="B19" s="112"/>
      <c r="C19" s="112"/>
      <c r="D19" s="112"/>
      <c r="E19" s="112"/>
      <c r="F19" s="112"/>
      <c r="G19" s="112"/>
      <c r="H19" s="112"/>
      <c r="I19" s="112"/>
      <c r="J19" s="112"/>
      <c r="K19" s="112"/>
      <c r="L19" s="112"/>
      <c r="M19" s="112"/>
    </row>
    <row r="20" spans="1:13">
      <c r="A20" s="111" t="s">
        <v>222</v>
      </c>
      <c r="B20" s="112"/>
      <c r="C20" s="112"/>
      <c r="D20" s="112"/>
      <c r="E20" s="112"/>
      <c r="F20" s="112"/>
      <c r="G20" s="112"/>
      <c r="H20" s="112"/>
      <c r="I20" s="112"/>
      <c r="J20" s="112"/>
      <c r="K20" s="112"/>
      <c r="L20" s="112"/>
      <c r="M20" s="112"/>
    </row>
    <row r="21" spans="1:13">
      <c r="A21" s="111" t="s">
        <v>223</v>
      </c>
      <c r="B21" s="112"/>
      <c r="C21" s="112"/>
      <c r="D21" s="112"/>
      <c r="E21" s="112"/>
      <c r="F21" s="112"/>
      <c r="G21" s="112"/>
      <c r="H21" s="112"/>
      <c r="I21" s="112"/>
      <c r="J21" s="112"/>
      <c r="K21" s="112"/>
      <c r="L21" s="112"/>
      <c r="M21" s="112"/>
    </row>
    <row r="22" spans="1:13">
      <c r="A22" s="111" t="s">
        <v>224</v>
      </c>
      <c r="B22" s="112"/>
      <c r="C22" s="112"/>
      <c r="D22" s="112"/>
      <c r="E22" s="112"/>
      <c r="F22" s="112"/>
      <c r="G22" s="112"/>
      <c r="H22" s="112"/>
      <c r="I22" s="112"/>
      <c r="J22" s="112"/>
      <c r="K22" s="112"/>
      <c r="L22" s="112"/>
      <c r="M22" s="112"/>
    </row>
    <row r="23" spans="1:13">
      <c r="A23" s="111" t="s">
        <v>231</v>
      </c>
      <c r="B23" s="112"/>
      <c r="C23" s="112"/>
      <c r="D23" s="112"/>
      <c r="E23" s="112"/>
      <c r="F23" s="112"/>
      <c r="G23" s="112"/>
      <c r="H23" s="112"/>
      <c r="I23" s="112"/>
      <c r="J23" s="112"/>
      <c r="K23" s="112"/>
      <c r="L23" s="112"/>
      <c r="M23" s="112"/>
    </row>
    <row r="24" spans="1:13">
      <c r="A24" s="111" t="s">
        <v>353</v>
      </c>
      <c r="B24" s="112"/>
      <c r="C24" s="112"/>
      <c r="D24" s="112"/>
      <c r="E24" s="112"/>
      <c r="F24" s="112"/>
      <c r="G24" s="112"/>
      <c r="H24" s="112"/>
      <c r="I24" s="112"/>
      <c r="J24" s="112"/>
      <c r="K24" s="112"/>
      <c r="L24" s="112"/>
      <c r="M24" s="112"/>
    </row>
    <row r="25" spans="1:13">
      <c r="A25" s="111" t="s">
        <v>354</v>
      </c>
      <c r="B25" s="112"/>
      <c r="C25" s="112"/>
      <c r="D25" s="112"/>
      <c r="E25" s="112"/>
      <c r="F25" s="112"/>
      <c r="G25" s="112"/>
      <c r="H25" s="112"/>
      <c r="I25" s="112"/>
      <c r="J25" s="112"/>
      <c r="K25" s="112"/>
      <c r="L25" s="112"/>
      <c r="M25" s="112"/>
    </row>
    <row r="26" spans="1:13">
      <c r="A26" s="111" t="s">
        <v>355</v>
      </c>
      <c r="B26" s="112"/>
      <c r="C26" s="112"/>
      <c r="D26" s="112"/>
      <c r="E26" s="112"/>
      <c r="F26" s="112"/>
      <c r="G26" s="112"/>
      <c r="H26" s="112"/>
      <c r="I26" s="112"/>
      <c r="J26" s="112"/>
      <c r="K26" s="112"/>
      <c r="L26" s="112"/>
      <c r="M26" s="112"/>
    </row>
    <row r="27" spans="1:13">
      <c r="A27" s="111" t="s">
        <v>357</v>
      </c>
      <c r="B27" s="112"/>
      <c r="C27" s="112"/>
      <c r="D27" s="112"/>
      <c r="E27" s="112"/>
      <c r="F27" s="112"/>
      <c r="G27" s="112"/>
      <c r="H27" s="112"/>
      <c r="I27" s="112"/>
      <c r="J27" s="112"/>
      <c r="K27" s="112"/>
      <c r="L27" s="112"/>
      <c r="M27" s="112"/>
    </row>
    <row r="28" spans="1:13">
      <c r="A28" s="111"/>
      <c r="B28" s="112" t="s">
        <v>516</v>
      </c>
      <c r="C28" s="112"/>
      <c r="D28" s="112"/>
      <c r="E28" s="112"/>
      <c r="F28" s="112"/>
      <c r="G28" s="112"/>
      <c r="H28" s="112"/>
      <c r="I28" s="112"/>
      <c r="J28" s="112"/>
      <c r="K28" s="112"/>
      <c r="L28" s="112"/>
      <c r="M28" s="112"/>
    </row>
    <row r="29" spans="1:13">
      <c r="A29" s="111"/>
      <c r="B29" s="112" t="s">
        <v>14</v>
      </c>
      <c r="C29" s="112"/>
      <c r="D29" s="112"/>
      <c r="E29" s="112"/>
      <c r="F29" s="112"/>
      <c r="G29" s="112"/>
      <c r="H29" s="112"/>
      <c r="I29" s="112"/>
      <c r="J29" s="112"/>
      <c r="K29" s="112"/>
      <c r="L29" s="112"/>
      <c r="M29" s="112"/>
    </row>
    <row r="30" spans="1:13">
      <c r="A30" s="113"/>
      <c r="B30" s="114"/>
      <c r="C30" s="114"/>
      <c r="D30" s="114"/>
      <c r="E30" s="114"/>
      <c r="F30" s="114"/>
      <c r="G30" s="114"/>
      <c r="H30" s="114"/>
      <c r="I30" s="114"/>
      <c r="J30" s="114"/>
      <c r="K30" s="114"/>
      <c r="L30" s="114"/>
      <c r="M30" s="114"/>
    </row>
    <row r="31" spans="1:13">
      <c r="A31" s="2105" t="s">
        <v>517</v>
      </c>
      <c r="B31" s="2105"/>
      <c r="C31" s="2105"/>
      <c r="D31" s="2105"/>
      <c r="E31" s="2105"/>
      <c r="F31" s="2105"/>
      <c r="G31" s="2105"/>
      <c r="H31" s="2105"/>
      <c r="I31" s="2105"/>
      <c r="J31" s="2105"/>
      <c r="K31" s="2105"/>
      <c r="L31" s="2105"/>
      <c r="M31" s="2105"/>
    </row>
    <row r="32" spans="1:13" ht="15.75" customHeight="1">
      <c r="A32" s="115"/>
      <c r="B32" s="115" t="s">
        <v>518</v>
      </c>
      <c r="C32" s="115"/>
      <c r="D32" s="115"/>
      <c r="E32" s="115"/>
      <c r="F32" s="115"/>
      <c r="G32" s="115"/>
      <c r="H32" s="115"/>
      <c r="I32" s="115"/>
      <c r="J32" s="115"/>
      <c r="K32" s="115"/>
      <c r="L32" s="115"/>
      <c r="M32" s="115"/>
    </row>
    <row r="33" spans="1:13" ht="26.25" customHeight="1">
      <c r="A33" s="115"/>
      <c r="B33" s="2106" t="s">
        <v>519</v>
      </c>
      <c r="C33" s="2106"/>
      <c r="D33" s="2106"/>
      <c r="E33" s="2106"/>
      <c r="F33" s="2106"/>
      <c r="G33" s="2106"/>
      <c r="H33" s="2106"/>
      <c r="I33" s="2106"/>
      <c r="J33" s="2106"/>
      <c r="K33" s="115"/>
      <c r="L33" s="115"/>
      <c r="M33" s="115"/>
    </row>
    <row r="34" spans="1:13">
      <c r="A34" s="116"/>
      <c r="B34" s="116"/>
      <c r="C34" s="116"/>
      <c r="D34" s="116"/>
      <c r="E34" s="116"/>
      <c r="F34" s="116"/>
      <c r="G34" s="116"/>
      <c r="H34" s="116"/>
      <c r="I34" s="116"/>
      <c r="J34" s="116"/>
      <c r="K34" s="116"/>
      <c r="L34" s="116"/>
      <c r="M34" s="116"/>
    </row>
    <row r="35" spans="1:13">
      <c r="A35" s="2103" t="s">
        <v>520</v>
      </c>
      <c r="B35" s="2103"/>
      <c r="C35" s="2103"/>
      <c r="D35" s="2103"/>
      <c r="E35" s="2103"/>
      <c r="F35" s="2103"/>
      <c r="G35" s="2103"/>
      <c r="H35" s="2103"/>
      <c r="I35" s="2103"/>
      <c r="J35" s="2103"/>
      <c r="K35" s="2103"/>
      <c r="L35" s="2103"/>
      <c r="M35" s="2103"/>
    </row>
    <row r="36" spans="1:13">
      <c r="A36" s="2103" t="s">
        <v>521</v>
      </c>
      <c r="B36" s="2103"/>
      <c r="C36" s="2103"/>
      <c r="D36" s="2103"/>
      <c r="E36" s="2103"/>
      <c r="F36" s="2103"/>
      <c r="G36" s="2103"/>
      <c r="H36" s="2103"/>
      <c r="I36" s="2103"/>
      <c r="J36" s="2103"/>
      <c r="K36" s="2103"/>
      <c r="L36" s="2103"/>
      <c r="M36" s="2103"/>
    </row>
    <row r="37" spans="1:13">
      <c r="A37" s="2103" t="s">
        <v>522</v>
      </c>
      <c r="B37" s="2103"/>
      <c r="C37" s="2103"/>
      <c r="D37" s="2103"/>
      <c r="E37" s="2103"/>
      <c r="F37" s="2103"/>
      <c r="G37" s="2103"/>
      <c r="H37" s="2103"/>
      <c r="I37" s="2103"/>
      <c r="J37" s="2103"/>
      <c r="K37" s="2103"/>
      <c r="L37" s="2103"/>
      <c r="M37" s="2103"/>
    </row>
    <row r="38" spans="1:13">
      <c r="A38" s="2104" t="s">
        <v>489</v>
      </c>
      <c r="B38" s="2104"/>
      <c r="C38" s="2104"/>
      <c r="D38" s="2104"/>
      <c r="E38" s="2104"/>
      <c r="F38" s="2104"/>
      <c r="G38" s="2104"/>
      <c r="H38" s="2104"/>
      <c r="I38" s="116"/>
      <c r="J38" s="116"/>
      <c r="K38" s="116"/>
      <c r="L38" s="116"/>
      <c r="M38" s="116"/>
    </row>
    <row r="39" spans="1:13">
      <c r="A39" s="116"/>
      <c r="B39" s="116"/>
      <c r="C39" s="116"/>
      <c r="D39" s="116"/>
      <c r="E39" s="116"/>
      <c r="F39" s="116"/>
      <c r="G39" s="116"/>
      <c r="H39" s="116"/>
      <c r="I39" s="116"/>
      <c r="J39" s="116"/>
      <c r="K39" s="116"/>
      <c r="L39" s="116"/>
      <c r="M39" s="116"/>
    </row>
    <row r="40" spans="1:13">
      <c r="A40" s="116"/>
      <c r="B40" s="116"/>
      <c r="C40" s="116"/>
      <c r="D40" s="116"/>
      <c r="E40" s="116"/>
      <c r="F40" s="116"/>
      <c r="G40" s="647"/>
      <c r="H40" s="116"/>
      <c r="I40" s="116"/>
      <c r="J40" s="116"/>
      <c r="K40" s="116"/>
      <c r="L40" s="116"/>
      <c r="M40" s="116"/>
    </row>
    <row r="41" spans="1:13">
      <c r="A41" s="116"/>
      <c r="B41" s="116"/>
      <c r="C41" s="116"/>
      <c r="D41" s="116"/>
      <c r="E41" s="116"/>
      <c r="F41" s="116"/>
      <c r="G41" s="116"/>
      <c r="H41" s="116"/>
      <c r="I41" s="116"/>
      <c r="J41" s="116"/>
      <c r="K41" s="116"/>
      <c r="L41" s="116"/>
      <c r="M41" s="116"/>
    </row>
    <row r="42" spans="1:13">
      <c r="A42" s="116"/>
      <c r="B42" s="116"/>
      <c r="C42" s="116"/>
      <c r="D42" s="116"/>
      <c r="E42" s="116"/>
      <c r="F42" s="116"/>
      <c r="G42" s="116"/>
      <c r="H42" s="116"/>
      <c r="I42" s="116"/>
      <c r="J42" s="116"/>
      <c r="K42" s="116"/>
      <c r="L42" s="116"/>
      <c r="M42" s="116"/>
    </row>
    <row r="43" spans="1:13">
      <c r="A43" s="116"/>
      <c r="B43" s="116"/>
      <c r="C43" s="116"/>
      <c r="D43" s="116"/>
      <c r="E43" s="116"/>
      <c r="F43" s="116"/>
      <c r="G43" s="116"/>
      <c r="H43" s="116"/>
      <c r="I43" s="116"/>
      <c r="J43" s="116"/>
      <c r="K43" s="116"/>
      <c r="L43" s="116"/>
      <c r="M43" s="116"/>
    </row>
    <row r="44" spans="1:13">
      <c r="A44" s="116"/>
      <c r="B44" s="116"/>
      <c r="C44" s="116"/>
      <c r="D44" s="116"/>
      <c r="E44" s="116"/>
      <c r="F44" s="116"/>
      <c r="G44" s="116"/>
      <c r="H44" s="116"/>
      <c r="I44" s="116"/>
      <c r="J44" s="116"/>
      <c r="K44" s="116"/>
      <c r="L44" s="116"/>
      <c r="M44" s="116"/>
    </row>
    <row r="45" spans="1:13">
      <c r="A45" s="116"/>
      <c r="B45" s="116"/>
      <c r="C45" s="116"/>
      <c r="D45" s="116"/>
      <c r="E45" s="116"/>
      <c r="F45" s="116"/>
      <c r="G45" s="116"/>
      <c r="H45" s="116"/>
      <c r="I45" s="116"/>
      <c r="J45" s="116"/>
      <c r="K45" s="116"/>
      <c r="L45" s="116"/>
      <c r="M45" s="116"/>
    </row>
    <row r="46" spans="1:13">
      <c r="A46" s="116"/>
      <c r="B46" s="116"/>
      <c r="C46" s="116"/>
      <c r="D46" s="116"/>
      <c r="E46" s="116"/>
      <c r="F46" s="116"/>
      <c r="G46" s="116"/>
      <c r="H46" s="116"/>
      <c r="I46" s="116"/>
      <c r="J46" s="116"/>
      <c r="K46" s="116"/>
      <c r="L46" s="116"/>
      <c r="M46" s="116"/>
    </row>
    <row r="47" spans="1:13">
      <c r="A47" s="116"/>
      <c r="B47" s="116"/>
      <c r="C47" s="116"/>
      <c r="D47" s="116"/>
      <c r="E47" s="116"/>
      <c r="F47" s="116"/>
      <c r="G47" s="116"/>
      <c r="H47" s="116"/>
      <c r="I47" s="116"/>
      <c r="J47" s="116"/>
      <c r="K47" s="116"/>
      <c r="L47" s="116"/>
      <c r="M47" s="116"/>
    </row>
    <row r="48" spans="1:13">
      <c r="A48" s="116"/>
      <c r="B48" s="116"/>
      <c r="C48" s="116"/>
      <c r="D48" s="116"/>
      <c r="E48" s="116"/>
      <c r="F48" s="116"/>
      <c r="G48" s="116"/>
      <c r="H48" s="116"/>
      <c r="I48" s="116"/>
      <c r="J48" s="116"/>
      <c r="K48" s="116"/>
      <c r="L48" s="116"/>
      <c r="M48" s="116"/>
    </row>
    <row r="49" spans="1:13">
      <c r="A49" s="116"/>
      <c r="B49" s="116"/>
      <c r="C49" s="116"/>
      <c r="D49" s="116"/>
      <c r="E49" s="116"/>
      <c r="F49" s="116"/>
      <c r="G49" s="116"/>
      <c r="H49" s="116"/>
      <c r="I49" s="116"/>
      <c r="J49" s="116"/>
      <c r="K49" s="116"/>
      <c r="L49" s="116"/>
      <c r="M49" s="116"/>
    </row>
    <row r="50" spans="1:13">
      <c r="A50" s="116"/>
      <c r="B50" s="116"/>
      <c r="C50" s="116"/>
      <c r="D50" s="116"/>
      <c r="E50" s="116"/>
      <c r="F50" s="116"/>
      <c r="G50" s="116"/>
      <c r="H50" s="116"/>
      <c r="I50" s="116"/>
      <c r="J50" s="116"/>
      <c r="K50" s="116"/>
      <c r="L50" s="116"/>
      <c r="M50" s="116"/>
    </row>
    <row r="51" spans="1:13">
      <c r="A51" s="116"/>
      <c r="B51" s="116"/>
      <c r="C51" s="116"/>
      <c r="D51" s="116"/>
      <c r="E51" s="116"/>
      <c r="F51" s="116"/>
      <c r="G51" s="116"/>
      <c r="H51" s="116"/>
      <c r="I51" s="116"/>
      <c r="J51" s="116"/>
      <c r="K51" s="116"/>
      <c r="L51" s="116"/>
      <c r="M51" s="116"/>
    </row>
    <row r="52" spans="1:13">
      <c r="A52" s="116"/>
      <c r="B52" s="116"/>
      <c r="C52" s="116"/>
      <c r="D52" s="116"/>
      <c r="E52" s="116"/>
      <c r="F52" s="116"/>
      <c r="G52" s="116"/>
      <c r="H52" s="116"/>
      <c r="I52" s="116"/>
      <c r="J52" s="116"/>
      <c r="K52" s="116"/>
      <c r="L52" s="116"/>
      <c r="M52" s="116"/>
    </row>
    <row r="53" spans="1:13">
      <c r="A53" s="116"/>
      <c r="B53" s="116"/>
      <c r="C53" s="116"/>
      <c r="D53" s="116"/>
      <c r="E53" s="116"/>
      <c r="F53" s="116"/>
      <c r="G53" s="116"/>
      <c r="H53" s="116"/>
      <c r="I53" s="116"/>
      <c r="J53" s="116"/>
      <c r="K53" s="116"/>
      <c r="L53" s="116"/>
      <c r="M53" s="116"/>
    </row>
    <row r="54" spans="1:13">
      <c r="A54" s="116"/>
      <c r="B54" s="116"/>
      <c r="C54" s="116"/>
      <c r="D54" s="116"/>
      <c r="E54" s="116"/>
      <c r="F54" s="116"/>
      <c r="G54" s="116"/>
      <c r="H54" s="116"/>
      <c r="I54" s="116"/>
      <c r="J54" s="116"/>
      <c r="K54" s="116"/>
      <c r="L54" s="116"/>
      <c r="M54" s="116"/>
    </row>
    <row r="55" spans="1:13">
      <c r="A55" s="116"/>
      <c r="B55" s="116"/>
      <c r="C55" s="116"/>
      <c r="D55" s="116"/>
      <c r="E55" s="116"/>
      <c r="F55" s="116"/>
      <c r="G55" s="116"/>
      <c r="H55" s="116"/>
      <c r="I55" s="116"/>
      <c r="J55" s="116"/>
      <c r="K55" s="116"/>
      <c r="L55" s="116"/>
      <c r="M55" s="116"/>
    </row>
    <row r="56" spans="1:13">
      <c r="A56" s="116"/>
      <c r="B56" s="116"/>
      <c r="C56" s="116"/>
      <c r="D56" s="116"/>
      <c r="E56" s="116"/>
      <c r="F56" s="116"/>
      <c r="G56" s="116"/>
      <c r="H56" s="116"/>
      <c r="I56" s="116"/>
      <c r="J56" s="116"/>
      <c r="K56" s="116"/>
      <c r="L56" s="116"/>
      <c r="M56" s="116"/>
    </row>
    <row r="57" spans="1:13">
      <c r="A57" s="116"/>
      <c r="B57" s="116"/>
      <c r="C57" s="116"/>
      <c r="D57" s="116"/>
      <c r="E57" s="116"/>
      <c r="F57" s="116"/>
      <c r="G57" s="116"/>
      <c r="H57" s="116"/>
      <c r="I57" s="116"/>
      <c r="J57" s="116"/>
      <c r="K57" s="116"/>
      <c r="L57" s="116"/>
      <c r="M57" s="116"/>
    </row>
    <row r="58" spans="1:13">
      <c r="A58" s="116"/>
      <c r="B58" s="116"/>
      <c r="C58" s="116"/>
      <c r="D58" s="116"/>
      <c r="E58" s="116"/>
      <c r="F58" s="116"/>
      <c r="G58" s="116"/>
      <c r="H58" s="116"/>
      <c r="I58" s="116"/>
      <c r="J58" s="116"/>
      <c r="K58" s="116"/>
      <c r="L58" s="116"/>
      <c r="M58" s="116"/>
    </row>
    <row r="59" spans="1:13">
      <c r="A59" s="116"/>
      <c r="B59" s="116"/>
      <c r="C59" s="116"/>
      <c r="D59" s="116"/>
      <c r="E59" s="116"/>
      <c r="F59" s="116"/>
      <c r="G59" s="116"/>
      <c r="H59" s="116"/>
      <c r="I59" s="116"/>
      <c r="J59" s="116"/>
      <c r="K59" s="116"/>
      <c r="L59" s="116"/>
      <c r="M59" s="116"/>
    </row>
    <row r="60" spans="1:13">
      <c r="A60" s="116"/>
      <c r="B60" s="116"/>
      <c r="C60" s="116"/>
      <c r="D60" s="116"/>
      <c r="E60" s="116"/>
      <c r="F60" s="116"/>
      <c r="G60" s="116"/>
      <c r="H60" s="116"/>
      <c r="I60" s="116"/>
      <c r="J60" s="116"/>
      <c r="K60" s="116"/>
      <c r="L60" s="116"/>
      <c r="M60" s="116"/>
    </row>
    <row r="61" spans="1:13">
      <c r="A61" s="116"/>
      <c r="B61" s="116"/>
      <c r="C61" s="116"/>
      <c r="D61" s="116"/>
      <c r="E61" s="116"/>
      <c r="F61" s="116"/>
      <c r="G61" s="116"/>
      <c r="H61" s="116"/>
      <c r="I61" s="116"/>
      <c r="J61" s="116"/>
      <c r="K61" s="116"/>
      <c r="L61" s="116"/>
      <c r="M61" s="116"/>
    </row>
    <row r="62" spans="1:13">
      <c r="A62" s="116"/>
      <c r="B62" s="116"/>
      <c r="C62" s="116"/>
      <c r="D62" s="116"/>
      <c r="E62" s="116"/>
      <c r="F62" s="116"/>
      <c r="G62" s="116"/>
      <c r="H62" s="116"/>
      <c r="I62" s="116"/>
      <c r="J62" s="116"/>
      <c r="K62" s="116"/>
      <c r="L62" s="116"/>
      <c r="M62" s="116"/>
    </row>
    <row r="63" spans="1:13">
      <c r="A63" s="116"/>
      <c r="B63" s="116"/>
      <c r="C63" s="116"/>
      <c r="D63" s="116"/>
      <c r="E63" s="116"/>
      <c r="F63" s="116"/>
      <c r="G63" s="116"/>
      <c r="H63" s="116"/>
      <c r="I63" s="116"/>
      <c r="J63" s="116"/>
      <c r="K63" s="116"/>
      <c r="L63" s="116"/>
      <c r="M63" s="116"/>
    </row>
    <row r="64" spans="1:13">
      <c r="A64" s="116"/>
      <c r="B64" s="116"/>
      <c r="C64" s="116"/>
      <c r="D64" s="116"/>
      <c r="E64" s="116"/>
      <c r="F64" s="116"/>
      <c r="G64" s="116"/>
      <c r="H64" s="116"/>
      <c r="I64" s="116"/>
      <c r="J64" s="116"/>
      <c r="K64" s="116"/>
      <c r="L64" s="116"/>
      <c r="M64" s="116"/>
    </row>
    <row r="65" spans="1:13">
      <c r="A65" s="116"/>
      <c r="B65" s="116"/>
      <c r="C65" s="116"/>
      <c r="D65" s="116"/>
      <c r="E65" s="116"/>
      <c r="F65" s="116"/>
      <c r="G65" s="116"/>
      <c r="H65" s="116"/>
      <c r="I65" s="116"/>
      <c r="J65" s="116"/>
      <c r="K65" s="116"/>
      <c r="L65" s="116"/>
      <c r="M65" s="116"/>
    </row>
    <row r="66" spans="1:13">
      <c r="A66" s="116"/>
      <c r="B66" s="116"/>
      <c r="C66" s="116"/>
      <c r="D66" s="116"/>
      <c r="E66" s="116"/>
      <c r="F66" s="116"/>
      <c r="G66" s="116"/>
      <c r="H66" s="116"/>
      <c r="I66" s="116"/>
      <c r="J66" s="116"/>
      <c r="K66" s="116"/>
      <c r="L66" s="116"/>
      <c r="M66" s="116"/>
    </row>
    <row r="67" spans="1:13">
      <c r="A67" s="116"/>
      <c r="B67" s="116"/>
      <c r="C67" s="116"/>
      <c r="D67" s="116"/>
      <c r="E67" s="116"/>
      <c r="F67" s="116"/>
      <c r="G67" s="116"/>
      <c r="H67" s="116"/>
      <c r="I67" s="116"/>
      <c r="J67" s="116"/>
      <c r="K67" s="116"/>
      <c r="L67" s="116"/>
      <c r="M67" s="116"/>
    </row>
    <row r="68" spans="1:13">
      <c r="A68" s="116"/>
      <c r="B68" s="116"/>
      <c r="C68" s="116"/>
      <c r="D68" s="116"/>
      <c r="E68" s="116"/>
      <c r="F68" s="116"/>
      <c r="G68" s="116"/>
      <c r="H68" s="116"/>
      <c r="I68" s="116"/>
      <c r="J68" s="116"/>
      <c r="K68" s="116"/>
      <c r="L68" s="116"/>
      <c r="M68" s="116"/>
    </row>
    <row r="69" spans="1:13">
      <c r="A69" s="116"/>
      <c r="B69" s="116"/>
      <c r="C69" s="116"/>
      <c r="D69" s="116"/>
      <c r="E69" s="116"/>
      <c r="F69" s="116"/>
      <c r="G69" s="116"/>
      <c r="H69" s="116"/>
      <c r="I69" s="116"/>
      <c r="J69" s="116"/>
      <c r="K69" s="116"/>
      <c r="L69" s="116"/>
      <c r="M69" s="116"/>
    </row>
    <row r="70" spans="1:13">
      <c r="A70" s="116"/>
      <c r="B70" s="116"/>
      <c r="C70" s="116"/>
      <c r="D70" s="116"/>
      <c r="E70" s="116"/>
      <c r="F70" s="116"/>
      <c r="G70" s="116"/>
      <c r="H70" s="116"/>
      <c r="I70" s="116"/>
      <c r="J70" s="116"/>
      <c r="K70" s="116"/>
      <c r="L70" s="116"/>
      <c r="M70" s="116"/>
    </row>
    <row r="71" spans="1:13">
      <c r="A71" s="116"/>
      <c r="B71" s="116"/>
      <c r="C71" s="116"/>
      <c r="D71" s="116"/>
      <c r="E71" s="116"/>
      <c r="F71" s="116"/>
      <c r="G71" s="116"/>
      <c r="H71" s="116"/>
      <c r="I71" s="116"/>
      <c r="J71" s="116"/>
      <c r="K71" s="116"/>
      <c r="L71" s="116"/>
      <c r="M71" s="116"/>
    </row>
    <row r="72" spans="1:13">
      <c r="A72" s="116"/>
      <c r="B72" s="116"/>
      <c r="C72" s="116"/>
      <c r="D72" s="116"/>
      <c r="E72" s="116"/>
      <c r="F72" s="116"/>
      <c r="G72" s="116"/>
      <c r="H72" s="116"/>
      <c r="I72" s="116"/>
      <c r="J72" s="116"/>
      <c r="K72" s="116"/>
      <c r="L72" s="116"/>
      <c r="M72" s="116"/>
    </row>
    <row r="73" spans="1:13">
      <c r="A73" s="116"/>
      <c r="B73" s="116"/>
      <c r="C73" s="116"/>
      <c r="D73" s="116"/>
      <c r="E73" s="116"/>
      <c r="F73" s="116"/>
      <c r="G73" s="116"/>
      <c r="H73" s="116"/>
      <c r="I73" s="116"/>
      <c r="J73" s="116"/>
      <c r="K73" s="116"/>
      <c r="L73" s="116"/>
      <c r="M73" s="116"/>
    </row>
    <row r="74" spans="1:13">
      <c r="A74" s="116"/>
      <c r="B74" s="116"/>
      <c r="C74" s="116"/>
      <c r="D74" s="116"/>
      <c r="E74" s="116"/>
      <c r="F74" s="116"/>
      <c r="G74" s="116"/>
      <c r="H74" s="116"/>
      <c r="I74" s="116"/>
      <c r="J74" s="116"/>
      <c r="K74" s="116"/>
      <c r="L74" s="116"/>
      <c r="M74" s="116"/>
    </row>
  </sheetData>
  <mergeCells count="25">
    <mergeCell ref="A36:M36"/>
    <mergeCell ref="A37:M37"/>
    <mergeCell ref="A38:H38"/>
    <mergeCell ref="K10:K11"/>
    <mergeCell ref="L10:L11"/>
    <mergeCell ref="M10:M11"/>
    <mergeCell ref="A31:M31"/>
    <mergeCell ref="B33:J33"/>
    <mergeCell ref="A35:M35"/>
    <mergeCell ref="E10:E11"/>
    <mergeCell ref="F10:F11"/>
    <mergeCell ref="G10:G11"/>
    <mergeCell ref="H10:H11"/>
    <mergeCell ref="I10:I11"/>
    <mergeCell ref="J10:J11"/>
    <mergeCell ref="A1:M1"/>
    <mergeCell ref="A6:M6"/>
    <mergeCell ref="A7:M7"/>
    <mergeCell ref="A9:A11"/>
    <mergeCell ref="B9:B11"/>
    <mergeCell ref="C9:C11"/>
    <mergeCell ref="D9:D11"/>
    <mergeCell ref="E9:H9"/>
    <mergeCell ref="I9:K9"/>
    <mergeCell ref="L9:M9"/>
  </mergeCells>
  <pageMargins left="0.74803149606299213" right="0.74803149606299213" top="0.98425196850393704" bottom="0.98425196850393704" header="0.51181102362204722" footer="0.51181102362204722"/>
  <pageSetup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V105"/>
  <sheetViews>
    <sheetView showGridLines="0" view="pageBreakPreview" zoomScaleNormal="70" zoomScaleSheetLayoutView="100" workbookViewId="0">
      <selection activeCell="AJ114" sqref="AJ114"/>
    </sheetView>
  </sheetViews>
  <sheetFormatPr defaultColWidth="5.42578125" defaultRowHeight="11.25"/>
  <cols>
    <col min="1" max="1" width="8" style="838" customWidth="1"/>
    <col min="2" max="3" width="5.42578125" style="838" customWidth="1"/>
    <col min="4" max="4" width="21.140625" style="838" customWidth="1"/>
    <col min="5" max="5" width="5.42578125" style="838" customWidth="1"/>
    <col min="6" max="8" width="4.5703125" style="838" customWidth="1"/>
    <col min="9" max="9" width="4.28515625" style="838" customWidth="1"/>
    <col min="10" max="10" width="5.140625" style="838" customWidth="1"/>
    <col min="11" max="11" width="8" style="838" customWidth="1"/>
    <col min="12" max="12" width="7.5703125" style="838" customWidth="1"/>
    <col min="13" max="13" width="8.85546875" style="838" customWidth="1"/>
    <col min="14" max="14" width="6.140625" style="838" customWidth="1"/>
    <col min="15" max="15" width="7.85546875" style="838" customWidth="1"/>
    <col min="16" max="16" width="8.85546875" style="838" customWidth="1"/>
    <col min="17" max="17" width="7.85546875" style="838" customWidth="1"/>
    <col min="18" max="18" width="8.42578125" style="838" customWidth="1"/>
    <col min="19" max="19" width="7.42578125" style="838" customWidth="1"/>
    <col min="20" max="20" width="7.140625" style="838" customWidth="1"/>
    <col min="21" max="22" width="6" style="838" customWidth="1"/>
    <col min="23" max="33" width="5.42578125" style="838" customWidth="1"/>
    <col min="34" max="34" width="5.42578125" style="839" customWidth="1"/>
    <col min="35" max="256" width="5.42578125" style="838"/>
    <col min="257" max="257" width="8" style="838" customWidth="1"/>
    <col min="258" max="259" width="5.42578125" style="838" customWidth="1"/>
    <col min="260" max="260" width="21.140625" style="838" customWidth="1"/>
    <col min="261" max="261" width="5.42578125" style="838" customWidth="1"/>
    <col min="262" max="264" width="4.5703125" style="838" customWidth="1"/>
    <col min="265" max="265" width="4.28515625" style="838" customWidth="1"/>
    <col min="266" max="266" width="5.140625" style="838" customWidth="1"/>
    <col min="267" max="267" width="8" style="838" customWidth="1"/>
    <col min="268" max="268" width="7.5703125" style="838" customWidth="1"/>
    <col min="269" max="269" width="8.85546875" style="838" customWidth="1"/>
    <col min="270" max="270" width="6.140625" style="838" customWidth="1"/>
    <col min="271" max="271" width="7.85546875" style="838" customWidth="1"/>
    <col min="272" max="272" width="8.85546875" style="838" customWidth="1"/>
    <col min="273" max="273" width="7.85546875" style="838" customWidth="1"/>
    <col min="274" max="274" width="8.42578125" style="838" customWidth="1"/>
    <col min="275" max="275" width="7.42578125" style="838" customWidth="1"/>
    <col min="276" max="276" width="7.140625" style="838" customWidth="1"/>
    <col min="277" max="278" width="6" style="838" customWidth="1"/>
    <col min="279" max="290" width="5.42578125" style="838" customWidth="1"/>
    <col min="291" max="512" width="5.42578125" style="838"/>
    <col min="513" max="513" width="8" style="838" customWidth="1"/>
    <col min="514" max="515" width="5.42578125" style="838" customWidth="1"/>
    <col min="516" max="516" width="21.140625" style="838" customWidth="1"/>
    <col min="517" max="517" width="5.42578125" style="838" customWidth="1"/>
    <col min="518" max="520" width="4.5703125" style="838" customWidth="1"/>
    <col min="521" max="521" width="4.28515625" style="838" customWidth="1"/>
    <col min="522" max="522" width="5.140625" style="838" customWidth="1"/>
    <col min="523" max="523" width="8" style="838" customWidth="1"/>
    <col min="524" max="524" width="7.5703125" style="838" customWidth="1"/>
    <col min="525" max="525" width="8.85546875" style="838" customWidth="1"/>
    <col min="526" max="526" width="6.140625" style="838" customWidth="1"/>
    <col min="527" max="527" width="7.85546875" style="838" customWidth="1"/>
    <col min="528" max="528" width="8.85546875" style="838" customWidth="1"/>
    <col min="529" max="529" width="7.85546875" style="838" customWidth="1"/>
    <col min="530" max="530" width="8.42578125" style="838" customWidth="1"/>
    <col min="531" max="531" width="7.42578125" style="838" customWidth="1"/>
    <col min="532" max="532" width="7.140625" style="838" customWidth="1"/>
    <col min="533" max="534" width="6" style="838" customWidth="1"/>
    <col min="535" max="546" width="5.42578125" style="838" customWidth="1"/>
    <col min="547" max="768" width="5.42578125" style="838"/>
    <col min="769" max="769" width="8" style="838" customWidth="1"/>
    <col min="770" max="771" width="5.42578125" style="838" customWidth="1"/>
    <col min="772" max="772" width="21.140625" style="838" customWidth="1"/>
    <col min="773" max="773" width="5.42578125" style="838" customWidth="1"/>
    <col min="774" max="776" width="4.5703125" style="838" customWidth="1"/>
    <col min="777" max="777" width="4.28515625" style="838" customWidth="1"/>
    <col min="778" max="778" width="5.140625" style="838" customWidth="1"/>
    <col min="779" max="779" width="8" style="838" customWidth="1"/>
    <col min="780" max="780" width="7.5703125" style="838" customWidth="1"/>
    <col min="781" max="781" width="8.85546875" style="838" customWidth="1"/>
    <col min="782" max="782" width="6.140625" style="838" customWidth="1"/>
    <col min="783" max="783" width="7.85546875" style="838" customWidth="1"/>
    <col min="784" max="784" width="8.85546875" style="838" customWidth="1"/>
    <col min="785" max="785" width="7.85546875" style="838" customWidth="1"/>
    <col min="786" max="786" width="8.42578125" style="838" customWidth="1"/>
    <col min="787" max="787" width="7.42578125" style="838" customWidth="1"/>
    <col min="788" max="788" width="7.140625" style="838" customWidth="1"/>
    <col min="789" max="790" width="6" style="838" customWidth="1"/>
    <col min="791" max="802" width="5.42578125" style="838" customWidth="1"/>
    <col min="803" max="1024" width="5.42578125" style="838"/>
    <col min="1025" max="1025" width="8" style="838" customWidth="1"/>
    <col min="1026" max="1027" width="5.42578125" style="838" customWidth="1"/>
    <col min="1028" max="1028" width="21.140625" style="838" customWidth="1"/>
    <col min="1029" max="1029" width="5.42578125" style="838" customWidth="1"/>
    <col min="1030" max="1032" width="4.5703125" style="838" customWidth="1"/>
    <col min="1033" max="1033" width="4.28515625" style="838" customWidth="1"/>
    <col min="1034" max="1034" width="5.140625" style="838" customWidth="1"/>
    <col min="1035" max="1035" width="8" style="838" customWidth="1"/>
    <col min="1036" max="1036" width="7.5703125" style="838" customWidth="1"/>
    <col min="1037" max="1037" width="8.85546875" style="838" customWidth="1"/>
    <col min="1038" max="1038" width="6.140625" style="838" customWidth="1"/>
    <col min="1039" max="1039" width="7.85546875" style="838" customWidth="1"/>
    <col min="1040" max="1040" width="8.85546875" style="838" customWidth="1"/>
    <col min="1041" max="1041" width="7.85546875" style="838" customWidth="1"/>
    <col min="1042" max="1042" width="8.42578125" style="838" customWidth="1"/>
    <col min="1043" max="1043" width="7.42578125" style="838" customWidth="1"/>
    <col min="1044" max="1044" width="7.140625" style="838" customWidth="1"/>
    <col min="1045" max="1046" width="6" style="838" customWidth="1"/>
    <col min="1047" max="1058" width="5.42578125" style="838" customWidth="1"/>
    <col min="1059" max="1280" width="5.42578125" style="838"/>
    <col min="1281" max="1281" width="8" style="838" customWidth="1"/>
    <col min="1282" max="1283" width="5.42578125" style="838" customWidth="1"/>
    <col min="1284" max="1284" width="21.140625" style="838" customWidth="1"/>
    <col min="1285" max="1285" width="5.42578125" style="838" customWidth="1"/>
    <col min="1286" max="1288" width="4.5703125" style="838" customWidth="1"/>
    <col min="1289" max="1289" width="4.28515625" style="838" customWidth="1"/>
    <col min="1290" max="1290" width="5.140625" style="838" customWidth="1"/>
    <col min="1291" max="1291" width="8" style="838" customWidth="1"/>
    <col min="1292" max="1292" width="7.5703125" style="838" customWidth="1"/>
    <col min="1293" max="1293" width="8.85546875" style="838" customWidth="1"/>
    <col min="1294" max="1294" width="6.140625" style="838" customWidth="1"/>
    <col min="1295" max="1295" width="7.85546875" style="838" customWidth="1"/>
    <col min="1296" max="1296" width="8.85546875" style="838" customWidth="1"/>
    <col min="1297" max="1297" width="7.85546875" style="838" customWidth="1"/>
    <col min="1298" max="1298" width="8.42578125" style="838" customWidth="1"/>
    <col min="1299" max="1299" width="7.42578125" style="838" customWidth="1"/>
    <col min="1300" max="1300" width="7.140625" style="838" customWidth="1"/>
    <col min="1301" max="1302" width="6" style="838" customWidth="1"/>
    <col min="1303" max="1314" width="5.42578125" style="838" customWidth="1"/>
    <col min="1315" max="1536" width="5.42578125" style="838"/>
    <col min="1537" max="1537" width="8" style="838" customWidth="1"/>
    <col min="1538" max="1539" width="5.42578125" style="838" customWidth="1"/>
    <col min="1540" max="1540" width="21.140625" style="838" customWidth="1"/>
    <col min="1541" max="1541" width="5.42578125" style="838" customWidth="1"/>
    <col min="1542" max="1544" width="4.5703125" style="838" customWidth="1"/>
    <col min="1545" max="1545" width="4.28515625" style="838" customWidth="1"/>
    <col min="1546" max="1546" width="5.140625" style="838" customWidth="1"/>
    <col min="1547" max="1547" width="8" style="838" customWidth="1"/>
    <col min="1548" max="1548" width="7.5703125" style="838" customWidth="1"/>
    <col min="1549" max="1549" width="8.85546875" style="838" customWidth="1"/>
    <col min="1550" max="1550" width="6.140625" style="838" customWidth="1"/>
    <col min="1551" max="1551" width="7.85546875" style="838" customWidth="1"/>
    <col min="1552" max="1552" width="8.85546875" style="838" customWidth="1"/>
    <col min="1553" max="1553" width="7.85546875" style="838" customWidth="1"/>
    <col min="1554" max="1554" width="8.42578125" style="838" customWidth="1"/>
    <col min="1555" max="1555" width="7.42578125" style="838" customWidth="1"/>
    <col min="1556" max="1556" width="7.140625" style="838" customWidth="1"/>
    <col min="1557" max="1558" width="6" style="838" customWidth="1"/>
    <col min="1559" max="1570" width="5.42578125" style="838" customWidth="1"/>
    <col min="1571" max="1792" width="5.42578125" style="838"/>
    <col min="1793" max="1793" width="8" style="838" customWidth="1"/>
    <col min="1794" max="1795" width="5.42578125" style="838" customWidth="1"/>
    <col min="1796" max="1796" width="21.140625" style="838" customWidth="1"/>
    <col min="1797" max="1797" width="5.42578125" style="838" customWidth="1"/>
    <col min="1798" max="1800" width="4.5703125" style="838" customWidth="1"/>
    <col min="1801" max="1801" width="4.28515625" style="838" customWidth="1"/>
    <col min="1802" max="1802" width="5.140625" style="838" customWidth="1"/>
    <col min="1803" max="1803" width="8" style="838" customWidth="1"/>
    <col min="1804" max="1804" width="7.5703125" style="838" customWidth="1"/>
    <col min="1805" max="1805" width="8.85546875" style="838" customWidth="1"/>
    <col min="1806" max="1806" width="6.140625" style="838" customWidth="1"/>
    <col min="1807" max="1807" width="7.85546875" style="838" customWidth="1"/>
    <col min="1808" max="1808" width="8.85546875" style="838" customWidth="1"/>
    <col min="1809" max="1809" width="7.85546875" style="838" customWidth="1"/>
    <col min="1810" max="1810" width="8.42578125" style="838" customWidth="1"/>
    <col min="1811" max="1811" width="7.42578125" style="838" customWidth="1"/>
    <col min="1812" max="1812" width="7.140625" style="838" customWidth="1"/>
    <col min="1813" max="1814" width="6" style="838" customWidth="1"/>
    <col min="1815" max="1826" width="5.42578125" style="838" customWidth="1"/>
    <col min="1827" max="2048" width="5.42578125" style="838"/>
    <col min="2049" max="2049" width="8" style="838" customWidth="1"/>
    <col min="2050" max="2051" width="5.42578125" style="838" customWidth="1"/>
    <col min="2052" max="2052" width="21.140625" style="838" customWidth="1"/>
    <col min="2053" max="2053" width="5.42578125" style="838" customWidth="1"/>
    <col min="2054" max="2056" width="4.5703125" style="838" customWidth="1"/>
    <col min="2057" max="2057" width="4.28515625" style="838" customWidth="1"/>
    <col min="2058" max="2058" width="5.140625" style="838" customWidth="1"/>
    <col min="2059" max="2059" width="8" style="838" customWidth="1"/>
    <col min="2060" max="2060" width="7.5703125" style="838" customWidth="1"/>
    <col min="2061" max="2061" width="8.85546875" style="838" customWidth="1"/>
    <col min="2062" max="2062" width="6.140625" style="838" customWidth="1"/>
    <col min="2063" max="2063" width="7.85546875" style="838" customWidth="1"/>
    <col min="2064" max="2064" width="8.85546875" style="838" customWidth="1"/>
    <col min="2065" max="2065" width="7.85546875" style="838" customWidth="1"/>
    <col min="2066" max="2066" width="8.42578125" style="838" customWidth="1"/>
    <col min="2067" max="2067" width="7.42578125" style="838" customWidth="1"/>
    <col min="2068" max="2068" width="7.140625" style="838" customWidth="1"/>
    <col min="2069" max="2070" width="6" style="838" customWidth="1"/>
    <col min="2071" max="2082" width="5.42578125" style="838" customWidth="1"/>
    <col min="2083" max="2304" width="5.42578125" style="838"/>
    <col min="2305" max="2305" width="8" style="838" customWidth="1"/>
    <col min="2306" max="2307" width="5.42578125" style="838" customWidth="1"/>
    <col min="2308" max="2308" width="21.140625" style="838" customWidth="1"/>
    <col min="2309" max="2309" width="5.42578125" style="838" customWidth="1"/>
    <col min="2310" max="2312" width="4.5703125" style="838" customWidth="1"/>
    <col min="2313" max="2313" width="4.28515625" style="838" customWidth="1"/>
    <col min="2314" max="2314" width="5.140625" style="838" customWidth="1"/>
    <col min="2315" max="2315" width="8" style="838" customWidth="1"/>
    <col min="2316" max="2316" width="7.5703125" style="838" customWidth="1"/>
    <col min="2317" max="2317" width="8.85546875" style="838" customWidth="1"/>
    <col min="2318" max="2318" width="6.140625" style="838" customWidth="1"/>
    <col min="2319" max="2319" width="7.85546875" style="838" customWidth="1"/>
    <col min="2320" max="2320" width="8.85546875" style="838" customWidth="1"/>
    <col min="2321" max="2321" width="7.85546875" style="838" customWidth="1"/>
    <col min="2322" max="2322" width="8.42578125" style="838" customWidth="1"/>
    <col min="2323" max="2323" width="7.42578125" style="838" customWidth="1"/>
    <col min="2324" max="2324" width="7.140625" style="838" customWidth="1"/>
    <col min="2325" max="2326" width="6" style="838" customWidth="1"/>
    <col min="2327" max="2338" width="5.42578125" style="838" customWidth="1"/>
    <col min="2339" max="2560" width="5.42578125" style="838"/>
    <col min="2561" max="2561" width="8" style="838" customWidth="1"/>
    <col min="2562" max="2563" width="5.42578125" style="838" customWidth="1"/>
    <col min="2564" max="2564" width="21.140625" style="838" customWidth="1"/>
    <col min="2565" max="2565" width="5.42578125" style="838" customWidth="1"/>
    <col min="2566" max="2568" width="4.5703125" style="838" customWidth="1"/>
    <col min="2569" max="2569" width="4.28515625" style="838" customWidth="1"/>
    <col min="2570" max="2570" width="5.140625" style="838" customWidth="1"/>
    <col min="2571" max="2571" width="8" style="838" customWidth="1"/>
    <col min="2572" max="2572" width="7.5703125" style="838" customWidth="1"/>
    <col min="2573" max="2573" width="8.85546875" style="838" customWidth="1"/>
    <col min="2574" max="2574" width="6.140625" style="838" customWidth="1"/>
    <col min="2575" max="2575" width="7.85546875" style="838" customWidth="1"/>
    <col min="2576" max="2576" width="8.85546875" style="838" customWidth="1"/>
    <col min="2577" max="2577" width="7.85546875" style="838" customWidth="1"/>
    <col min="2578" max="2578" width="8.42578125" style="838" customWidth="1"/>
    <col min="2579" max="2579" width="7.42578125" style="838" customWidth="1"/>
    <col min="2580" max="2580" width="7.140625" style="838" customWidth="1"/>
    <col min="2581" max="2582" width="6" style="838" customWidth="1"/>
    <col min="2583" max="2594" width="5.42578125" style="838" customWidth="1"/>
    <col min="2595" max="2816" width="5.42578125" style="838"/>
    <col min="2817" max="2817" width="8" style="838" customWidth="1"/>
    <col min="2818" max="2819" width="5.42578125" style="838" customWidth="1"/>
    <col min="2820" max="2820" width="21.140625" style="838" customWidth="1"/>
    <col min="2821" max="2821" width="5.42578125" style="838" customWidth="1"/>
    <col min="2822" max="2824" width="4.5703125" style="838" customWidth="1"/>
    <col min="2825" max="2825" width="4.28515625" style="838" customWidth="1"/>
    <col min="2826" max="2826" width="5.140625" style="838" customWidth="1"/>
    <col min="2827" max="2827" width="8" style="838" customWidth="1"/>
    <col min="2828" max="2828" width="7.5703125" style="838" customWidth="1"/>
    <col min="2829" max="2829" width="8.85546875" style="838" customWidth="1"/>
    <col min="2830" max="2830" width="6.140625" style="838" customWidth="1"/>
    <col min="2831" max="2831" width="7.85546875" style="838" customWidth="1"/>
    <col min="2832" max="2832" width="8.85546875" style="838" customWidth="1"/>
    <col min="2833" max="2833" width="7.85546875" style="838" customWidth="1"/>
    <col min="2834" max="2834" width="8.42578125" style="838" customWidth="1"/>
    <col min="2835" max="2835" width="7.42578125" style="838" customWidth="1"/>
    <col min="2836" max="2836" width="7.140625" style="838" customWidth="1"/>
    <col min="2837" max="2838" width="6" style="838" customWidth="1"/>
    <col min="2839" max="2850" width="5.42578125" style="838" customWidth="1"/>
    <col min="2851" max="3072" width="5.42578125" style="838"/>
    <col min="3073" max="3073" width="8" style="838" customWidth="1"/>
    <col min="3074" max="3075" width="5.42578125" style="838" customWidth="1"/>
    <col min="3076" max="3076" width="21.140625" style="838" customWidth="1"/>
    <col min="3077" max="3077" width="5.42578125" style="838" customWidth="1"/>
    <col min="3078" max="3080" width="4.5703125" style="838" customWidth="1"/>
    <col min="3081" max="3081" width="4.28515625" style="838" customWidth="1"/>
    <col min="3082" max="3082" width="5.140625" style="838" customWidth="1"/>
    <col min="3083" max="3083" width="8" style="838" customWidth="1"/>
    <col min="3084" max="3084" width="7.5703125" style="838" customWidth="1"/>
    <col min="3085" max="3085" width="8.85546875" style="838" customWidth="1"/>
    <col min="3086" max="3086" width="6.140625" style="838" customWidth="1"/>
    <col min="3087" max="3087" width="7.85546875" style="838" customWidth="1"/>
    <col min="3088" max="3088" width="8.85546875" style="838" customWidth="1"/>
    <col min="3089" max="3089" width="7.85546875" style="838" customWidth="1"/>
    <col min="3090" max="3090" width="8.42578125" style="838" customWidth="1"/>
    <col min="3091" max="3091" width="7.42578125" style="838" customWidth="1"/>
    <col min="3092" max="3092" width="7.140625" style="838" customWidth="1"/>
    <col min="3093" max="3094" width="6" style="838" customWidth="1"/>
    <col min="3095" max="3106" width="5.42578125" style="838" customWidth="1"/>
    <col min="3107" max="3328" width="5.42578125" style="838"/>
    <col min="3329" max="3329" width="8" style="838" customWidth="1"/>
    <col min="3330" max="3331" width="5.42578125" style="838" customWidth="1"/>
    <col min="3332" max="3332" width="21.140625" style="838" customWidth="1"/>
    <col min="3333" max="3333" width="5.42578125" style="838" customWidth="1"/>
    <col min="3334" max="3336" width="4.5703125" style="838" customWidth="1"/>
    <col min="3337" max="3337" width="4.28515625" style="838" customWidth="1"/>
    <col min="3338" max="3338" width="5.140625" style="838" customWidth="1"/>
    <col min="3339" max="3339" width="8" style="838" customWidth="1"/>
    <col min="3340" max="3340" width="7.5703125" style="838" customWidth="1"/>
    <col min="3341" max="3341" width="8.85546875" style="838" customWidth="1"/>
    <col min="3342" max="3342" width="6.140625" style="838" customWidth="1"/>
    <col min="3343" max="3343" width="7.85546875" style="838" customWidth="1"/>
    <col min="3344" max="3344" width="8.85546875" style="838" customWidth="1"/>
    <col min="3345" max="3345" width="7.85546875" style="838" customWidth="1"/>
    <col min="3346" max="3346" width="8.42578125" style="838" customWidth="1"/>
    <col min="3347" max="3347" width="7.42578125" style="838" customWidth="1"/>
    <col min="3348" max="3348" width="7.140625" style="838" customWidth="1"/>
    <col min="3349" max="3350" width="6" style="838" customWidth="1"/>
    <col min="3351" max="3362" width="5.42578125" style="838" customWidth="1"/>
    <col min="3363" max="3584" width="5.42578125" style="838"/>
    <col min="3585" max="3585" width="8" style="838" customWidth="1"/>
    <col min="3586" max="3587" width="5.42578125" style="838" customWidth="1"/>
    <col min="3588" max="3588" width="21.140625" style="838" customWidth="1"/>
    <col min="3589" max="3589" width="5.42578125" style="838" customWidth="1"/>
    <col min="3590" max="3592" width="4.5703125" style="838" customWidth="1"/>
    <col min="3593" max="3593" width="4.28515625" style="838" customWidth="1"/>
    <col min="3594" max="3594" width="5.140625" style="838" customWidth="1"/>
    <col min="3595" max="3595" width="8" style="838" customWidth="1"/>
    <col min="3596" max="3596" width="7.5703125" style="838" customWidth="1"/>
    <col min="3597" max="3597" width="8.85546875" style="838" customWidth="1"/>
    <col min="3598" max="3598" width="6.140625" style="838" customWidth="1"/>
    <col min="3599" max="3599" width="7.85546875" style="838" customWidth="1"/>
    <col min="3600" max="3600" width="8.85546875" style="838" customWidth="1"/>
    <col min="3601" max="3601" width="7.85546875" style="838" customWidth="1"/>
    <col min="3602" max="3602" width="8.42578125" style="838" customWidth="1"/>
    <col min="3603" max="3603" width="7.42578125" style="838" customWidth="1"/>
    <col min="3604" max="3604" width="7.140625" style="838" customWidth="1"/>
    <col min="3605" max="3606" width="6" style="838" customWidth="1"/>
    <col min="3607" max="3618" width="5.42578125" style="838" customWidth="1"/>
    <col min="3619" max="3840" width="5.42578125" style="838"/>
    <col min="3841" max="3841" width="8" style="838" customWidth="1"/>
    <col min="3842" max="3843" width="5.42578125" style="838" customWidth="1"/>
    <col min="3844" max="3844" width="21.140625" style="838" customWidth="1"/>
    <col min="3845" max="3845" width="5.42578125" style="838" customWidth="1"/>
    <col min="3846" max="3848" width="4.5703125" style="838" customWidth="1"/>
    <col min="3849" max="3849" width="4.28515625" style="838" customWidth="1"/>
    <col min="3850" max="3850" width="5.140625" style="838" customWidth="1"/>
    <col min="3851" max="3851" width="8" style="838" customWidth="1"/>
    <col min="3852" max="3852" width="7.5703125" style="838" customWidth="1"/>
    <col min="3853" max="3853" width="8.85546875" style="838" customWidth="1"/>
    <col min="3854" max="3854" width="6.140625" style="838" customWidth="1"/>
    <col min="3855" max="3855" width="7.85546875" style="838" customWidth="1"/>
    <col min="3856" max="3856" width="8.85546875" style="838" customWidth="1"/>
    <col min="3857" max="3857" width="7.85546875" style="838" customWidth="1"/>
    <col min="3858" max="3858" width="8.42578125" style="838" customWidth="1"/>
    <col min="3859" max="3859" width="7.42578125" style="838" customWidth="1"/>
    <col min="3860" max="3860" width="7.140625" style="838" customWidth="1"/>
    <col min="3861" max="3862" width="6" style="838" customWidth="1"/>
    <col min="3863" max="3874" width="5.42578125" style="838" customWidth="1"/>
    <col min="3875" max="4096" width="5.42578125" style="838"/>
    <col min="4097" max="4097" width="8" style="838" customWidth="1"/>
    <col min="4098" max="4099" width="5.42578125" style="838" customWidth="1"/>
    <col min="4100" max="4100" width="21.140625" style="838" customWidth="1"/>
    <col min="4101" max="4101" width="5.42578125" style="838" customWidth="1"/>
    <col min="4102" max="4104" width="4.5703125" style="838" customWidth="1"/>
    <col min="4105" max="4105" width="4.28515625" style="838" customWidth="1"/>
    <col min="4106" max="4106" width="5.140625" style="838" customWidth="1"/>
    <col min="4107" max="4107" width="8" style="838" customWidth="1"/>
    <col min="4108" max="4108" width="7.5703125" style="838" customWidth="1"/>
    <col min="4109" max="4109" width="8.85546875" style="838" customWidth="1"/>
    <col min="4110" max="4110" width="6.140625" style="838" customWidth="1"/>
    <col min="4111" max="4111" width="7.85546875" style="838" customWidth="1"/>
    <col min="4112" max="4112" width="8.85546875" style="838" customWidth="1"/>
    <col min="4113" max="4113" width="7.85546875" style="838" customWidth="1"/>
    <col min="4114" max="4114" width="8.42578125" style="838" customWidth="1"/>
    <col min="4115" max="4115" width="7.42578125" style="838" customWidth="1"/>
    <col min="4116" max="4116" width="7.140625" style="838" customWidth="1"/>
    <col min="4117" max="4118" width="6" style="838" customWidth="1"/>
    <col min="4119" max="4130" width="5.42578125" style="838" customWidth="1"/>
    <col min="4131" max="4352" width="5.42578125" style="838"/>
    <col min="4353" max="4353" width="8" style="838" customWidth="1"/>
    <col min="4354" max="4355" width="5.42578125" style="838" customWidth="1"/>
    <col min="4356" max="4356" width="21.140625" style="838" customWidth="1"/>
    <col min="4357" max="4357" width="5.42578125" style="838" customWidth="1"/>
    <col min="4358" max="4360" width="4.5703125" style="838" customWidth="1"/>
    <col min="4361" max="4361" width="4.28515625" style="838" customWidth="1"/>
    <col min="4362" max="4362" width="5.140625" style="838" customWidth="1"/>
    <col min="4363" max="4363" width="8" style="838" customWidth="1"/>
    <col min="4364" max="4364" width="7.5703125" style="838" customWidth="1"/>
    <col min="4365" max="4365" width="8.85546875" style="838" customWidth="1"/>
    <col min="4366" max="4366" width="6.140625" style="838" customWidth="1"/>
    <col min="4367" max="4367" width="7.85546875" style="838" customWidth="1"/>
    <col min="4368" max="4368" width="8.85546875" style="838" customWidth="1"/>
    <col min="4369" max="4369" width="7.85546875" style="838" customWidth="1"/>
    <col min="4370" max="4370" width="8.42578125" style="838" customWidth="1"/>
    <col min="4371" max="4371" width="7.42578125" style="838" customWidth="1"/>
    <col min="4372" max="4372" width="7.140625" style="838" customWidth="1"/>
    <col min="4373" max="4374" width="6" style="838" customWidth="1"/>
    <col min="4375" max="4386" width="5.42578125" style="838" customWidth="1"/>
    <col min="4387" max="4608" width="5.42578125" style="838"/>
    <col min="4609" max="4609" width="8" style="838" customWidth="1"/>
    <col min="4610" max="4611" width="5.42578125" style="838" customWidth="1"/>
    <col min="4612" max="4612" width="21.140625" style="838" customWidth="1"/>
    <col min="4613" max="4613" width="5.42578125" style="838" customWidth="1"/>
    <col min="4614" max="4616" width="4.5703125" style="838" customWidth="1"/>
    <col min="4617" max="4617" width="4.28515625" style="838" customWidth="1"/>
    <col min="4618" max="4618" width="5.140625" style="838" customWidth="1"/>
    <col min="4619" max="4619" width="8" style="838" customWidth="1"/>
    <col min="4620" max="4620" width="7.5703125" style="838" customWidth="1"/>
    <col min="4621" max="4621" width="8.85546875" style="838" customWidth="1"/>
    <col min="4622" max="4622" width="6.140625" style="838" customWidth="1"/>
    <col min="4623" max="4623" width="7.85546875" style="838" customWidth="1"/>
    <col min="4624" max="4624" width="8.85546875" style="838" customWidth="1"/>
    <col min="4625" max="4625" width="7.85546875" style="838" customWidth="1"/>
    <col min="4626" max="4626" width="8.42578125" style="838" customWidth="1"/>
    <col min="4627" max="4627" width="7.42578125" style="838" customWidth="1"/>
    <col min="4628" max="4628" width="7.140625" style="838" customWidth="1"/>
    <col min="4629" max="4630" width="6" style="838" customWidth="1"/>
    <col min="4631" max="4642" width="5.42578125" style="838" customWidth="1"/>
    <col min="4643" max="4864" width="5.42578125" style="838"/>
    <col min="4865" max="4865" width="8" style="838" customWidth="1"/>
    <col min="4866" max="4867" width="5.42578125" style="838" customWidth="1"/>
    <col min="4868" max="4868" width="21.140625" style="838" customWidth="1"/>
    <col min="4869" max="4869" width="5.42578125" style="838" customWidth="1"/>
    <col min="4870" max="4872" width="4.5703125" style="838" customWidth="1"/>
    <col min="4873" max="4873" width="4.28515625" style="838" customWidth="1"/>
    <col min="4874" max="4874" width="5.140625" style="838" customWidth="1"/>
    <col min="4875" max="4875" width="8" style="838" customWidth="1"/>
    <col min="4876" max="4876" width="7.5703125" style="838" customWidth="1"/>
    <col min="4877" max="4877" width="8.85546875" style="838" customWidth="1"/>
    <col min="4878" max="4878" width="6.140625" style="838" customWidth="1"/>
    <col min="4879" max="4879" width="7.85546875" style="838" customWidth="1"/>
    <col min="4880" max="4880" width="8.85546875" style="838" customWidth="1"/>
    <col min="4881" max="4881" width="7.85546875" style="838" customWidth="1"/>
    <col min="4882" max="4882" width="8.42578125" style="838" customWidth="1"/>
    <col min="4883" max="4883" width="7.42578125" style="838" customWidth="1"/>
    <col min="4884" max="4884" width="7.140625" style="838" customWidth="1"/>
    <col min="4885" max="4886" width="6" style="838" customWidth="1"/>
    <col min="4887" max="4898" width="5.42578125" style="838" customWidth="1"/>
    <col min="4899" max="5120" width="5.42578125" style="838"/>
    <col min="5121" max="5121" width="8" style="838" customWidth="1"/>
    <col min="5122" max="5123" width="5.42578125" style="838" customWidth="1"/>
    <col min="5124" max="5124" width="21.140625" style="838" customWidth="1"/>
    <col min="5125" max="5125" width="5.42578125" style="838" customWidth="1"/>
    <col min="5126" max="5128" width="4.5703125" style="838" customWidth="1"/>
    <col min="5129" max="5129" width="4.28515625" style="838" customWidth="1"/>
    <col min="5130" max="5130" width="5.140625" style="838" customWidth="1"/>
    <col min="5131" max="5131" width="8" style="838" customWidth="1"/>
    <col min="5132" max="5132" width="7.5703125" style="838" customWidth="1"/>
    <col min="5133" max="5133" width="8.85546875" style="838" customWidth="1"/>
    <col min="5134" max="5134" width="6.140625" style="838" customWidth="1"/>
    <col min="5135" max="5135" width="7.85546875" style="838" customWidth="1"/>
    <col min="5136" max="5136" width="8.85546875" style="838" customWidth="1"/>
    <col min="5137" max="5137" width="7.85546875" style="838" customWidth="1"/>
    <col min="5138" max="5138" width="8.42578125" style="838" customWidth="1"/>
    <col min="5139" max="5139" width="7.42578125" style="838" customWidth="1"/>
    <col min="5140" max="5140" width="7.140625" style="838" customWidth="1"/>
    <col min="5141" max="5142" width="6" style="838" customWidth="1"/>
    <col min="5143" max="5154" width="5.42578125" style="838" customWidth="1"/>
    <col min="5155" max="5376" width="5.42578125" style="838"/>
    <col min="5377" max="5377" width="8" style="838" customWidth="1"/>
    <col min="5378" max="5379" width="5.42578125" style="838" customWidth="1"/>
    <col min="5380" max="5380" width="21.140625" style="838" customWidth="1"/>
    <col min="5381" max="5381" width="5.42578125" style="838" customWidth="1"/>
    <col min="5382" max="5384" width="4.5703125" style="838" customWidth="1"/>
    <col min="5385" max="5385" width="4.28515625" style="838" customWidth="1"/>
    <col min="5386" max="5386" width="5.140625" style="838" customWidth="1"/>
    <col min="5387" max="5387" width="8" style="838" customWidth="1"/>
    <col min="5388" max="5388" width="7.5703125" style="838" customWidth="1"/>
    <col min="5389" max="5389" width="8.85546875" style="838" customWidth="1"/>
    <col min="5390" max="5390" width="6.140625" style="838" customWidth="1"/>
    <col min="5391" max="5391" width="7.85546875" style="838" customWidth="1"/>
    <col min="5392" max="5392" width="8.85546875" style="838" customWidth="1"/>
    <col min="5393" max="5393" width="7.85546875" style="838" customWidth="1"/>
    <col min="5394" max="5394" width="8.42578125" style="838" customWidth="1"/>
    <col min="5395" max="5395" width="7.42578125" style="838" customWidth="1"/>
    <col min="5396" max="5396" width="7.140625" style="838" customWidth="1"/>
    <col min="5397" max="5398" width="6" style="838" customWidth="1"/>
    <col min="5399" max="5410" width="5.42578125" style="838" customWidth="1"/>
    <col min="5411" max="5632" width="5.42578125" style="838"/>
    <col min="5633" max="5633" width="8" style="838" customWidth="1"/>
    <col min="5634" max="5635" width="5.42578125" style="838" customWidth="1"/>
    <col min="5636" max="5636" width="21.140625" style="838" customWidth="1"/>
    <col min="5637" max="5637" width="5.42578125" style="838" customWidth="1"/>
    <col min="5638" max="5640" width="4.5703125" style="838" customWidth="1"/>
    <col min="5641" max="5641" width="4.28515625" style="838" customWidth="1"/>
    <col min="5642" max="5642" width="5.140625" style="838" customWidth="1"/>
    <col min="5643" max="5643" width="8" style="838" customWidth="1"/>
    <col min="5644" max="5644" width="7.5703125" style="838" customWidth="1"/>
    <col min="5645" max="5645" width="8.85546875" style="838" customWidth="1"/>
    <col min="5646" max="5646" width="6.140625" style="838" customWidth="1"/>
    <col min="5647" max="5647" width="7.85546875" style="838" customWidth="1"/>
    <col min="5648" max="5648" width="8.85546875" style="838" customWidth="1"/>
    <col min="5649" max="5649" width="7.85546875" style="838" customWidth="1"/>
    <col min="5650" max="5650" width="8.42578125" style="838" customWidth="1"/>
    <col min="5651" max="5651" width="7.42578125" style="838" customWidth="1"/>
    <col min="5652" max="5652" width="7.140625" style="838" customWidth="1"/>
    <col min="5653" max="5654" width="6" style="838" customWidth="1"/>
    <col min="5655" max="5666" width="5.42578125" style="838" customWidth="1"/>
    <col min="5667" max="5888" width="5.42578125" style="838"/>
    <col min="5889" max="5889" width="8" style="838" customWidth="1"/>
    <col min="5890" max="5891" width="5.42578125" style="838" customWidth="1"/>
    <col min="5892" max="5892" width="21.140625" style="838" customWidth="1"/>
    <col min="5893" max="5893" width="5.42578125" style="838" customWidth="1"/>
    <col min="5894" max="5896" width="4.5703125" style="838" customWidth="1"/>
    <col min="5897" max="5897" width="4.28515625" style="838" customWidth="1"/>
    <col min="5898" max="5898" width="5.140625" style="838" customWidth="1"/>
    <col min="5899" max="5899" width="8" style="838" customWidth="1"/>
    <col min="5900" max="5900" width="7.5703125" style="838" customWidth="1"/>
    <col min="5901" max="5901" width="8.85546875" style="838" customWidth="1"/>
    <col min="5902" max="5902" width="6.140625" style="838" customWidth="1"/>
    <col min="5903" max="5903" width="7.85546875" style="838" customWidth="1"/>
    <col min="5904" max="5904" width="8.85546875" style="838" customWidth="1"/>
    <col min="5905" max="5905" width="7.85546875" style="838" customWidth="1"/>
    <col min="5906" max="5906" width="8.42578125" style="838" customWidth="1"/>
    <col min="5907" max="5907" width="7.42578125" style="838" customWidth="1"/>
    <col min="5908" max="5908" width="7.140625" style="838" customWidth="1"/>
    <col min="5909" max="5910" width="6" style="838" customWidth="1"/>
    <col min="5911" max="5922" width="5.42578125" style="838" customWidth="1"/>
    <col min="5923" max="6144" width="5.42578125" style="838"/>
    <col min="6145" max="6145" width="8" style="838" customWidth="1"/>
    <col min="6146" max="6147" width="5.42578125" style="838" customWidth="1"/>
    <col min="6148" max="6148" width="21.140625" style="838" customWidth="1"/>
    <col min="6149" max="6149" width="5.42578125" style="838" customWidth="1"/>
    <col min="6150" max="6152" width="4.5703125" style="838" customWidth="1"/>
    <col min="6153" max="6153" width="4.28515625" style="838" customWidth="1"/>
    <col min="6154" max="6154" width="5.140625" style="838" customWidth="1"/>
    <col min="6155" max="6155" width="8" style="838" customWidth="1"/>
    <col min="6156" max="6156" width="7.5703125" style="838" customWidth="1"/>
    <col min="6157" max="6157" width="8.85546875" style="838" customWidth="1"/>
    <col min="6158" max="6158" width="6.140625" style="838" customWidth="1"/>
    <col min="6159" max="6159" width="7.85546875" style="838" customWidth="1"/>
    <col min="6160" max="6160" width="8.85546875" style="838" customWidth="1"/>
    <col min="6161" max="6161" width="7.85546875" style="838" customWidth="1"/>
    <col min="6162" max="6162" width="8.42578125" style="838" customWidth="1"/>
    <col min="6163" max="6163" width="7.42578125" style="838" customWidth="1"/>
    <col min="6164" max="6164" width="7.140625" style="838" customWidth="1"/>
    <col min="6165" max="6166" width="6" style="838" customWidth="1"/>
    <col min="6167" max="6178" width="5.42578125" style="838" customWidth="1"/>
    <col min="6179" max="6400" width="5.42578125" style="838"/>
    <col min="6401" max="6401" width="8" style="838" customWidth="1"/>
    <col min="6402" max="6403" width="5.42578125" style="838" customWidth="1"/>
    <col min="6404" max="6404" width="21.140625" style="838" customWidth="1"/>
    <col min="6405" max="6405" width="5.42578125" style="838" customWidth="1"/>
    <col min="6406" max="6408" width="4.5703125" style="838" customWidth="1"/>
    <col min="6409" max="6409" width="4.28515625" style="838" customWidth="1"/>
    <col min="6410" max="6410" width="5.140625" style="838" customWidth="1"/>
    <col min="6411" max="6411" width="8" style="838" customWidth="1"/>
    <col min="6412" max="6412" width="7.5703125" style="838" customWidth="1"/>
    <col min="6413" max="6413" width="8.85546875" style="838" customWidth="1"/>
    <col min="6414" max="6414" width="6.140625" style="838" customWidth="1"/>
    <col min="6415" max="6415" width="7.85546875" style="838" customWidth="1"/>
    <col min="6416" max="6416" width="8.85546875" style="838" customWidth="1"/>
    <col min="6417" max="6417" width="7.85546875" style="838" customWidth="1"/>
    <col min="6418" max="6418" width="8.42578125" style="838" customWidth="1"/>
    <col min="6419" max="6419" width="7.42578125" style="838" customWidth="1"/>
    <col min="6420" max="6420" width="7.140625" style="838" customWidth="1"/>
    <col min="6421" max="6422" width="6" style="838" customWidth="1"/>
    <col min="6423" max="6434" width="5.42578125" style="838" customWidth="1"/>
    <col min="6435" max="6656" width="5.42578125" style="838"/>
    <col min="6657" max="6657" width="8" style="838" customWidth="1"/>
    <col min="6658" max="6659" width="5.42578125" style="838" customWidth="1"/>
    <col min="6660" max="6660" width="21.140625" style="838" customWidth="1"/>
    <col min="6661" max="6661" width="5.42578125" style="838" customWidth="1"/>
    <col min="6662" max="6664" width="4.5703125" style="838" customWidth="1"/>
    <col min="6665" max="6665" width="4.28515625" style="838" customWidth="1"/>
    <col min="6666" max="6666" width="5.140625" style="838" customWidth="1"/>
    <col min="6667" max="6667" width="8" style="838" customWidth="1"/>
    <col min="6668" max="6668" width="7.5703125" style="838" customWidth="1"/>
    <col min="6669" max="6669" width="8.85546875" style="838" customWidth="1"/>
    <col min="6670" max="6670" width="6.140625" style="838" customWidth="1"/>
    <col min="6671" max="6671" width="7.85546875" style="838" customWidth="1"/>
    <col min="6672" max="6672" width="8.85546875" style="838" customWidth="1"/>
    <col min="6673" max="6673" width="7.85546875" style="838" customWidth="1"/>
    <col min="6674" max="6674" width="8.42578125" style="838" customWidth="1"/>
    <col min="6675" max="6675" width="7.42578125" style="838" customWidth="1"/>
    <col min="6676" max="6676" width="7.140625" style="838" customWidth="1"/>
    <col min="6677" max="6678" width="6" style="838" customWidth="1"/>
    <col min="6679" max="6690" width="5.42578125" style="838" customWidth="1"/>
    <col min="6691" max="6912" width="5.42578125" style="838"/>
    <col min="6913" max="6913" width="8" style="838" customWidth="1"/>
    <col min="6914" max="6915" width="5.42578125" style="838" customWidth="1"/>
    <col min="6916" max="6916" width="21.140625" style="838" customWidth="1"/>
    <col min="6917" max="6917" width="5.42578125" style="838" customWidth="1"/>
    <col min="6918" max="6920" width="4.5703125" style="838" customWidth="1"/>
    <col min="6921" max="6921" width="4.28515625" style="838" customWidth="1"/>
    <col min="6922" max="6922" width="5.140625" style="838" customWidth="1"/>
    <col min="6923" max="6923" width="8" style="838" customWidth="1"/>
    <col min="6924" max="6924" width="7.5703125" style="838" customWidth="1"/>
    <col min="6925" max="6925" width="8.85546875" style="838" customWidth="1"/>
    <col min="6926" max="6926" width="6.140625" style="838" customWidth="1"/>
    <col min="6927" max="6927" width="7.85546875" style="838" customWidth="1"/>
    <col min="6928" max="6928" width="8.85546875" style="838" customWidth="1"/>
    <col min="6929" max="6929" width="7.85546875" style="838" customWidth="1"/>
    <col min="6930" max="6930" width="8.42578125" style="838" customWidth="1"/>
    <col min="6931" max="6931" width="7.42578125" style="838" customWidth="1"/>
    <col min="6932" max="6932" width="7.140625" style="838" customWidth="1"/>
    <col min="6933" max="6934" width="6" style="838" customWidth="1"/>
    <col min="6935" max="6946" width="5.42578125" style="838" customWidth="1"/>
    <col min="6947" max="7168" width="5.42578125" style="838"/>
    <col min="7169" max="7169" width="8" style="838" customWidth="1"/>
    <col min="7170" max="7171" width="5.42578125" style="838" customWidth="1"/>
    <col min="7172" max="7172" width="21.140625" style="838" customWidth="1"/>
    <col min="7173" max="7173" width="5.42578125" style="838" customWidth="1"/>
    <col min="7174" max="7176" width="4.5703125" style="838" customWidth="1"/>
    <col min="7177" max="7177" width="4.28515625" style="838" customWidth="1"/>
    <col min="7178" max="7178" width="5.140625" style="838" customWidth="1"/>
    <col min="7179" max="7179" width="8" style="838" customWidth="1"/>
    <col min="7180" max="7180" width="7.5703125" style="838" customWidth="1"/>
    <col min="7181" max="7181" width="8.85546875" style="838" customWidth="1"/>
    <col min="7182" max="7182" width="6.140625" style="838" customWidth="1"/>
    <col min="7183" max="7183" width="7.85546875" style="838" customWidth="1"/>
    <col min="7184" max="7184" width="8.85546875" style="838" customWidth="1"/>
    <col min="7185" max="7185" width="7.85546875" style="838" customWidth="1"/>
    <col min="7186" max="7186" width="8.42578125" style="838" customWidth="1"/>
    <col min="7187" max="7187" width="7.42578125" style="838" customWidth="1"/>
    <col min="7188" max="7188" width="7.140625" style="838" customWidth="1"/>
    <col min="7189" max="7190" width="6" style="838" customWidth="1"/>
    <col min="7191" max="7202" width="5.42578125" style="838" customWidth="1"/>
    <col min="7203" max="7424" width="5.42578125" style="838"/>
    <col min="7425" max="7425" width="8" style="838" customWidth="1"/>
    <col min="7426" max="7427" width="5.42578125" style="838" customWidth="1"/>
    <col min="7428" max="7428" width="21.140625" style="838" customWidth="1"/>
    <col min="7429" max="7429" width="5.42578125" style="838" customWidth="1"/>
    <col min="7430" max="7432" width="4.5703125" style="838" customWidth="1"/>
    <col min="7433" max="7433" width="4.28515625" style="838" customWidth="1"/>
    <col min="7434" max="7434" width="5.140625" style="838" customWidth="1"/>
    <col min="7435" max="7435" width="8" style="838" customWidth="1"/>
    <col min="7436" max="7436" width="7.5703125" style="838" customWidth="1"/>
    <col min="7437" max="7437" width="8.85546875" style="838" customWidth="1"/>
    <col min="7438" max="7438" width="6.140625" style="838" customWidth="1"/>
    <col min="7439" max="7439" width="7.85546875" style="838" customWidth="1"/>
    <col min="7440" max="7440" width="8.85546875" style="838" customWidth="1"/>
    <col min="7441" max="7441" width="7.85546875" style="838" customWidth="1"/>
    <col min="7442" max="7442" width="8.42578125" style="838" customWidth="1"/>
    <col min="7443" max="7443" width="7.42578125" style="838" customWidth="1"/>
    <col min="7444" max="7444" width="7.140625" style="838" customWidth="1"/>
    <col min="7445" max="7446" width="6" style="838" customWidth="1"/>
    <col min="7447" max="7458" width="5.42578125" style="838" customWidth="1"/>
    <col min="7459" max="7680" width="5.42578125" style="838"/>
    <col min="7681" max="7681" width="8" style="838" customWidth="1"/>
    <col min="7682" max="7683" width="5.42578125" style="838" customWidth="1"/>
    <col min="7684" max="7684" width="21.140625" style="838" customWidth="1"/>
    <col min="7685" max="7685" width="5.42578125" style="838" customWidth="1"/>
    <col min="7686" max="7688" width="4.5703125" style="838" customWidth="1"/>
    <col min="7689" max="7689" width="4.28515625" style="838" customWidth="1"/>
    <col min="7690" max="7690" width="5.140625" style="838" customWidth="1"/>
    <col min="7691" max="7691" width="8" style="838" customWidth="1"/>
    <col min="7692" max="7692" width="7.5703125" style="838" customWidth="1"/>
    <col min="7693" max="7693" width="8.85546875" style="838" customWidth="1"/>
    <col min="7694" max="7694" width="6.140625" style="838" customWidth="1"/>
    <col min="7695" max="7695" width="7.85546875" style="838" customWidth="1"/>
    <col min="7696" max="7696" width="8.85546875" style="838" customWidth="1"/>
    <col min="7697" max="7697" width="7.85546875" style="838" customWidth="1"/>
    <col min="7698" max="7698" width="8.42578125" style="838" customWidth="1"/>
    <col min="7699" max="7699" width="7.42578125" style="838" customWidth="1"/>
    <col min="7700" max="7700" width="7.140625" style="838" customWidth="1"/>
    <col min="7701" max="7702" width="6" style="838" customWidth="1"/>
    <col min="7703" max="7714" width="5.42578125" style="838" customWidth="1"/>
    <col min="7715" max="7936" width="5.42578125" style="838"/>
    <col min="7937" max="7937" width="8" style="838" customWidth="1"/>
    <col min="7938" max="7939" width="5.42578125" style="838" customWidth="1"/>
    <col min="7940" max="7940" width="21.140625" style="838" customWidth="1"/>
    <col min="7941" max="7941" width="5.42578125" style="838" customWidth="1"/>
    <col min="7942" max="7944" width="4.5703125" style="838" customWidth="1"/>
    <col min="7945" max="7945" width="4.28515625" style="838" customWidth="1"/>
    <col min="7946" max="7946" width="5.140625" style="838" customWidth="1"/>
    <col min="7947" max="7947" width="8" style="838" customWidth="1"/>
    <col min="7948" max="7948" width="7.5703125" style="838" customWidth="1"/>
    <col min="7949" max="7949" width="8.85546875" style="838" customWidth="1"/>
    <col min="7950" max="7950" width="6.140625" style="838" customWidth="1"/>
    <col min="7951" max="7951" width="7.85546875" style="838" customWidth="1"/>
    <col min="7952" max="7952" width="8.85546875" style="838" customWidth="1"/>
    <col min="7953" max="7953" width="7.85546875" style="838" customWidth="1"/>
    <col min="7954" max="7954" width="8.42578125" style="838" customWidth="1"/>
    <col min="7955" max="7955" width="7.42578125" style="838" customWidth="1"/>
    <col min="7956" max="7956" width="7.140625" style="838" customWidth="1"/>
    <col min="7957" max="7958" width="6" style="838" customWidth="1"/>
    <col min="7959" max="7970" width="5.42578125" style="838" customWidth="1"/>
    <col min="7971" max="8192" width="5.42578125" style="838"/>
    <col min="8193" max="8193" width="8" style="838" customWidth="1"/>
    <col min="8194" max="8195" width="5.42578125" style="838" customWidth="1"/>
    <col min="8196" max="8196" width="21.140625" style="838" customWidth="1"/>
    <col min="8197" max="8197" width="5.42578125" style="838" customWidth="1"/>
    <col min="8198" max="8200" width="4.5703125" style="838" customWidth="1"/>
    <col min="8201" max="8201" width="4.28515625" style="838" customWidth="1"/>
    <col min="8202" max="8202" width="5.140625" style="838" customWidth="1"/>
    <col min="8203" max="8203" width="8" style="838" customWidth="1"/>
    <col min="8204" max="8204" width="7.5703125" style="838" customWidth="1"/>
    <col min="8205" max="8205" width="8.85546875" style="838" customWidth="1"/>
    <col min="8206" max="8206" width="6.140625" style="838" customWidth="1"/>
    <col min="8207" max="8207" width="7.85546875" style="838" customWidth="1"/>
    <col min="8208" max="8208" width="8.85546875" style="838" customWidth="1"/>
    <col min="8209" max="8209" width="7.85546875" style="838" customWidth="1"/>
    <col min="8210" max="8210" width="8.42578125" style="838" customWidth="1"/>
    <col min="8211" max="8211" width="7.42578125" style="838" customWidth="1"/>
    <col min="8212" max="8212" width="7.140625" style="838" customWidth="1"/>
    <col min="8213" max="8214" width="6" style="838" customWidth="1"/>
    <col min="8215" max="8226" width="5.42578125" style="838" customWidth="1"/>
    <col min="8227" max="8448" width="5.42578125" style="838"/>
    <col min="8449" max="8449" width="8" style="838" customWidth="1"/>
    <col min="8450" max="8451" width="5.42578125" style="838" customWidth="1"/>
    <col min="8452" max="8452" width="21.140625" style="838" customWidth="1"/>
    <col min="8453" max="8453" width="5.42578125" style="838" customWidth="1"/>
    <col min="8454" max="8456" width="4.5703125" style="838" customWidth="1"/>
    <col min="8457" max="8457" width="4.28515625" style="838" customWidth="1"/>
    <col min="8458" max="8458" width="5.140625" style="838" customWidth="1"/>
    <col min="8459" max="8459" width="8" style="838" customWidth="1"/>
    <col min="8460" max="8460" width="7.5703125" style="838" customWidth="1"/>
    <col min="8461" max="8461" width="8.85546875" style="838" customWidth="1"/>
    <col min="8462" max="8462" width="6.140625" style="838" customWidth="1"/>
    <col min="8463" max="8463" width="7.85546875" style="838" customWidth="1"/>
    <col min="8464" max="8464" width="8.85546875" style="838" customWidth="1"/>
    <col min="8465" max="8465" width="7.85546875" style="838" customWidth="1"/>
    <col min="8466" max="8466" width="8.42578125" style="838" customWidth="1"/>
    <col min="8467" max="8467" width="7.42578125" style="838" customWidth="1"/>
    <col min="8468" max="8468" width="7.140625" style="838" customWidth="1"/>
    <col min="8469" max="8470" width="6" style="838" customWidth="1"/>
    <col min="8471" max="8482" width="5.42578125" style="838" customWidth="1"/>
    <col min="8483" max="8704" width="5.42578125" style="838"/>
    <col min="8705" max="8705" width="8" style="838" customWidth="1"/>
    <col min="8706" max="8707" width="5.42578125" style="838" customWidth="1"/>
    <col min="8708" max="8708" width="21.140625" style="838" customWidth="1"/>
    <col min="8709" max="8709" width="5.42578125" style="838" customWidth="1"/>
    <col min="8710" max="8712" width="4.5703125" style="838" customWidth="1"/>
    <col min="8713" max="8713" width="4.28515625" style="838" customWidth="1"/>
    <col min="8714" max="8714" width="5.140625" style="838" customWidth="1"/>
    <col min="8715" max="8715" width="8" style="838" customWidth="1"/>
    <col min="8716" max="8716" width="7.5703125" style="838" customWidth="1"/>
    <col min="8717" max="8717" width="8.85546875" style="838" customWidth="1"/>
    <col min="8718" max="8718" width="6.140625" style="838" customWidth="1"/>
    <col min="8719" max="8719" width="7.85546875" style="838" customWidth="1"/>
    <col min="8720" max="8720" width="8.85546875" style="838" customWidth="1"/>
    <col min="8721" max="8721" width="7.85546875" style="838" customWidth="1"/>
    <col min="8722" max="8722" width="8.42578125" style="838" customWidth="1"/>
    <col min="8723" max="8723" width="7.42578125" style="838" customWidth="1"/>
    <col min="8724" max="8724" width="7.140625" style="838" customWidth="1"/>
    <col min="8725" max="8726" width="6" style="838" customWidth="1"/>
    <col min="8727" max="8738" width="5.42578125" style="838" customWidth="1"/>
    <col min="8739" max="8960" width="5.42578125" style="838"/>
    <col min="8961" max="8961" width="8" style="838" customWidth="1"/>
    <col min="8962" max="8963" width="5.42578125" style="838" customWidth="1"/>
    <col min="8964" max="8964" width="21.140625" style="838" customWidth="1"/>
    <col min="8965" max="8965" width="5.42578125" style="838" customWidth="1"/>
    <col min="8966" max="8968" width="4.5703125" style="838" customWidth="1"/>
    <col min="8969" max="8969" width="4.28515625" style="838" customWidth="1"/>
    <col min="8970" max="8970" width="5.140625" style="838" customWidth="1"/>
    <col min="8971" max="8971" width="8" style="838" customWidth="1"/>
    <col min="8972" max="8972" width="7.5703125" style="838" customWidth="1"/>
    <col min="8973" max="8973" width="8.85546875" style="838" customWidth="1"/>
    <col min="8974" max="8974" width="6.140625" style="838" customWidth="1"/>
    <col min="8975" max="8975" width="7.85546875" style="838" customWidth="1"/>
    <col min="8976" max="8976" width="8.85546875" style="838" customWidth="1"/>
    <col min="8977" max="8977" width="7.85546875" style="838" customWidth="1"/>
    <col min="8978" max="8978" width="8.42578125" style="838" customWidth="1"/>
    <col min="8979" max="8979" width="7.42578125" style="838" customWidth="1"/>
    <col min="8980" max="8980" width="7.140625" style="838" customWidth="1"/>
    <col min="8981" max="8982" width="6" style="838" customWidth="1"/>
    <col min="8983" max="8994" width="5.42578125" style="838" customWidth="1"/>
    <col min="8995" max="9216" width="5.42578125" style="838"/>
    <col min="9217" max="9217" width="8" style="838" customWidth="1"/>
    <col min="9218" max="9219" width="5.42578125" style="838" customWidth="1"/>
    <col min="9220" max="9220" width="21.140625" style="838" customWidth="1"/>
    <col min="9221" max="9221" width="5.42578125" style="838" customWidth="1"/>
    <col min="9222" max="9224" width="4.5703125" style="838" customWidth="1"/>
    <col min="9225" max="9225" width="4.28515625" style="838" customWidth="1"/>
    <col min="9226" max="9226" width="5.140625" style="838" customWidth="1"/>
    <col min="9227" max="9227" width="8" style="838" customWidth="1"/>
    <col min="9228" max="9228" width="7.5703125" style="838" customWidth="1"/>
    <col min="9229" max="9229" width="8.85546875" style="838" customWidth="1"/>
    <col min="9230" max="9230" width="6.140625" style="838" customWidth="1"/>
    <col min="9231" max="9231" width="7.85546875" style="838" customWidth="1"/>
    <col min="9232" max="9232" width="8.85546875" style="838" customWidth="1"/>
    <col min="9233" max="9233" width="7.85546875" style="838" customWidth="1"/>
    <col min="9234" max="9234" width="8.42578125" style="838" customWidth="1"/>
    <col min="9235" max="9235" width="7.42578125" style="838" customWidth="1"/>
    <col min="9236" max="9236" width="7.140625" style="838" customWidth="1"/>
    <col min="9237" max="9238" width="6" style="838" customWidth="1"/>
    <col min="9239" max="9250" width="5.42578125" style="838" customWidth="1"/>
    <col min="9251" max="9472" width="5.42578125" style="838"/>
    <col min="9473" max="9473" width="8" style="838" customWidth="1"/>
    <col min="9474" max="9475" width="5.42578125" style="838" customWidth="1"/>
    <col min="9476" max="9476" width="21.140625" style="838" customWidth="1"/>
    <col min="9477" max="9477" width="5.42578125" style="838" customWidth="1"/>
    <col min="9478" max="9480" width="4.5703125" style="838" customWidth="1"/>
    <col min="9481" max="9481" width="4.28515625" style="838" customWidth="1"/>
    <col min="9482" max="9482" width="5.140625" style="838" customWidth="1"/>
    <col min="9483" max="9483" width="8" style="838" customWidth="1"/>
    <col min="9484" max="9484" width="7.5703125" style="838" customWidth="1"/>
    <col min="9485" max="9485" width="8.85546875" style="838" customWidth="1"/>
    <col min="9486" max="9486" width="6.140625" style="838" customWidth="1"/>
    <col min="9487" max="9487" width="7.85546875" style="838" customWidth="1"/>
    <col min="9488" max="9488" width="8.85546875" style="838" customWidth="1"/>
    <col min="9489" max="9489" width="7.85546875" style="838" customWidth="1"/>
    <col min="9490" max="9490" width="8.42578125" style="838" customWidth="1"/>
    <col min="9491" max="9491" width="7.42578125" style="838" customWidth="1"/>
    <col min="9492" max="9492" width="7.140625" style="838" customWidth="1"/>
    <col min="9493" max="9494" width="6" style="838" customWidth="1"/>
    <col min="9495" max="9506" width="5.42578125" style="838" customWidth="1"/>
    <col min="9507" max="9728" width="5.42578125" style="838"/>
    <col min="9729" max="9729" width="8" style="838" customWidth="1"/>
    <col min="9730" max="9731" width="5.42578125" style="838" customWidth="1"/>
    <col min="9732" max="9732" width="21.140625" style="838" customWidth="1"/>
    <col min="9733" max="9733" width="5.42578125" style="838" customWidth="1"/>
    <col min="9734" max="9736" width="4.5703125" style="838" customWidth="1"/>
    <col min="9737" max="9737" width="4.28515625" style="838" customWidth="1"/>
    <col min="9738" max="9738" width="5.140625" style="838" customWidth="1"/>
    <col min="9739" max="9739" width="8" style="838" customWidth="1"/>
    <col min="9740" max="9740" width="7.5703125" style="838" customWidth="1"/>
    <col min="9741" max="9741" width="8.85546875" style="838" customWidth="1"/>
    <col min="9742" max="9742" width="6.140625" style="838" customWidth="1"/>
    <col min="9743" max="9743" width="7.85546875" style="838" customWidth="1"/>
    <col min="9744" max="9744" width="8.85546875" style="838" customWidth="1"/>
    <col min="9745" max="9745" width="7.85546875" style="838" customWidth="1"/>
    <col min="9746" max="9746" width="8.42578125" style="838" customWidth="1"/>
    <col min="9747" max="9747" width="7.42578125" style="838" customWidth="1"/>
    <col min="9748" max="9748" width="7.140625" style="838" customWidth="1"/>
    <col min="9749" max="9750" width="6" style="838" customWidth="1"/>
    <col min="9751" max="9762" width="5.42578125" style="838" customWidth="1"/>
    <col min="9763" max="9984" width="5.42578125" style="838"/>
    <col min="9985" max="9985" width="8" style="838" customWidth="1"/>
    <col min="9986" max="9987" width="5.42578125" style="838" customWidth="1"/>
    <col min="9988" max="9988" width="21.140625" style="838" customWidth="1"/>
    <col min="9989" max="9989" width="5.42578125" style="838" customWidth="1"/>
    <col min="9990" max="9992" width="4.5703125" style="838" customWidth="1"/>
    <col min="9993" max="9993" width="4.28515625" style="838" customWidth="1"/>
    <col min="9994" max="9994" width="5.140625" style="838" customWidth="1"/>
    <col min="9995" max="9995" width="8" style="838" customWidth="1"/>
    <col min="9996" max="9996" width="7.5703125" style="838" customWidth="1"/>
    <col min="9997" max="9997" width="8.85546875" style="838" customWidth="1"/>
    <col min="9998" max="9998" width="6.140625" style="838" customWidth="1"/>
    <col min="9999" max="9999" width="7.85546875" style="838" customWidth="1"/>
    <col min="10000" max="10000" width="8.85546875" style="838" customWidth="1"/>
    <col min="10001" max="10001" width="7.85546875" style="838" customWidth="1"/>
    <col min="10002" max="10002" width="8.42578125" style="838" customWidth="1"/>
    <col min="10003" max="10003" width="7.42578125" style="838" customWidth="1"/>
    <col min="10004" max="10004" width="7.140625" style="838" customWidth="1"/>
    <col min="10005" max="10006" width="6" style="838" customWidth="1"/>
    <col min="10007" max="10018" width="5.42578125" style="838" customWidth="1"/>
    <col min="10019" max="10240" width="5.42578125" style="838"/>
    <col min="10241" max="10241" width="8" style="838" customWidth="1"/>
    <col min="10242" max="10243" width="5.42578125" style="838" customWidth="1"/>
    <col min="10244" max="10244" width="21.140625" style="838" customWidth="1"/>
    <col min="10245" max="10245" width="5.42578125" style="838" customWidth="1"/>
    <col min="10246" max="10248" width="4.5703125" style="838" customWidth="1"/>
    <col min="10249" max="10249" width="4.28515625" style="838" customWidth="1"/>
    <col min="10250" max="10250" width="5.140625" style="838" customWidth="1"/>
    <col min="10251" max="10251" width="8" style="838" customWidth="1"/>
    <col min="10252" max="10252" width="7.5703125" style="838" customWidth="1"/>
    <col min="10253" max="10253" width="8.85546875" style="838" customWidth="1"/>
    <col min="10254" max="10254" width="6.140625" style="838" customWidth="1"/>
    <col min="10255" max="10255" width="7.85546875" style="838" customWidth="1"/>
    <col min="10256" max="10256" width="8.85546875" style="838" customWidth="1"/>
    <col min="10257" max="10257" width="7.85546875" style="838" customWidth="1"/>
    <col min="10258" max="10258" width="8.42578125" style="838" customWidth="1"/>
    <col min="10259" max="10259" width="7.42578125" style="838" customWidth="1"/>
    <col min="10260" max="10260" width="7.140625" style="838" customWidth="1"/>
    <col min="10261" max="10262" width="6" style="838" customWidth="1"/>
    <col min="10263" max="10274" width="5.42578125" style="838" customWidth="1"/>
    <col min="10275" max="10496" width="5.42578125" style="838"/>
    <col min="10497" max="10497" width="8" style="838" customWidth="1"/>
    <col min="10498" max="10499" width="5.42578125" style="838" customWidth="1"/>
    <col min="10500" max="10500" width="21.140625" style="838" customWidth="1"/>
    <col min="10501" max="10501" width="5.42578125" style="838" customWidth="1"/>
    <col min="10502" max="10504" width="4.5703125" style="838" customWidth="1"/>
    <col min="10505" max="10505" width="4.28515625" style="838" customWidth="1"/>
    <col min="10506" max="10506" width="5.140625" style="838" customWidth="1"/>
    <col min="10507" max="10507" width="8" style="838" customWidth="1"/>
    <col min="10508" max="10508" width="7.5703125" style="838" customWidth="1"/>
    <col min="10509" max="10509" width="8.85546875" style="838" customWidth="1"/>
    <col min="10510" max="10510" width="6.140625" style="838" customWidth="1"/>
    <col min="10511" max="10511" width="7.85546875" style="838" customWidth="1"/>
    <col min="10512" max="10512" width="8.85546875" style="838" customWidth="1"/>
    <col min="10513" max="10513" width="7.85546875" style="838" customWidth="1"/>
    <col min="10514" max="10514" width="8.42578125" style="838" customWidth="1"/>
    <col min="10515" max="10515" width="7.42578125" style="838" customWidth="1"/>
    <col min="10516" max="10516" width="7.140625" style="838" customWidth="1"/>
    <col min="10517" max="10518" width="6" style="838" customWidth="1"/>
    <col min="10519" max="10530" width="5.42578125" style="838" customWidth="1"/>
    <col min="10531" max="10752" width="5.42578125" style="838"/>
    <col min="10753" max="10753" width="8" style="838" customWidth="1"/>
    <col min="10754" max="10755" width="5.42578125" style="838" customWidth="1"/>
    <col min="10756" max="10756" width="21.140625" style="838" customWidth="1"/>
    <col min="10757" max="10757" width="5.42578125" style="838" customWidth="1"/>
    <col min="10758" max="10760" width="4.5703125" style="838" customWidth="1"/>
    <col min="10761" max="10761" width="4.28515625" style="838" customWidth="1"/>
    <col min="10762" max="10762" width="5.140625" style="838" customWidth="1"/>
    <col min="10763" max="10763" width="8" style="838" customWidth="1"/>
    <col min="10764" max="10764" width="7.5703125" style="838" customWidth="1"/>
    <col min="10765" max="10765" width="8.85546875" style="838" customWidth="1"/>
    <col min="10766" max="10766" width="6.140625" style="838" customWidth="1"/>
    <col min="10767" max="10767" width="7.85546875" style="838" customWidth="1"/>
    <col min="10768" max="10768" width="8.85546875" style="838" customWidth="1"/>
    <col min="10769" max="10769" width="7.85546875" style="838" customWidth="1"/>
    <col min="10770" max="10770" width="8.42578125" style="838" customWidth="1"/>
    <col min="10771" max="10771" width="7.42578125" style="838" customWidth="1"/>
    <col min="10772" max="10772" width="7.140625" style="838" customWidth="1"/>
    <col min="10773" max="10774" width="6" style="838" customWidth="1"/>
    <col min="10775" max="10786" width="5.42578125" style="838" customWidth="1"/>
    <col min="10787" max="11008" width="5.42578125" style="838"/>
    <col min="11009" max="11009" width="8" style="838" customWidth="1"/>
    <col min="11010" max="11011" width="5.42578125" style="838" customWidth="1"/>
    <col min="11012" max="11012" width="21.140625" style="838" customWidth="1"/>
    <col min="11013" max="11013" width="5.42578125" style="838" customWidth="1"/>
    <col min="11014" max="11016" width="4.5703125" style="838" customWidth="1"/>
    <col min="11017" max="11017" width="4.28515625" style="838" customWidth="1"/>
    <col min="11018" max="11018" width="5.140625" style="838" customWidth="1"/>
    <col min="11019" max="11019" width="8" style="838" customWidth="1"/>
    <col min="11020" max="11020" width="7.5703125" style="838" customWidth="1"/>
    <col min="11021" max="11021" width="8.85546875" style="838" customWidth="1"/>
    <col min="11022" max="11022" width="6.140625" style="838" customWidth="1"/>
    <col min="11023" max="11023" width="7.85546875" style="838" customWidth="1"/>
    <col min="11024" max="11024" width="8.85546875" style="838" customWidth="1"/>
    <col min="11025" max="11025" width="7.85546875" style="838" customWidth="1"/>
    <col min="11026" max="11026" width="8.42578125" style="838" customWidth="1"/>
    <col min="11027" max="11027" width="7.42578125" style="838" customWidth="1"/>
    <col min="11028" max="11028" width="7.140625" style="838" customWidth="1"/>
    <col min="11029" max="11030" width="6" style="838" customWidth="1"/>
    <col min="11031" max="11042" width="5.42578125" style="838" customWidth="1"/>
    <col min="11043" max="11264" width="5.42578125" style="838"/>
    <col min="11265" max="11265" width="8" style="838" customWidth="1"/>
    <col min="11266" max="11267" width="5.42578125" style="838" customWidth="1"/>
    <col min="11268" max="11268" width="21.140625" style="838" customWidth="1"/>
    <col min="11269" max="11269" width="5.42578125" style="838" customWidth="1"/>
    <col min="11270" max="11272" width="4.5703125" style="838" customWidth="1"/>
    <col min="11273" max="11273" width="4.28515625" style="838" customWidth="1"/>
    <col min="11274" max="11274" width="5.140625" style="838" customWidth="1"/>
    <col min="11275" max="11275" width="8" style="838" customWidth="1"/>
    <col min="11276" max="11276" width="7.5703125" style="838" customWidth="1"/>
    <col min="11277" max="11277" width="8.85546875" style="838" customWidth="1"/>
    <col min="11278" max="11278" width="6.140625" style="838" customWidth="1"/>
    <col min="11279" max="11279" width="7.85546875" style="838" customWidth="1"/>
    <col min="11280" max="11280" width="8.85546875" style="838" customWidth="1"/>
    <col min="11281" max="11281" width="7.85546875" style="838" customWidth="1"/>
    <col min="11282" max="11282" width="8.42578125" style="838" customWidth="1"/>
    <col min="11283" max="11283" width="7.42578125" style="838" customWidth="1"/>
    <col min="11284" max="11284" width="7.140625" style="838" customWidth="1"/>
    <col min="11285" max="11286" width="6" style="838" customWidth="1"/>
    <col min="11287" max="11298" width="5.42578125" style="838" customWidth="1"/>
    <col min="11299" max="11520" width="5.42578125" style="838"/>
    <col min="11521" max="11521" width="8" style="838" customWidth="1"/>
    <col min="11522" max="11523" width="5.42578125" style="838" customWidth="1"/>
    <col min="11524" max="11524" width="21.140625" style="838" customWidth="1"/>
    <col min="11525" max="11525" width="5.42578125" style="838" customWidth="1"/>
    <col min="11526" max="11528" width="4.5703125" style="838" customWidth="1"/>
    <col min="11529" max="11529" width="4.28515625" style="838" customWidth="1"/>
    <col min="11530" max="11530" width="5.140625" style="838" customWidth="1"/>
    <col min="11531" max="11531" width="8" style="838" customWidth="1"/>
    <col min="11532" max="11532" width="7.5703125" style="838" customWidth="1"/>
    <col min="11533" max="11533" width="8.85546875" style="838" customWidth="1"/>
    <col min="11534" max="11534" width="6.140625" style="838" customWidth="1"/>
    <col min="11535" max="11535" width="7.85546875" style="838" customWidth="1"/>
    <col min="11536" max="11536" width="8.85546875" style="838" customWidth="1"/>
    <col min="11537" max="11537" width="7.85546875" style="838" customWidth="1"/>
    <col min="11538" max="11538" width="8.42578125" style="838" customWidth="1"/>
    <col min="11539" max="11539" width="7.42578125" style="838" customWidth="1"/>
    <col min="11540" max="11540" width="7.140625" style="838" customWidth="1"/>
    <col min="11541" max="11542" width="6" style="838" customWidth="1"/>
    <col min="11543" max="11554" width="5.42578125" style="838" customWidth="1"/>
    <col min="11555" max="11776" width="5.42578125" style="838"/>
    <col min="11777" max="11777" width="8" style="838" customWidth="1"/>
    <col min="11778" max="11779" width="5.42578125" style="838" customWidth="1"/>
    <col min="11780" max="11780" width="21.140625" style="838" customWidth="1"/>
    <col min="11781" max="11781" width="5.42578125" style="838" customWidth="1"/>
    <col min="11782" max="11784" width="4.5703125" style="838" customWidth="1"/>
    <col min="11785" max="11785" width="4.28515625" style="838" customWidth="1"/>
    <col min="11786" max="11786" width="5.140625" style="838" customWidth="1"/>
    <col min="11787" max="11787" width="8" style="838" customWidth="1"/>
    <col min="11788" max="11788" width="7.5703125" style="838" customWidth="1"/>
    <col min="11789" max="11789" width="8.85546875" style="838" customWidth="1"/>
    <col min="11790" max="11790" width="6.140625" style="838" customWidth="1"/>
    <col min="11791" max="11791" width="7.85546875" style="838" customWidth="1"/>
    <col min="11792" max="11792" width="8.85546875" style="838" customWidth="1"/>
    <col min="11793" max="11793" width="7.85546875" style="838" customWidth="1"/>
    <col min="11794" max="11794" width="8.42578125" style="838" customWidth="1"/>
    <col min="11795" max="11795" width="7.42578125" style="838" customWidth="1"/>
    <col min="11796" max="11796" width="7.140625" style="838" customWidth="1"/>
    <col min="11797" max="11798" width="6" style="838" customWidth="1"/>
    <col min="11799" max="11810" width="5.42578125" style="838" customWidth="1"/>
    <col min="11811" max="12032" width="5.42578125" style="838"/>
    <col min="12033" max="12033" width="8" style="838" customWidth="1"/>
    <col min="12034" max="12035" width="5.42578125" style="838" customWidth="1"/>
    <col min="12036" max="12036" width="21.140625" style="838" customWidth="1"/>
    <col min="12037" max="12037" width="5.42578125" style="838" customWidth="1"/>
    <col min="12038" max="12040" width="4.5703125" style="838" customWidth="1"/>
    <col min="12041" max="12041" width="4.28515625" style="838" customWidth="1"/>
    <col min="12042" max="12042" width="5.140625" style="838" customWidth="1"/>
    <col min="12043" max="12043" width="8" style="838" customWidth="1"/>
    <col min="12044" max="12044" width="7.5703125" style="838" customWidth="1"/>
    <col min="12045" max="12045" width="8.85546875" style="838" customWidth="1"/>
    <col min="12046" max="12046" width="6.140625" style="838" customWidth="1"/>
    <col min="12047" max="12047" width="7.85546875" style="838" customWidth="1"/>
    <col min="12048" max="12048" width="8.85546875" style="838" customWidth="1"/>
    <col min="12049" max="12049" width="7.85546875" style="838" customWidth="1"/>
    <col min="12050" max="12050" width="8.42578125" style="838" customWidth="1"/>
    <col min="12051" max="12051" width="7.42578125" style="838" customWidth="1"/>
    <col min="12052" max="12052" width="7.140625" style="838" customWidth="1"/>
    <col min="12053" max="12054" width="6" style="838" customWidth="1"/>
    <col min="12055" max="12066" width="5.42578125" style="838" customWidth="1"/>
    <col min="12067" max="12288" width="5.42578125" style="838"/>
    <col min="12289" max="12289" width="8" style="838" customWidth="1"/>
    <col min="12290" max="12291" width="5.42578125" style="838" customWidth="1"/>
    <col min="12292" max="12292" width="21.140625" style="838" customWidth="1"/>
    <col min="12293" max="12293" width="5.42578125" style="838" customWidth="1"/>
    <col min="12294" max="12296" width="4.5703125" style="838" customWidth="1"/>
    <col min="12297" max="12297" width="4.28515625" style="838" customWidth="1"/>
    <col min="12298" max="12298" width="5.140625" style="838" customWidth="1"/>
    <col min="12299" max="12299" width="8" style="838" customWidth="1"/>
    <col min="12300" max="12300" width="7.5703125" style="838" customWidth="1"/>
    <col min="12301" max="12301" width="8.85546875" style="838" customWidth="1"/>
    <col min="12302" max="12302" width="6.140625" style="838" customWidth="1"/>
    <col min="12303" max="12303" width="7.85546875" style="838" customWidth="1"/>
    <col min="12304" max="12304" width="8.85546875" style="838" customWidth="1"/>
    <col min="12305" max="12305" width="7.85546875" style="838" customWidth="1"/>
    <col min="12306" max="12306" width="8.42578125" style="838" customWidth="1"/>
    <col min="12307" max="12307" width="7.42578125" style="838" customWidth="1"/>
    <col min="12308" max="12308" width="7.140625" style="838" customWidth="1"/>
    <col min="12309" max="12310" width="6" style="838" customWidth="1"/>
    <col min="12311" max="12322" width="5.42578125" style="838" customWidth="1"/>
    <col min="12323" max="12544" width="5.42578125" style="838"/>
    <col min="12545" max="12545" width="8" style="838" customWidth="1"/>
    <col min="12546" max="12547" width="5.42578125" style="838" customWidth="1"/>
    <col min="12548" max="12548" width="21.140625" style="838" customWidth="1"/>
    <col min="12549" max="12549" width="5.42578125" style="838" customWidth="1"/>
    <col min="12550" max="12552" width="4.5703125" style="838" customWidth="1"/>
    <col min="12553" max="12553" width="4.28515625" style="838" customWidth="1"/>
    <col min="12554" max="12554" width="5.140625" style="838" customWidth="1"/>
    <col min="12555" max="12555" width="8" style="838" customWidth="1"/>
    <col min="12556" max="12556" width="7.5703125" style="838" customWidth="1"/>
    <col min="12557" max="12557" width="8.85546875" style="838" customWidth="1"/>
    <col min="12558" max="12558" width="6.140625" style="838" customWidth="1"/>
    <col min="12559" max="12559" width="7.85546875" style="838" customWidth="1"/>
    <col min="12560" max="12560" width="8.85546875" style="838" customWidth="1"/>
    <col min="12561" max="12561" width="7.85546875" style="838" customWidth="1"/>
    <col min="12562" max="12562" width="8.42578125" style="838" customWidth="1"/>
    <col min="12563" max="12563" width="7.42578125" style="838" customWidth="1"/>
    <col min="12564" max="12564" width="7.140625" style="838" customWidth="1"/>
    <col min="12565" max="12566" width="6" style="838" customWidth="1"/>
    <col min="12567" max="12578" width="5.42578125" style="838" customWidth="1"/>
    <col min="12579" max="12800" width="5.42578125" style="838"/>
    <col min="12801" max="12801" width="8" style="838" customWidth="1"/>
    <col min="12802" max="12803" width="5.42578125" style="838" customWidth="1"/>
    <col min="12804" max="12804" width="21.140625" style="838" customWidth="1"/>
    <col min="12805" max="12805" width="5.42578125" style="838" customWidth="1"/>
    <col min="12806" max="12808" width="4.5703125" style="838" customWidth="1"/>
    <col min="12809" max="12809" width="4.28515625" style="838" customWidth="1"/>
    <col min="12810" max="12810" width="5.140625" style="838" customWidth="1"/>
    <col min="12811" max="12811" width="8" style="838" customWidth="1"/>
    <col min="12812" max="12812" width="7.5703125" style="838" customWidth="1"/>
    <col min="12813" max="12813" width="8.85546875" style="838" customWidth="1"/>
    <col min="12814" max="12814" width="6.140625" style="838" customWidth="1"/>
    <col min="12815" max="12815" width="7.85546875" style="838" customWidth="1"/>
    <col min="12816" max="12816" width="8.85546875" style="838" customWidth="1"/>
    <col min="12817" max="12817" width="7.85546875" style="838" customWidth="1"/>
    <col min="12818" max="12818" width="8.42578125" style="838" customWidth="1"/>
    <col min="12819" max="12819" width="7.42578125" style="838" customWidth="1"/>
    <col min="12820" max="12820" width="7.140625" style="838" customWidth="1"/>
    <col min="12821" max="12822" width="6" style="838" customWidth="1"/>
    <col min="12823" max="12834" width="5.42578125" style="838" customWidth="1"/>
    <col min="12835" max="13056" width="5.42578125" style="838"/>
    <col min="13057" max="13057" width="8" style="838" customWidth="1"/>
    <col min="13058" max="13059" width="5.42578125" style="838" customWidth="1"/>
    <col min="13060" max="13060" width="21.140625" style="838" customWidth="1"/>
    <col min="13061" max="13061" width="5.42578125" style="838" customWidth="1"/>
    <col min="13062" max="13064" width="4.5703125" style="838" customWidth="1"/>
    <col min="13065" max="13065" width="4.28515625" style="838" customWidth="1"/>
    <col min="13066" max="13066" width="5.140625" style="838" customWidth="1"/>
    <col min="13067" max="13067" width="8" style="838" customWidth="1"/>
    <col min="13068" max="13068" width="7.5703125" style="838" customWidth="1"/>
    <col min="13069" max="13069" width="8.85546875" style="838" customWidth="1"/>
    <col min="13070" max="13070" width="6.140625" style="838" customWidth="1"/>
    <col min="13071" max="13071" width="7.85546875" style="838" customWidth="1"/>
    <col min="13072" max="13072" width="8.85546875" style="838" customWidth="1"/>
    <col min="13073" max="13073" width="7.85546875" style="838" customWidth="1"/>
    <col min="13074" max="13074" width="8.42578125" style="838" customWidth="1"/>
    <col min="13075" max="13075" width="7.42578125" style="838" customWidth="1"/>
    <col min="13076" max="13076" width="7.140625" style="838" customWidth="1"/>
    <col min="13077" max="13078" width="6" style="838" customWidth="1"/>
    <col min="13079" max="13090" width="5.42578125" style="838" customWidth="1"/>
    <col min="13091" max="13312" width="5.42578125" style="838"/>
    <col min="13313" max="13313" width="8" style="838" customWidth="1"/>
    <col min="13314" max="13315" width="5.42578125" style="838" customWidth="1"/>
    <col min="13316" max="13316" width="21.140625" style="838" customWidth="1"/>
    <col min="13317" max="13317" width="5.42578125" style="838" customWidth="1"/>
    <col min="13318" max="13320" width="4.5703125" style="838" customWidth="1"/>
    <col min="13321" max="13321" width="4.28515625" style="838" customWidth="1"/>
    <col min="13322" max="13322" width="5.140625" style="838" customWidth="1"/>
    <col min="13323" max="13323" width="8" style="838" customWidth="1"/>
    <col min="13324" max="13324" width="7.5703125" style="838" customWidth="1"/>
    <col min="13325" max="13325" width="8.85546875" style="838" customWidth="1"/>
    <col min="13326" max="13326" width="6.140625" style="838" customWidth="1"/>
    <col min="13327" max="13327" width="7.85546875" style="838" customWidth="1"/>
    <col min="13328" max="13328" width="8.85546875" style="838" customWidth="1"/>
    <col min="13329" max="13329" width="7.85546875" style="838" customWidth="1"/>
    <col min="13330" max="13330" width="8.42578125" style="838" customWidth="1"/>
    <col min="13331" max="13331" width="7.42578125" style="838" customWidth="1"/>
    <col min="13332" max="13332" width="7.140625" style="838" customWidth="1"/>
    <col min="13333" max="13334" width="6" style="838" customWidth="1"/>
    <col min="13335" max="13346" width="5.42578125" style="838" customWidth="1"/>
    <col min="13347" max="13568" width="5.42578125" style="838"/>
    <col min="13569" max="13569" width="8" style="838" customWidth="1"/>
    <col min="13570" max="13571" width="5.42578125" style="838" customWidth="1"/>
    <col min="13572" max="13572" width="21.140625" style="838" customWidth="1"/>
    <col min="13573" max="13573" width="5.42578125" style="838" customWidth="1"/>
    <col min="13574" max="13576" width="4.5703125" style="838" customWidth="1"/>
    <col min="13577" max="13577" width="4.28515625" style="838" customWidth="1"/>
    <col min="13578" max="13578" width="5.140625" style="838" customWidth="1"/>
    <col min="13579" max="13579" width="8" style="838" customWidth="1"/>
    <col min="13580" max="13580" width="7.5703125" style="838" customWidth="1"/>
    <col min="13581" max="13581" width="8.85546875" style="838" customWidth="1"/>
    <col min="13582" max="13582" width="6.140625" style="838" customWidth="1"/>
    <col min="13583" max="13583" width="7.85546875" style="838" customWidth="1"/>
    <col min="13584" max="13584" width="8.85546875" style="838" customWidth="1"/>
    <col min="13585" max="13585" width="7.85546875" style="838" customWidth="1"/>
    <col min="13586" max="13586" width="8.42578125" style="838" customWidth="1"/>
    <col min="13587" max="13587" width="7.42578125" style="838" customWidth="1"/>
    <col min="13588" max="13588" width="7.140625" style="838" customWidth="1"/>
    <col min="13589" max="13590" width="6" style="838" customWidth="1"/>
    <col min="13591" max="13602" width="5.42578125" style="838" customWidth="1"/>
    <col min="13603" max="13824" width="5.42578125" style="838"/>
    <col min="13825" max="13825" width="8" style="838" customWidth="1"/>
    <col min="13826" max="13827" width="5.42578125" style="838" customWidth="1"/>
    <col min="13828" max="13828" width="21.140625" style="838" customWidth="1"/>
    <col min="13829" max="13829" width="5.42578125" style="838" customWidth="1"/>
    <col min="13830" max="13832" width="4.5703125" style="838" customWidth="1"/>
    <col min="13833" max="13833" width="4.28515625" style="838" customWidth="1"/>
    <col min="13834" max="13834" width="5.140625" style="838" customWidth="1"/>
    <col min="13835" max="13835" width="8" style="838" customWidth="1"/>
    <col min="13836" max="13836" width="7.5703125" style="838" customWidth="1"/>
    <col min="13837" max="13837" width="8.85546875" style="838" customWidth="1"/>
    <col min="13838" max="13838" width="6.140625" style="838" customWidth="1"/>
    <col min="13839" max="13839" width="7.85546875" style="838" customWidth="1"/>
    <col min="13840" max="13840" width="8.85546875" style="838" customWidth="1"/>
    <col min="13841" max="13841" width="7.85546875" style="838" customWidth="1"/>
    <col min="13842" max="13842" width="8.42578125" style="838" customWidth="1"/>
    <col min="13843" max="13843" width="7.42578125" style="838" customWidth="1"/>
    <col min="13844" max="13844" width="7.140625" style="838" customWidth="1"/>
    <col min="13845" max="13846" width="6" style="838" customWidth="1"/>
    <col min="13847" max="13858" width="5.42578125" style="838" customWidth="1"/>
    <col min="13859" max="14080" width="5.42578125" style="838"/>
    <col min="14081" max="14081" width="8" style="838" customWidth="1"/>
    <col min="14082" max="14083" width="5.42578125" style="838" customWidth="1"/>
    <col min="14084" max="14084" width="21.140625" style="838" customWidth="1"/>
    <col min="14085" max="14085" width="5.42578125" style="838" customWidth="1"/>
    <col min="14086" max="14088" width="4.5703125" style="838" customWidth="1"/>
    <col min="14089" max="14089" width="4.28515625" style="838" customWidth="1"/>
    <col min="14090" max="14090" width="5.140625" style="838" customWidth="1"/>
    <col min="14091" max="14091" width="8" style="838" customWidth="1"/>
    <col min="14092" max="14092" width="7.5703125" style="838" customWidth="1"/>
    <col min="14093" max="14093" width="8.85546875" style="838" customWidth="1"/>
    <col min="14094" max="14094" width="6.140625" style="838" customWidth="1"/>
    <col min="14095" max="14095" width="7.85546875" style="838" customWidth="1"/>
    <col min="14096" max="14096" width="8.85546875" style="838" customWidth="1"/>
    <col min="14097" max="14097" width="7.85546875" style="838" customWidth="1"/>
    <col min="14098" max="14098" width="8.42578125" style="838" customWidth="1"/>
    <col min="14099" max="14099" width="7.42578125" style="838" customWidth="1"/>
    <col min="14100" max="14100" width="7.140625" style="838" customWidth="1"/>
    <col min="14101" max="14102" width="6" style="838" customWidth="1"/>
    <col min="14103" max="14114" width="5.42578125" style="838" customWidth="1"/>
    <col min="14115" max="14336" width="5.42578125" style="838"/>
    <col min="14337" max="14337" width="8" style="838" customWidth="1"/>
    <col min="14338" max="14339" width="5.42578125" style="838" customWidth="1"/>
    <col min="14340" max="14340" width="21.140625" style="838" customWidth="1"/>
    <col min="14341" max="14341" width="5.42578125" style="838" customWidth="1"/>
    <col min="14342" max="14344" width="4.5703125" style="838" customWidth="1"/>
    <col min="14345" max="14345" width="4.28515625" style="838" customWidth="1"/>
    <col min="14346" max="14346" width="5.140625" style="838" customWidth="1"/>
    <col min="14347" max="14347" width="8" style="838" customWidth="1"/>
    <col min="14348" max="14348" width="7.5703125" style="838" customWidth="1"/>
    <col min="14349" max="14349" width="8.85546875" style="838" customWidth="1"/>
    <col min="14350" max="14350" width="6.140625" style="838" customWidth="1"/>
    <col min="14351" max="14351" width="7.85546875" style="838" customWidth="1"/>
    <col min="14352" max="14352" width="8.85546875" style="838" customWidth="1"/>
    <col min="14353" max="14353" width="7.85546875" style="838" customWidth="1"/>
    <col min="14354" max="14354" width="8.42578125" style="838" customWidth="1"/>
    <col min="14355" max="14355" width="7.42578125" style="838" customWidth="1"/>
    <col min="14356" max="14356" width="7.140625" style="838" customWidth="1"/>
    <col min="14357" max="14358" width="6" style="838" customWidth="1"/>
    <col min="14359" max="14370" width="5.42578125" style="838" customWidth="1"/>
    <col min="14371" max="14592" width="5.42578125" style="838"/>
    <col min="14593" max="14593" width="8" style="838" customWidth="1"/>
    <col min="14594" max="14595" width="5.42578125" style="838" customWidth="1"/>
    <col min="14596" max="14596" width="21.140625" style="838" customWidth="1"/>
    <col min="14597" max="14597" width="5.42578125" style="838" customWidth="1"/>
    <col min="14598" max="14600" width="4.5703125" style="838" customWidth="1"/>
    <col min="14601" max="14601" width="4.28515625" style="838" customWidth="1"/>
    <col min="14602" max="14602" width="5.140625" style="838" customWidth="1"/>
    <col min="14603" max="14603" width="8" style="838" customWidth="1"/>
    <col min="14604" max="14604" width="7.5703125" style="838" customWidth="1"/>
    <col min="14605" max="14605" width="8.85546875" style="838" customWidth="1"/>
    <col min="14606" max="14606" width="6.140625" style="838" customWidth="1"/>
    <col min="14607" max="14607" width="7.85546875" style="838" customWidth="1"/>
    <col min="14608" max="14608" width="8.85546875" style="838" customWidth="1"/>
    <col min="14609" max="14609" width="7.85546875" style="838" customWidth="1"/>
    <col min="14610" max="14610" width="8.42578125" style="838" customWidth="1"/>
    <col min="14611" max="14611" width="7.42578125" style="838" customWidth="1"/>
    <col min="14612" max="14612" width="7.140625" style="838" customWidth="1"/>
    <col min="14613" max="14614" width="6" style="838" customWidth="1"/>
    <col min="14615" max="14626" width="5.42578125" style="838" customWidth="1"/>
    <col min="14627" max="14848" width="5.42578125" style="838"/>
    <col min="14849" max="14849" width="8" style="838" customWidth="1"/>
    <col min="14850" max="14851" width="5.42578125" style="838" customWidth="1"/>
    <col min="14852" max="14852" width="21.140625" style="838" customWidth="1"/>
    <col min="14853" max="14853" width="5.42578125" style="838" customWidth="1"/>
    <col min="14854" max="14856" width="4.5703125" style="838" customWidth="1"/>
    <col min="14857" max="14857" width="4.28515625" style="838" customWidth="1"/>
    <col min="14858" max="14858" width="5.140625" style="838" customWidth="1"/>
    <col min="14859" max="14859" width="8" style="838" customWidth="1"/>
    <col min="14860" max="14860" width="7.5703125" style="838" customWidth="1"/>
    <col min="14861" max="14861" width="8.85546875" style="838" customWidth="1"/>
    <col min="14862" max="14862" width="6.140625" style="838" customWidth="1"/>
    <col min="14863" max="14863" width="7.85546875" style="838" customWidth="1"/>
    <col min="14864" max="14864" width="8.85546875" style="838" customWidth="1"/>
    <col min="14865" max="14865" width="7.85546875" style="838" customWidth="1"/>
    <col min="14866" max="14866" width="8.42578125" style="838" customWidth="1"/>
    <col min="14867" max="14867" width="7.42578125" style="838" customWidth="1"/>
    <col min="14868" max="14868" width="7.140625" style="838" customWidth="1"/>
    <col min="14869" max="14870" width="6" style="838" customWidth="1"/>
    <col min="14871" max="14882" width="5.42578125" style="838" customWidth="1"/>
    <col min="14883" max="15104" width="5.42578125" style="838"/>
    <col min="15105" max="15105" width="8" style="838" customWidth="1"/>
    <col min="15106" max="15107" width="5.42578125" style="838" customWidth="1"/>
    <col min="15108" max="15108" width="21.140625" style="838" customWidth="1"/>
    <col min="15109" max="15109" width="5.42578125" style="838" customWidth="1"/>
    <col min="15110" max="15112" width="4.5703125" style="838" customWidth="1"/>
    <col min="15113" max="15113" width="4.28515625" style="838" customWidth="1"/>
    <col min="15114" max="15114" width="5.140625" style="838" customWidth="1"/>
    <col min="15115" max="15115" width="8" style="838" customWidth="1"/>
    <col min="15116" max="15116" width="7.5703125" style="838" customWidth="1"/>
    <col min="15117" max="15117" width="8.85546875" style="838" customWidth="1"/>
    <col min="15118" max="15118" width="6.140625" style="838" customWidth="1"/>
    <col min="15119" max="15119" width="7.85546875" style="838" customWidth="1"/>
    <col min="15120" max="15120" width="8.85546875" style="838" customWidth="1"/>
    <col min="15121" max="15121" width="7.85546875" style="838" customWidth="1"/>
    <col min="15122" max="15122" width="8.42578125" style="838" customWidth="1"/>
    <col min="15123" max="15123" width="7.42578125" style="838" customWidth="1"/>
    <col min="15124" max="15124" width="7.140625" style="838" customWidth="1"/>
    <col min="15125" max="15126" width="6" style="838" customWidth="1"/>
    <col min="15127" max="15138" width="5.42578125" style="838" customWidth="1"/>
    <col min="15139" max="15360" width="5.42578125" style="838"/>
    <col min="15361" max="15361" width="8" style="838" customWidth="1"/>
    <col min="15362" max="15363" width="5.42578125" style="838" customWidth="1"/>
    <col min="15364" max="15364" width="21.140625" style="838" customWidth="1"/>
    <col min="15365" max="15365" width="5.42578125" style="838" customWidth="1"/>
    <col min="15366" max="15368" width="4.5703125" style="838" customWidth="1"/>
    <col min="15369" max="15369" width="4.28515625" style="838" customWidth="1"/>
    <col min="15370" max="15370" width="5.140625" style="838" customWidth="1"/>
    <col min="15371" max="15371" width="8" style="838" customWidth="1"/>
    <col min="15372" max="15372" width="7.5703125" style="838" customWidth="1"/>
    <col min="15373" max="15373" width="8.85546875" style="838" customWidth="1"/>
    <col min="15374" max="15374" width="6.140625" style="838" customWidth="1"/>
    <col min="15375" max="15375" width="7.85546875" style="838" customWidth="1"/>
    <col min="15376" max="15376" width="8.85546875" style="838" customWidth="1"/>
    <col min="15377" max="15377" width="7.85546875" style="838" customWidth="1"/>
    <col min="15378" max="15378" width="8.42578125" style="838" customWidth="1"/>
    <col min="15379" max="15379" width="7.42578125" style="838" customWidth="1"/>
    <col min="15380" max="15380" width="7.140625" style="838" customWidth="1"/>
    <col min="15381" max="15382" width="6" style="838" customWidth="1"/>
    <col min="15383" max="15394" width="5.42578125" style="838" customWidth="1"/>
    <col min="15395" max="15616" width="5.42578125" style="838"/>
    <col min="15617" max="15617" width="8" style="838" customWidth="1"/>
    <col min="15618" max="15619" width="5.42578125" style="838" customWidth="1"/>
    <col min="15620" max="15620" width="21.140625" style="838" customWidth="1"/>
    <col min="15621" max="15621" width="5.42578125" style="838" customWidth="1"/>
    <col min="15622" max="15624" width="4.5703125" style="838" customWidth="1"/>
    <col min="15625" max="15625" width="4.28515625" style="838" customWidth="1"/>
    <col min="15626" max="15626" width="5.140625" style="838" customWidth="1"/>
    <col min="15627" max="15627" width="8" style="838" customWidth="1"/>
    <col min="15628" max="15628" width="7.5703125" style="838" customWidth="1"/>
    <col min="15629" max="15629" width="8.85546875" style="838" customWidth="1"/>
    <col min="15630" max="15630" width="6.140625" style="838" customWidth="1"/>
    <col min="15631" max="15631" width="7.85546875" style="838" customWidth="1"/>
    <col min="15632" max="15632" width="8.85546875" style="838" customWidth="1"/>
    <col min="15633" max="15633" width="7.85546875" style="838" customWidth="1"/>
    <col min="15634" max="15634" width="8.42578125" style="838" customWidth="1"/>
    <col min="15635" max="15635" width="7.42578125" style="838" customWidth="1"/>
    <col min="15636" max="15636" width="7.140625" style="838" customWidth="1"/>
    <col min="15637" max="15638" width="6" style="838" customWidth="1"/>
    <col min="15639" max="15650" width="5.42578125" style="838" customWidth="1"/>
    <col min="15651" max="15872" width="5.42578125" style="838"/>
    <col min="15873" max="15873" width="8" style="838" customWidth="1"/>
    <col min="15874" max="15875" width="5.42578125" style="838" customWidth="1"/>
    <col min="15876" max="15876" width="21.140625" style="838" customWidth="1"/>
    <col min="15877" max="15877" width="5.42578125" style="838" customWidth="1"/>
    <col min="15878" max="15880" width="4.5703125" style="838" customWidth="1"/>
    <col min="15881" max="15881" width="4.28515625" style="838" customWidth="1"/>
    <col min="15882" max="15882" width="5.140625" style="838" customWidth="1"/>
    <col min="15883" max="15883" width="8" style="838" customWidth="1"/>
    <col min="15884" max="15884" width="7.5703125" style="838" customWidth="1"/>
    <col min="15885" max="15885" width="8.85546875" style="838" customWidth="1"/>
    <col min="15886" max="15886" width="6.140625" style="838" customWidth="1"/>
    <col min="15887" max="15887" width="7.85546875" style="838" customWidth="1"/>
    <col min="15888" max="15888" width="8.85546875" style="838" customWidth="1"/>
    <col min="15889" max="15889" width="7.85546875" style="838" customWidth="1"/>
    <col min="15890" max="15890" width="8.42578125" style="838" customWidth="1"/>
    <col min="15891" max="15891" width="7.42578125" style="838" customWidth="1"/>
    <col min="15892" max="15892" width="7.140625" style="838" customWidth="1"/>
    <col min="15893" max="15894" width="6" style="838" customWidth="1"/>
    <col min="15895" max="15906" width="5.42578125" style="838" customWidth="1"/>
    <col min="15907" max="16128" width="5.42578125" style="838"/>
    <col min="16129" max="16129" width="8" style="838" customWidth="1"/>
    <col min="16130" max="16131" width="5.42578125" style="838" customWidth="1"/>
    <col min="16132" max="16132" width="21.140625" style="838" customWidth="1"/>
    <col min="16133" max="16133" width="5.42578125" style="838" customWidth="1"/>
    <col min="16134" max="16136" width="4.5703125" style="838" customWidth="1"/>
    <col min="16137" max="16137" width="4.28515625" style="838" customWidth="1"/>
    <col min="16138" max="16138" width="5.140625" style="838" customWidth="1"/>
    <col min="16139" max="16139" width="8" style="838" customWidth="1"/>
    <col min="16140" max="16140" width="7.5703125" style="838" customWidth="1"/>
    <col min="16141" max="16141" width="8.85546875" style="838" customWidth="1"/>
    <col min="16142" max="16142" width="6.140625" style="838" customWidth="1"/>
    <col min="16143" max="16143" width="7.85546875" style="838" customWidth="1"/>
    <col min="16144" max="16144" width="8.85546875" style="838" customWidth="1"/>
    <col min="16145" max="16145" width="7.85546875" style="838" customWidth="1"/>
    <col min="16146" max="16146" width="8.42578125" style="838" customWidth="1"/>
    <col min="16147" max="16147" width="7.42578125" style="838" customWidth="1"/>
    <col min="16148" max="16148" width="7.140625" style="838" customWidth="1"/>
    <col min="16149" max="16150" width="6" style="838" customWidth="1"/>
    <col min="16151" max="16162" width="5.42578125" style="838" customWidth="1"/>
    <col min="16163" max="16384" width="5.42578125" style="838"/>
  </cols>
  <sheetData>
    <row r="1" spans="1:255" ht="15.75">
      <c r="A1" s="2323" t="s">
        <v>645</v>
      </c>
      <c r="B1" s="2324"/>
      <c r="C1" s="2324"/>
      <c r="D1" s="2324"/>
      <c r="E1" s="2324"/>
      <c r="F1" s="2324"/>
      <c r="G1" s="2324"/>
      <c r="H1" s="2324"/>
      <c r="I1" s="2324"/>
      <c r="J1" s="2324"/>
      <c r="K1" s="2324"/>
      <c r="L1" s="2324"/>
      <c r="M1" s="2324"/>
      <c r="N1" s="2324"/>
      <c r="O1" s="2324"/>
      <c r="P1" s="2324"/>
      <c r="Q1" s="2324"/>
      <c r="R1" s="2324"/>
      <c r="S1" s="2324"/>
      <c r="T1" s="2324"/>
      <c r="U1" s="837"/>
    </row>
    <row r="2" spans="1:255">
      <c r="A2" s="840" t="s">
        <v>15</v>
      </c>
    </row>
    <row r="3" spans="1:255">
      <c r="A3" s="841" t="s">
        <v>772</v>
      </c>
      <c r="T3" s="842" t="s">
        <v>773</v>
      </c>
    </row>
    <row r="5" spans="1:255">
      <c r="A5" s="841"/>
    </row>
    <row r="6" spans="1:255" ht="15.75">
      <c r="A6" s="2325" t="s">
        <v>774</v>
      </c>
      <c r="B6" s="2325"/>
      <c r="C6" s="2325"/>
      <c r="D6" s="2325"/>
      <c r="E6" s="2325"/>
      <c r="F6" s="2325"/>
      <c r="G6" s="2325"/>
      <c r="H6" s="2325"/>
      <c r="I6" s="2325"/>
      <c r="J6" s="2325"/>
      <c r="K6" s="2325"/>
      <c r="L6" s="2325"/>
      <c r="M6" s="2325"/>
      <c r="N6" s="2325"/>
      <c r="O6" s="2325"/>
      <c r="P6" s="2325"/>
      <c r="Q6" s="2325"/>
      <c r="R6" s="2325"/>
      <c r="S6" s="2325"/>
      <c r="T6" s="2325"/>
      <c r="U6" s="837"/>
    </row>
    <row r="7" spans="1:255">
      <c r="A7" s="2326" t="s">
        <v>775</v>
      </c>
      <c r="B7" s="2326"/>
      <c r="C7" s="2326"/>
      <c r="D7" s="2326"/>
      <c r="E7" s="2326"/>
      <c r="F7" s="2326"/>
      <c r="G7" s="2326"/>
      <c r="H7" s="2326"/>
      <c r="I7" s="2326"/>
      <c r="J7" s="2326"/>
      <c r="K7" s="2326"/>
      <c r="L7" s="2326"/>
      <c r="M7" s="2326"/>
      <c r="N7" s="2326"/>
      <c r="O7" s="2326"/>
      <c r="P7" s="2326"/>
      <c r="Q7" s="2326"/>
      <c r="R7" s="2326"/>
      <c r="S7" s="2326"/>
      <c r="T7" s="2326"/>
      <c r="U7" s="843"/>
      <c r="V7" s="844"/>
      <c r="W7" s="844"/>
      <c r="X7" s="844"/>
      <c r="Y7" s="844"/>
      <c r="Z7" s="844"/>
      <c r="AA7" s="844"/>
      <c r="AB7" s="844"/>
      <c r="AC7" s="844"/>
      <c r="AD7" s="844"/>
      <c r="AE7" s="844"/>
      <c r="AF7" s="844"/>
    </row>
    <row r="8" spans="1:255">
      <c r="A8" s="844"/>
      <c r="B8" s="844"/>
      <c r="C8" s="844"/>
      <c r="D8" s="844"/>
      <c r="E8" s="844"/>
      <c r="F8" s="844"/>
      <c r="G8" s="844"/>
      <c r="H8" s="844"/>
      <c r="I8" s="844"/>
      <c r="J8" s="844"/>
      <c r="K8" s="844"/>
      <c r="L8" s="844"/>
      <c r="M8" s="844"/>
      <c r="N8" s="844"/>
      <c r="O8" s="844"/>
      <c r="P8" s="844"/>
      <c r="Q8" s="844"/>
      <c r="R8" s="844"/>
      <c r="S8" s="844"/>
      <c r="T8" s="844"/>
      <c r="U8" s="843"/>
      <c r="V8" s="844"/>
      <c r="W8" s="844"/>
      <c r="X8" s="844"/>
      <c r="Y8" s="844"/>
      <c r="Z8" s="844"/>
      <c r="AA8" s="844"/>
      <c r="AB8" s="844"/>
      <c r="AC8" s="844"/>
      <c r="AD8" s="844"/>
      <c r="AE8" s="844"/>
      <c r="AF8" s="844"/>
    </row>
    <row r="9" spans="1:255">
      <c r="A9" s="2327" t="s">
        <v>776</v>
      </c>
      <c r="B9" s="2327"/>
      <c r="C9" s="2327"/>
      <c r="D9" s="2327"/>
      <c r="E9" s="2327"/>
      <c r="F9" s="2327"/>
      <c r="G9" s="2327"/>
      <c r="H9" s="2327"/>
      <c r="I9" s="2327"/>
      <c r="J9" s="2327"/>
      <c r="K9" s="2327"/>
      <c r="L9" s="2327"/>
      <c r="M9" s="2327"/>
      <c r="N9" s="2327"/>
      <c r="O9" s="2327"/>
      <c r="P9" s="2327"/>
      <c r="Q9" s="2327"/>
      <c r="R9" s="2327"/>
      <c r="S9" s="2327"/>
      <c r="T9" s="2327"/>
      <c r="U9" s="2327"/>
      <c r="V9" s="844"/>
      <c r="W9" s="844"/>
      <c r="X9" s="844"/>
      <c r="Y9" s="844"/>
      <c r="Z9" s="844"/>
      <c r="AA9" s="844"/>
      <c r="AB9" s="844"/>
      <c r="AC9" s="844"/>
      <c r="AD9" s="844"/>
      <c r="AE9" s="844"/>
      <c r="AF9" s="844"/>
    </row>
    <row r="10" spans="1:255" ht="12" thickBot="1">
      <c r="A10" s="845"/>
      <c r="B10" s="846"/>
      <c r="C10" s="846"/>
      <c r="D10" s="846"/>
      <c r="E10" s="846"/>
      <c r="F10" s="839"/>
      <c r="Q10" s="847" t="s">
        <v>8</v>
      </c>
      <c r="R10" s="839"/>
      <c r="AG10" s="848"/>
    </row>
    <row r="11" spans="1:255" ht="11.25" customHeight="1">
      <c r="A11" s="2328" t="s">
        <v>7</v>
      </c>
      <c r="B11" s="2331" t="s">
        <v>777</v>
      </c>
      <c r="C11" s="2332"/>
      <c r="D11" s="2337" t="s">
        <v>649</v>
      </c>
      <c r="E11" s="2340" t="s">
        <v>778</v>
      </c>
      <c r="F11" s="2341"/>
      <c r="G11" s="2341"/>
      <c r="H11" s="2341"/>
      <c r="I11" s="2341"/>
      <c r="J11" s="2341"/>
      <c r="K11" s="2341"/>
      <c r="L11" s="2341"/>
      <c r="M11" s="2341"/>
      <c r="N11" s="2341"/>
      <c r="O11" s="2341"/>
      <c r="P11" s="2341"/>
      <c r="Q11" s="2341"/>
      <c r="R11" s="2342"/>
      <c r="S11" s="839"/>
      <c r="AG11" s="848"/>
    </row>
    <row r="12" spans="1:255" s="857" customFormat="1" ht="237.75" customHeight="1">
      <c r="A12" s="2329"/>
      <c r="B12" s="2333"/>
      <c r="C12" s="2334"/>
      <c r="D12" s="2338"/>
      <c r="E12" s="849" t="s">
        <v>779</v>
      </c>
      <c r="F12" s="850" t="s">
        <v>659</v>
      </c>
      <c r="G12" s="850" t="s">
        <v>660</v>
      </c>
      <c r="H12" s="850" t="s">
        <v>730</v>
      </c>
      <c r="I12" s="850" t="s">
        <v>662</v>
      </c>
      <c r="J12" s="850" t="s">
        <v>663</v>
      </c>
      <c r="K12" s="850" t="s">
        <v>1516</v>
      </c>
      <c r="L12" s="850" t="s">
        <v>1518</v>
      </c>
      <c r="M12" s="850" t="s">
        <v>666</v>
      </c>
      <c r="N12" s="851" t="s">
        <v>780</v>
      </c>
      <c r="O12" s="851" t="s">
        <v>781</v>
      </c>
      <c r="P12" s="850" t="s">
        <v>669</v>
      </c>
      <c r="Q12" s="850" t="s">
        <v>670</v>
      </c>
      <c r="R12" s="852" t="s">
        <v>782</v>
      </c>
      <c r="S12" s="853"/>
      <c r="T12" s="853"/>
      <c r="U12" s="854"/>
      <c r="V12" s="854"/>
      <c r="W12" s="854"/>
      <c r="X12" s="854"/>
      <c r="Y12" s="854"/>
      <c r="Z12" s="854"/>
      <c r="AA12" s="854"/>
      <c r="AB12" s="854"/>
      <c r="AC12" s="854"/>
      <c r="AD12" s="854"/>
      <c r="AE12" s="855"/>
      <c r="AF12" s="2343"/>
      <c r="AG12" s="2343"/>
      <c r="AH12" s="856"/>
      <c r="AI12" s="854"/>
      <c r="AJ12" s="854"/>
      <c r="AK12" s="854"/>
      <c r="AL12" s="854"/>
      <c r="AM12" s="854"/>
      <c r="AN12" s="854"/>
      <c r="AO12" s="854"/>
      <c r="AP12" s="854"/>
      <c r="AQ12" s="854"/>
      <c r="AR12" s="854"/>
      <c r="AS12" s="854"/>
      <c r="AT12" s="854"/>
      <c r="AU12" s="854"/>
      <c r="AV12" s="854"/>
      <c r="AW12" s="854"/>
      <c r="AX12" s="854"/>
      <c r="AY12" s="854"/>
      <c r="AZ12" s="854"/>
      <c r="BA12" s="854"/>
      <c r="BB12" s="854"/>
      <c r="BC12" s="854"/>
      <c r="BD12" s="854"/>
      <c r="BE12" s="854"/>
      <c r="BF12" s="854"/>
      <c r="BG12" s="854"/>
      <c r="BH12" s="854"/>
      <c r="BI12" s="854"/>
      <c r="BJ12" s="854"/>
      <c r="BK12" s="854"/>
      <c r="BL12" s="854"/>
      <c r="BM12" s="854"/>
      <c r="BN12" s="854"/>
      <c r="BO12" s="854"/>
      <c r="BP12" s="854"/>
      <c r="BQ12" s="854"/>
      <c r="BR12" s="854"/>
      <c r="BS12" s="854"/>
      <c r="BT12" s="854"/>
      <c r="BU12" s="854"/>
      <c r="BV12" s="854"/>
      <c r="BW12" s="854"/>
      <c r="BX12" s="854"/>
      <c r="BY12" s="854"/>
      <c r="BZ12" s="854"/>
      <c r="CA12" s="854"/>
      <c r="CB12" s="854"/>
      <c r="CC12" s="854"/>
      <c r="CD12" s="854"/>
      <c r="CE12" s="854"/>
      <c r="CF12" s="854"/>
      <c r="CG12" s="854"/>
      <c r="CH12" s="854"/>
      <c r="CI12" s="854"/>
      <c r="CJ12" s="854"/>
      <c r="CK12" s="854"/>
      <c r="CL12" s="854"/>
      <c r="CM12" s="854"/>
      <c r="CN12" s="854"/>
      <c r="CO12" s="854"/>
      <c r="CP12" s="854"/>
      <c r="CQ12" s="854"/>
      <c r="CR12" s="854"/>
      <c r="CS12" s="854"/>
      <c r="CT12" s="854"/>
      <c r="CU12" s="854"/>
      <c r="CV12" s="854"/>
      <c r="CW12" s="854"/>
      <c r="CX12" s="854"/>
      <c r="CY12" s="854"/>
      <c r="CZ12" s="854"/>
      <c r="DA12" s="854"/>
      <c r="DB12" s="854"/>
      <c r="DC12" s="854"/>
      <c r="DD12" s="854"/>
      <c r="DE12" s="854"/>
      <c r="DF12" s="854"/>
      <c r="DG12" s="854"/>
      <c r="DH12" s="854"/>
      <c r="DI12" s="854"/>
      <c r="DJ12" s="854"/>
      <c r="DK12" s="854"/>
      <c r="DL12" s="854"/>
      <c r="DM12" s="854"/>
      <c r="DN12" s="854"/>
      <c r="DO12" s="854"/>
      <c r="DP12" s="854"/>
      <c r="DQ12" s="854"/>
      <c r="DR12" s="854"/>
      <c r="DS12" s="854"/>
      <c r="DT12" s="854"/>
      <c r="DU12" s="854"/>
      <c r="DV12" s="854"/>
      <c r="DW12" s="854"/>
      <c r="DX12" s="854"/>
      <c r="DY12" s="854"/>
      <c r="DZ12" s="854"/>
      <c r="EA12" s="854"/>
      <c r="EB12" s="854"/>
      <c r="EC12" s="854"/>
      <c r="ED12" s="854"/>
      <c r="EE12" s="854"/>
      <c r="EF12" s="854"/>
      <c r="EG12" s="854"/>
      <c r="EH12" s="854"/>
      <c r="EI12" s="854"/>
      <c r="EJ12" s="854"/>
      <c r="EK12" s="854"/>
      <c r="EL12" s="854"/>
      <c r="EM12" s="854"/>
      <c r="EN12" s="854"/>
      <c r="EO12" s="854"/>
      <c r="EP12" s="854"/>
      <c r="EQ12" s="854"/>
      <c r="ER12" s="854"/>
      <c r="ES12" s="854"/>
      <c r="ET12" s="854"/>
      <c r="EU12" s="854"/>
      <c r="EV12" s="854"/>
      <c r="EW12" s="854"/>
      <c r="EX12" s="854"/>
      <c r="EY12" s="854"/>
      <c r="EZ12" s="854"/>
      <c r="FA12" s="854"/>
      <c r="FB12" s="854"/>
      <c r="FC12" s="854"/>
      <c r="FD12" s="854"/>
      <c r="FE12" s="854"/>
      <c r="FF12" s="854"/>
      <c r="FG12" s="854"/>
      <c r="FH12" s="854"/>
      <c r="FI12" s="854"/>
      <c r="FJ12" s="854"/>
      <c r="FK12" s="854"/>
      <c r="FL12" s="854"/>
      <c r="FM12" s="854"/>
      <c r="FN12" s="854"/>
      <c r="FO12" s="854"/>
      <c r="FP12" s="854"/>
      <c r="FQ12" s="854"/>
      <c r="FR12" s="854"/>
      <c r="FS12" s="854"/>
      <c r="FT12" s="854"/>
      <c r="FU12" s="854"/>
      <c r="FV12" s="854"/>
      <c r="FW12" s="854"/>
      <c r="FX12" s="854"/>
      <c r="FY12" s="854"/>
      <c r="FZ12" s="854"/>
      <c r="GA12" s="854"/>
      <c r="GB12" s="854"/>
      <c r="GC12" s="854"/>
      <c r="GD12" s="854"/>
      <c r="GE12" s="854"/>
      <c r="GF12" s="854"/>
      <c r="GG12" s="854"/>
      <c r="GH12" s="854"/>
      <c r="GI12" s="854"/>
      <c r="GJ12" s="854"/>
      <c r="GK12" s="854"/>
      <c r="GL12" s="854"/>
      <c r="GM12" s="854"/>
      <c r="GN12" s="854"/>
      <c r="GO12" s="854"/>
      <c r="GP12" s="854"/>
      <c r="GQ12" s="854"/>
      <c r="GR12" s="854"/>
      <c r="GS12" s="854"/>
      <c r="GT12" s="854"/>
      <c r="GU12" s="854"/>
      <c r="GV12" s="854"/>
      <c r="GW12" s="854"/>
      <c r="GX12" s="854"/>
      <c r="GY12" s="854"/>
      <c r="GZ12" s="854"/>
      <c r="HA12" s="854"/>
      <c r="HB12" s="854"/>
      <c r="HC12" s="854"/>
      <c r="HD12" s="854"/>
      <c r="HE12" s="854"/>
      <c r="HF12" s="854"/>
      <c r="HG12" s="854"/>
      <c r="HH12" s="854"/>
      <c r="HI12" s="854"/>
      <c r="HJ12" s="854"/>
      <c r="HK12" s="854"/>
      <c r="HL12" s="854"/>
      <c r="HM12" s="854"/>
      <c r="HN12" s="854"/>
      <c r="HO12" s="854"/>
      <c r="HP12" s="854"/>
      <c r="HQ12" s="854"/>
      <c r="HR12" s="854"/>
      <c r="HS12" s="854"/>
      <c r="HT12" s="854"/>
      <c r="HU12" s="854"/>
      <c r="HV12" s="854"/>
      <c r="HW12" s="854"/>
      <c r="HX12" s="854"/>
      <c r="HY12" s="854"/>
      <c r="HZ12" s="854"/>
      <c r="IA12" s="854"/>
      <c r="IB12" s="854"/>
      <c r="IC12" s="854"/>
      <c r="ID12" s="854"/>
      <c r="IE12" s="854"/>
      <c r="IF12" s="854"/>
      <c r="IG12" s="854"/>
      <c r="IH12" s="854"/>
      <c r="II12" s="854"/>
      <c r="IJ12" s="854"/>
      <c r="IK12" s="854"/>
      <c r="IL12" s="854"/>
      <c r="IM12" s="854"/>
      <c r="IN12" s="854"/>
      <c r="IO12" s="854"/>
      <c r="IP12" s="854"/>
      <c r="IQ12" s="854"/>
      <c r="IR12" s="854"/>
      <c r="IS12" s="854"/>
      <c r="IT12" s="854"/>
      <c r="IU12" s="854"/>
    </row>
    <row r="13" spans="1:255" s="770" customFormat="1" ht="9.75" customHeight="1">
      <c r="A13" s="2330"/>
      <c r="B13" s="2335"/>
      <c r="C13" s="2336"/>
      <c r="D13" s="2339"/>
      <c r="E13" s="858">
        <v>1</v>
      </c>
      <c r="F13" s="859">
        <v>2</v>
      </c>
      <c r="G13" s="858">
        <v>3</v>
      </c>
      <c r="H13" s="860">
        <v>4</v>
      </c>
      <c r="I13" s="860">
        <v>5</v>
      </c>
      <c r="J13" s="860">
        <v>6</v>
      </c>
      <c r="K13" s="858">
        <v>7</v>
      </c>
      <c r="L13" s="859">
        <v>8</v>
      </c>
      <c r="M13" s="858">
        <v>9</v>
      </c>
      <c r="N13" s="859">
        <v>10</v>
      </c>
      <c r="O13" s="861">
        <v>11</v>
      </c>
      <c r="P13" s="858">
        <v>12</v>
      </c>
      <c r="Q13" s="859">
        <v>13</v>
      </c>
      <c r="R13" s="862">
        <v>14</v>
      </c>
      <c r="S13" s="863"/>
      <c r="T13" s="863"/>
      <c r="U13" s="864"/>
      <c r="V13" s="864"/>
      <c r="W13" s="864"/>
      <c r="X13" s="864"/>
      <c r="Y13" s="864"/>
      <c r="Z13" s="864"/>
      <c r="AA13" s="864"/>
      <c r="AB13" s="864"/>
      <c r="AC13" s="864"/>
      <c r="AD13" s="864"/>
      <c r="AE13" s="863"/>
      <c r="AF13" s="865"/>
      <c r="AG13" s="865"/>
      <c r="AH13" s="865"/>
      <c r="AI13" s="864"/>
      <c r="AJ13" s="864"/>
      <c r="AK13" s="864"/>
      <c r="AL13" s="864"/>
      <c r="AM13" s="864"/>
      <c r="AN13" s="864"/>
      <c r="AO13" s="864"/>
      <c r="AP13" s="864"/>
      <c r="AQ13" s="864"/>
      <c r="AR13" s="864"/>
      <c r="AS13" s="864"/>
      <c r="AT13" s="864"/>
      <c r="AU13" s="864"/>
      <c r="AV13" s="864"/>
      <c r="AW13" s="864"/>
      <c r="AX13" s="864"/>
      <c r="AY13" s="864"/>
      <c r="AZ13" s="864"/>
      <c r="BA13" s="864"/>
      <c r="BB13" s="864"/>
      <c r="BC13" s="864"/>
      <c r="BD13" s="864"/>
      <c r="BE13" s="864"/>
      <c r="BF13" s="864"/>
      <c r="BG13" s="864"/>
      <c r="BH13" s="864"/>
      <c r="BI13" s="864"/>
      <c r="BJ13" s="864"/>
      <c r="BK13" s="864"/>
      <c r="BL13" s="864"/>
      <c r="BM13" s="864"/>
      <c r="BN13" s="864"/>
      <c r="BO13" s="864"/>
      <c r="BP13" s="864"/>
      <c r="BQ13" s="864"/>
      <c r="BR13" s="864"/>
      <c r="BS13" s="864"/>
      <c r="BT13" s="864"/>
      <c r="BU13" s="864"/>
      <c r="BV13" s="864"/>
      <c r="BW13" s="864"/>
      <c r="BX13" s="864"/>
      <c r="BY13" s="864"/>
      <c r="BZ13" s="864"/>
      <c r="CA13" s="864"/>
      <c r="CB13" s="864"/>
      <c r="CC13" s="864"/>
      <c r="CD13" s="864"/>
      <c r="CE13" s="864"/>
      <c r="CF13" s="864"/>
      <c r="CG13" s="864"/>
      <c r="CH13" s="864"/>
      <c r="CI13" s="864"/>
      <c r="CJ13" s="864"/>
      <c r="CK13" s="864"/>
      <c r="CL13" s="864"/>
      <c r="CM13" s="864"/>
      <c r="CN13" s="864"/>
      <c r="CO13" s="864"/>
      <c r="CP13" s="864"/>
      <c r="CQ13" s="864"/>
      <c r="CR13" s="864"/>
      <c r="CS13" s="864"/>
      <c r="CT13" s="864"/>
      <c r="CU13" s="864"/>
      <c r="CV13" s="864"/>
      <c r="CW13" s="864"/>
      <c r="CX13" s="864"/>
      <c r="CY13" s="864"/>
      <c r="CZ13" s="864"/>
      <c r="DA13" s="864"/>
      <c r="DB13" s="864"/>
      <c r="DC13" s="864"/>
      <c r="DD13" s="864"/>
      <c r="DE13" s="864"/>
      <c r="DF13" s="864"/>
      <c r="DG13" s="864"/>
      <c r="DH13" s="864"/>
      <c r="DI13" s="864"/>
      <c r="DJ13" s="864"/>
      <c r="DK13" s="864"/>
      <c r="DL13" s="864"/>
      <c r="DM13" s="864"/>
      <c r="DN13" s="864"/>
      <c r="DO13" s="864"/>
      <c r="DP13" s="864"/>
      <c r="DQ13" s="864"/>
      <c r="DR13" s="864"/>
      <c r="DS13" s="864"/>
      <c r="DT13" s="864"/>
      <c r="DU13" s="864"/>
      <c r="DV13" s="864"/>
      <c r="DW13" s="864"/>
      <c r="DX13" s="864"/>
      <c r="DY13" s="864"/>
      <c r="DZ13" s="864"/>
      <c r="EA13" s="864"/>
      <c r="EB13" s="864"/>
      <c r="EC13" s="864"/>
      <c r="ED13" s="864"/>
      <c r="EE13" s="864"/>
      <c r="EF13" s="864"/>
      <c r="EG13" s="864"/>
      <c r="EH13" s="864"/>
      <c r="EI13" s="864"/>
      <c r="EJ13" s="864"/>
      <c r="EK13" s="864"/>
      <c r="EL13" s="864"/>
      <c r="EM13" s="864"/>
      <c r="EN13" s="864"/>
      <c r="EO13" s="864"/>
      <c r="EP13" s="864"/>
      <c r="EQ13" s="864"/>
      <c r="ER13" s="864"/>
      <c r="ES13" s="864"/>
      <c r="ET13" s="864"/>
      <c r="EU13" s="864"/>
      <c r="EV13" s="864"/>
      <c r="EW13" s="864"/>
      <c r="EX13" s="864"/>
      <c r="EY13" s="864"/>
      <c r="EZ13" s="864"/>
      <c r="FA13" s="864"/>
      <c r="FB13" s="864"/>
      <c r="FC13" s="864"/>
      <c r="FD13" s="864"/>
      <c r="FE13" s="864"/>
      <c r="FF13" s="864"/>
      <c r="FG13" s="864"/>
      <c r="FH13" s="864"/>
      <c r="FI13" s="864"/>
      <c r="FJ13" s="864"/>
      <c r="FK13" s="864"/>
      <c r="FL13" s="864"/>
      <c r="FM13" s="864"/>
      <c r="FN13" s="864"/>
      <c r="FO13" s="864"/>
      <c r="FP13" s="864"/>
      <c r="FQ13" s="864"/>
      <c r="FR13" s="864"/>
      <c r="FS13" s="864"/>
      <c r="FT13" s="864"/>
      <c r="FU13" s="864"/>
      <c r="FV13" s="864"/>
      <c r="FW13" s="864"/>
      <c r="FX13" s="864"/>
      <c r="FY13" s="864"/>
      <c r="FZ13" s="864"/>
      <c r="GA13" s="864"/>
      <c r="GB13" s="864"/>
      <c r="GC13" s="864"/>
      <c r="GD13" s="864"/>
      <c r="GE13" s="864"/>
      <c r="GF13" s="864"/>
      <c r="GG13" s="864"/>
      <c r="GH13" s="864"/>
      <c r="GI13" s="864"/>
      <c r="GJ13" s="864"/>
      <c r="GK13" s="864"/>
      <c r="GL13" s="864"/>
      <c r="GM13" s="864"/>
      <c r="GN13" s="864"/>
      <c r="GO13" s="864"/>
      <c r="GP13" s="864"/>
      <c r="GQ13" s="864"/>
      <c r="GR13" s="864"/>
      <c r="GS13" s="864"/>
      <c r="GT13" s="864"/>
      <c r="GU13" s="864"/>
      <c r="GV13" s="864"/>
      <c r="GW13" s="864"/>
      <c r="GX13" s="864"/>
      <c r="GY13" s="864"/>
      <c r="GZ13" s="864"/>
      <c r="HA13" s="864"/>
      <c r="HB13" s="864"/>
      <c r="HC13" s="864"/>
      <c r="HD13" s="864"/>
      <c r="HE13" s="864"/>
      <c r="HF13" s="864"/>
      <c r="HG13" s="864"/>
      <c r="HH13" s="864"/>
      <c r="HI13" s="864"/>
      <c r="HJ13" s="864"/>
      <c r="HK13" s="864"/>
      <c r="HL13" s="864"/>
      <c r="HM13" s="864"/>
      <c r="HN13" s="864"/>
      <c r="HO13" s="864"/>
      <c r="HP13" s="864"/>
      <c r="HQ13" s="864"/>
      <c r="HR13" s="864"/>
      <c r="HS13" s="864"/>
      <c r="HT13" s="864"/>
      <c r="HU13" s="864"/>
      <c r="HV13" s="864"/>
      <c r="HW13" s="864"/>
      <c r="HX13" s="864"/>
      <c r="HY13" s="864"/>
      <c r="HZ13" s="864"/>
      <c r="IA13" s="864"/>
      <c r="IB13" s="864"/>
      <c r="IC13" s="864"/>
      <c r="ID13" s="864"/>
      <c r="IE13" s="864"/>
      <c r="IF13" s="864"/>
      <c r="IG13" s="864"/>
      <c r="IH13" s="864"/>
      <c r="II13" s="864"/>
      <c r="IJ13" s="864"/>
      <c r="IK13" s="864"/>
      <c r="IL13" s="864"/>
      <c r="IM13" s="864"/>
      <c r="IN13" s="864"/>
      <c r="IO13" s="864"/>
      <c r="IP13" s="864"/>
      <c r="IQ13" s="864"/>
      <c r="IR13" s="864"/>
      <c r="IS13" s="864"/>
      <c r="IT13" s="864"/>
      <c r="IU13" s="864"/>
    </row>
    <row r="14" spans="1:255" ht="23.25" customHeight="1">
      <c r="A14" s="2344" t="s">
        <v>2</v>
      </c>
      <c r="B14" s="2347"/>
      <c r="C14" s="2348"/>
      <c r="D14" s="860" t="s">
        <v>783</v>
      </c>
      <c r="E14" s="860"/>
      <c r="F14" s="860"/>
      <c r="G14" s="860"/>
      <c r="H14" s="866"/>
      <c r="I14" s="866"/>
      <c r="J14" s="867"/>
      <c r="K14" s="868"/>
      <c r="L14" s="858"/>
      <c r="M14" s="858"/>
      <c r="N14" s="869"/>
      <c r="O14" s="870"/>
      <c r="P14" s="868"/>
      <c r="Q14" s="870"/>
      <c r="R14" s="871"/>
      <c r="S14" s="839"/>
      <c r="T14" s="839"/>
      <c r="AE14" s="846"/>
      <c r="AF14" s="839"/>
      <c r="AG14" s="839"/>
    </row>
    <row r="15" spans="1:255" ht="21.75" customHeight="1">
      <c r="A15" s="2345"/>
      <c r="B15" s="2349"/>
      <c r="C15" s="2350"/>
      <c r="D15" s="860" t="s">
        <v>784</v>
      </c>
      <c r="E15" s="860"/>
      <c r="F15" s="860"/>
      <c r="G15" s="860"/>
      <c r="H15" s="868"/>
      <c r="I15" s="860"/>
      <c r="J15" s="860"/>
      <c r="K15" s="868"/>
      <c r="L15" s="860"/>
      <c r="M15" s="860"/>
      <c r="N15" s="869"/>
      <c r="O15" s="870"/>
      <c r="P15" s="868"/>
      <c r="Q15" s="870"/>
      <c r="R15" s="871"/>
      <c r="S15" s="839"/>
      <c r="T15" s="839"/>
      <c r="AE15" s="846"/>
      <c r="AF15" s="839"/>
      <c r="AG15" s="839"/>
    </row>
    <row r="16" spans="1:255" ht="32.25" customHeight="1">
      <c r="A16" s="2345"/>
      <c r="B16" s="2349"/>
      <c r="C16" s="2350"/>
      <c r="D16" s="860" t="s">
        <v>785</v>
      </c>
      <c r="E16" s="860"/>
      <c r="F16" s="860"/>
      <c r="G16" s="860"/>
      <c r="H16" s="868"/>
      <c r="I16" s="860"/>
      <c r="J16" s="860"/>
      <c r="K16" s="868"/>
      <c r="L16" s="860"/>
      <c r="M16" s="860"/>
      <c r="N16" s="869"/>
      <c r="O16" s="870"/>
      <c r="P16" s="868"/>
      <c r="Q16" s="870"/>
      <c r="R16" s="871"/>
      <c r="S16" s="839"/>
      <c r="T16" s="839"/>
      <c r="AE16" s="846"/>
      <c r="AF16" s="839"/>
      <c r="AG16" s="839"/>
    </row>
    <row r="17" spans="1:256" ht="25.5" customHeight="1">
      <c r="A17" s="2345"/>
      <c r="B17" s="2349"/>
      <c r="C17" s="2350"/>
      <c r="D17" s="860" t="s">
        <v>786</v>
      </c>
      <c r="E17" s="860"/>
      <c r="F17" s="860"/>
      <c r="G17" s="860"/>
      <c r="H17" s="868"/>
      <c r="I17" s="860"/>
      <c r="J17" s="860"/>
      <c r="K17" s="868"/>
      <c r="L17" s="860"/>
      <c r="M17" s="860"/>
      <c r="N17" s="869"/>
      <c r="O17" s="870"/>
      <c r="P17" s="868"/>
      <c r="Q17" s="870"/>
      <c r="R17" s="871"/>
      <c r="S17" s="839"/>
      <c r="T17" s="839"/>
      <c r="U17" s="839"/>
      <c r="AE17" s="846"/>
      <c r="AF17" s="839"/>
      <c r="AG17" s="839"/>
    </row>
    <row r="18" spans="1:256" ht="10.5" customHeight="1">
      <c r="A18" s="2346"/>
      <c r="B18" s="2351"/>
      <c r="C18" s="2352"/>
      <c r="D18" s="860" t="s">
        <v>512</v>
      </c>
      <c r="E18" s="860"/>
      <c r="F18" s="860"/>
      <c r="G18" s="860"/>
      <c r="H18" s="868"/>
      <c r="I18" s="860"/>
      <c r="J18" s="860"/>
      <c r="K18" s="868"/>
      <c r="L18" s="860"/>
      <c r="M18" s="860"/>
      <c r="N18" s="869"/>
      <c r="O18" s="870"/>
      <c r="P18" s="868"/>
      <c r="Q18" s="870"/>
      <c r="R18" s="871"/>
      <c r="S18" s="839"/>
      <c r="T18" s="839"/>
      <c r="AE18" s="846"/>
      <c r="AF18" s="839"/>
      <c r="AG18" s="839"/>
    </row>
    <row r="19" spans="1:256" ht="8.25" customHeight="1">
      <c r="A19" s="872" t="s">
        <v>3</v>
      </c>
      <c r="B19" s="2353" t="s">
        <v>3</v>
      </c>
      <c r="C19" s="2354"/>
      <c r="D19" s="860" t="s">
        <v>3</v>
      </c>
      <c r="E19" s="860"/>
      <c r="F19" s="860"/>
      <c r="G19" s="860"/>
      <c r="H19" s="868"/>
      <c r="I19" s="860"/>
      <c r="J19" s="860"/>
      <c r="K19" s="868"/>
      <c r="L19" s="860"/>
      <c r="M19" s="860"/>
      <c r="N19" s="869"/>
      <c r="O19" s="870"/>
      <c r="P19" s="868"/>
      <c r="Q19" s="870"/>
      <c r="R19" s="871"/>
      <c r="S19" s="839"/>
      <c r="T19" s="839"/>
      <c r="AE19" s="846"/>
      <c r="AF19" s="839"/>
      <c r="AG19" s="839"/>
    </row>
    <row r="20" spans="1:256" ht="9" customHeight="1" thickBot="1">
      <c r="A20" s="2355" t="s">
        <v>14</v>
      </c>
      <c r="B20" s="2356"/>
      <c r="C20" s="2356"/>
      <c r="D20" s="2357"/>
      <c r="E20" s="873"/>
      <c r="F20" s="873"/>
      <c r="G20" s="873"/>
      <c r="H20" s="874"/>
      <c r="I20" s="873"/>
      <c r="J20" s="873"/>
      <c r="K20" s="874"/>
      <c r="L20" s="873"/>
      <c r="M20" s="873"/>
      <c r="N20" s="875"/>
      <c r="O20" s="876"/>
      <c r="P20" s="874"/>
      <c r="Q20" s="876"/>
      <c r="R20" s="877"/>
      <c r="S20" s="839"/>
      <c r="T20" s="839"/>
      <c r="AE20" s="846"/>
      <c r="AF20" s="839"/>
      <c r="AG20" s="839"/>
    </row>
    <row r="21" spans="1:256" ht="12" thickBot="1">
      <c r="A21" s="878"/>
      <c r="B21" s="878"/>
      <c r="C21" s="878"/>
      <c r="D21" s="878"/>
      <c r="E21" s="863"/>
      <c r="F21" s="863"/>
      <c r="G21" s="863"/>
      <c r="H21" s="855"/>
      <c r="I21" s="863"/>
      <c r="J21" s="863"/>
      <c r="K21" s="855"/>
      <c r="L21" s="863"/>
      <c r="M21" s="863"/>
      <c r="N21" s="855"/>
      <c r="O21" s="855"/>
      <c r="P21" s="839"/>
      <c r="Q21" s="839"/>
      <c r="R21" s="839"/>
      <c r="S21" s="839"/>
      <c r="T21" s="839"/>
      <c r="AE21" s="846"/>
      <c r="AF21" s="839"/>
      <c r="AG21" s="839"/>
    </row>
    <row r="22" spans="1:256" ht="60" customHeight="1">
      <c r="A22" s="2328" t="s">
        <v>7</v>
      </c>
      <c r="B22" s="2331" t="s">
        <v>777</v>
      </c>
      <c r="C22" s="2332"/>
      <c r="D22" s="2337" t="s">
        <v>649</v>
      </c>
      <c r="E22" s="2358" t="s">
        <v>407</v>
      </c>
      <c r="F22" s="2359"/>
      <c r="G22" s="2359"/>
      <c r="H22" s="2359"/>
      <c r="I22" s="2359"/>
      <c r="J22" s="2359"/>
      <c r="K22" s="2359"/>
      <c r="L22" s="2359"/>
      <c r="M22" s="2359"/>
      <c r="N22" s="2359"/>
      <c r="O22" s="2360"/>
      <c r="P22" s="2337" t="s">
        <v>787</v>
      </c>
      <c r="Q22" s="2337" t="s">
        <v>788</v>
      </c>
      <c r="R22" s="2358" t="s">
        <v>789</v>
      </c>
      <c r="S22" s="2360"/>
      <c r="T22" s="2358" t="s">
        <v>790</v>
      </c>
      <c r="U22" s="2360"/>
      <c r="V22" s="2373" t="s">
        <v>572</v>
      </c>
      <c r="W22" s="2375" t="s">
        <v>573</v>
      </c>
      <c r="X22" s="2337" t="s">
        <v>791</v>
      </c>
      <c r="Y22" s="2337" t="s">
        <v>792</v>
      </c>
      <c r="Z22" s="2361" t="s">
        <v>793</v>
      </c>
      <c r="AA22" s="2363"/>
      <c r="AH22" s="838"/>
      <c r="AK22" s="846"/>
      <c r="AL22" s="839"/>
      <c r="AM22" s="839"/>
      <c r="AN22" s="839"/>
    </row>
    <row r="23" spans="1:256" s="857" customFormat="1" ht="191.25" customHeight="1">
      <c r="A23" s="2329"/>
      <c r="B23" s="2333"/>
      <c r="C23" s="2334"/>
      <c r="D23" s="2338"/>
      <c r="E23" s="850" t="s">
        <v>794</v>
      </c>
      <c r="F23" s="850" t="s">
        <v>694</v>
      </c>
      <c r="G23" s="850" t="s">
        <v>695</v>
      </c>
      <c r="H23" s="850" t="s">
        <v>696</v>
      </c>
      <c r="I23" s="850" t="s">
        <v>697</v>
      </c>
      <c r="J23" s="850" t="s">
        <v>635</v>
      </c>
      <c r="K23" s="850" t="s">
        <v>698</v>
      </c>
      <c r="L23" s="850" t="s">
        <v>795</v>
      </c>
      <c r="M23" s="850" t="s">
        <v>796</v>
      </c>
      <c r="N23" s="850" t="s">
        <v>797</v>
      </c>
      <c r="O23" s="879" t="s">
        <v>798</v>
      </c>
      <c r="P23" s="2339"/>
      <c r="Q23" s="2339"/>
      <c r="R23" s="879" t="s">
        <v>799</v>
      </c>
      <c r="S23" s="879" t="s">
        <v>800</v>
      </c>
      <c r="T23" s="879" t="s">
        <v>799</v>
      </c>
      <c r="U23" s="879" t="s">
        <v>800</v>
      </c>
      <c r="V23" s="2374"/>
      <c r="W23" s="2376"/>
      <c r="X23" s="2339"/>
      <c r="Y23" s="2339"/>
      <c r="Z23" s="2362"/>
      <c r="AA23" s="2364"/>
      <c r="AB23" s="854"/>
      <c r="AC23" s="854"/>
      <c r="AD23" s="854"/>
      <c r="AE23" s="854"/>
      <c r="AF23" s="854"/>
      <c r="AG23" s="855"/>
      <c r="AH23" s="855"/>
      <c r="AI23" s="856"/>
      <c r="AJ23" s="855"/>
      <c r="AK23" s="854"/>
      <c r="AL23" s="854"/>
      <c r="AM23" s="854"/>
      <c r="AN23" s="856"/>
      <c r="AO23" s="854"/>
      <c r="AP23" s="854"/>
      <c r="AQ23" s="854"/>
      <c r="AR23" s="854"/>
      <c r="AS23" s="854"/>
      <c r="AT23" s="854"/>
      <c r="AU23" s="854"/>
      <c r="AV23" s="854"/>
      <c r="AW23" s="854"/>
      <c r="AX23" s="854"/>
      <c r="AY23" s="854"/>
      <c r="AZ23" s="854"/>
      <c r="BA23" s="854"/>
      <c r="BB23" s="854"/>
      <c r="BC23" s="854"/>
      <c r="BD23" s="854"/>
      <c r="BE23" s="854"/>
      <c r="BF23" s="854"/>
      <c r="BG23" s="854"/>
      <c r="BH23" s="854"/>
      <c r="BI23" s="854"/>
      <c r="BJ23" s="854"/>
      <c r="BK23" s="854"/>
      <c r="BL23" s="854"/>
      <c r="BM23" s="854"/>
      <c r="BN23" s="854"/>
      <c r="BO23" s="854"/>
      <c r="BP23" s="854"/>
      <c r="BQ23" s="854"/>
      <c r="BR23" s="854"/>
      <c r="BS23" s="854"/>
      <c r="BT23" s="854"/>
      <c r="BU23" s="854"/>
      <c r="BV23" s="854"/>
      <c r="BW23" s="854"/>
      <c r="BX23" s="854"/>
      <c r="BY23" s="854"/>
      <c r="BZ23" s="854"/>
      <c r="CA23" s="854"/>
      <c r="CB23" s="854"/>
      <c r="CC23" s="854"/>
      <c r="CD23" s="854"/>
      <c r="CE23" s="854"/>
      <c r="CF23" s="854"/>
      <c r="CG23" s="854"/>
      <c r="CH23" s="854"/>
      <c r="CI23" s="854"/>
      <c r="CJ23" s="854"/>
      <c r="CK23" s="854"/>
      <c r="CL23" s="854"/>
      <c r="CM23" s="854"/>
      <c r="CN23" s="854"/>
      <c r="CO23" s="854"/>
      <c r="CP23" s="854"/>
      <c r="CQ23" s="854"/>
      <c r="CR23" s="854"/>
      <c r="CS23" s="854"/>
      <c r="CT23" s="854"/>
      <c r="CU23" s="854"/>
      <c r="CV23" s="854"/>
      <c r="CW23" s="854"/>
      <c r="CX23" s="854"/>
      <c r="CY23" s="854"/>
      <c r="CZ23" s="854"/>
      <c r="DA23" s="854"/>
      <c r="DB23" s="854"/>
      <c r="DC23" s="854"/>
      <c r="DD23" s="854"/>
      <c r="DE23" s="854"/>
      <c r="DF23" s="854"/>
      <c r="DG23" s="854"/>
      <c r="DH23" s="854"/>
      <c r="DI23" s="854"/>
      <c r="DJ23" s="854"/>
      <c r="DK23" s="854"/>
      <c r="DL23" s="854"/>
      <c r="DM23" s="854"/>
      <c r="DN23" s="854"/>
      <c r="DO23" s="854"/>
      <c r="DP23" s="854"/>
      <c r="DQ23" s="854"/>
      <c r="DR23" s="854"/>
      <c r="DS23" s="854"/>
      <c r="DT23" s="854"/>
      <c r="DU23" s="854"/>
      <c r="DV23" s="854"/>
      <c r="DW23" s="854"/>
      <c r="DX23" s="854"/>
      <c r="DY23" s="854"/>
      <c r="DZ23" s="854"/>
      <c r="EA23" s="854"/>
      <c r="EB23" s="854"/>
      <c r="EC23" s="854"/>
      <c r="ED23" s="854"/>
      <c r="EE23" s="854"/>
      <c r="EF23" s="854"/>
      <c r="EG23" s="854"/>
      <c r="EH23" s="854"/>
      <c r="EI23" s="854"/>
      <c r="EJ23" s="854"/>
      <c r="EK23" s="854"/>
      <c r="EL23" s="854"/>
      <c r="EM23" s="854"/>
      <c r="EN23" s="854"/>
      <c r="EO23" s="854"/>
      <c r="EP23" s="854"/>
      <c r="EQ23" s="854"/>
      <c r="ER23" s="854"/>
      <c r="ES23" s="854"/>
      <c r="ET23" s="854"/>
      <c r="EU23" s="854"/>
      <c r="EV23" s="854"/>
      <c r="EW23" s="854"/>
      <c r="EX23" s="854"/>
      <c r="EY23" s="854"/>
      <c r="EZ23" s="854"/>
      <c r="FA23" s="854"/>
      <c r="FB23" s="854"/>
      <c r="FC23" s="854"/>
      <c r="FD23" s="854"/>
      <c r="FE23" s="854"/>
      <c r="FF23" s="854"/>
      <c r="FG23" s="854"/>
      <c r="FH23" s="854"/>
      <c r="FI23" s="854"/>
      <c r="FJ23" s="854"/>
      <c r="FK23" s="854"/>
      <c r="FL23" s="854"/>
      <c r="FM23" s="854"/>
      <c r="FN23" s="854"/>
      <c r="FO23" s="854"/>
      <c r="FP23" s="854"/>
      <c r="FQ23" s="854"/>
      <c r="FR23" s="854"/>
      <c r="FS23" s="854"/>
      <c r="FT23" s="854"/>
      <c r="FU23" s="854"/>
      <c r="FV23" s="854"/>
      <c r="FW23" s="854"/>
      <c r="FX23" s="854"/>
      <c r="FY23" s="854"/>
      <c r="FZ23" s="854"/>
      <c r="GA23" s="854"/>
      <c r="GB23" s="854"/>
      <c r="GC23" s="854"/>
      <c r="GD23" s="854"/>
      <c r="GE23" s="854"/>
      <c r="GF23" s="854"/>
      <c r="GG23" s="854"/>
      <c r="GH23" s="854"/>
      <c r="GI23" s="854"/>
      <c r="GJ23" s="854"/>
      <c r="GK23" s="854"/>
      <c r="GL23" s="854"/>
      <c r="GM23" s="854"/>
      <c r="GN23" s="854"/>
      <c r="GO23" s="854"/>
      <c r="GP23" s="854"/>
      <c r="GQ23" s="854"/>
      <c r="GR23" s="854"/>
      <c r="GS23" s="854"/>
      <c r="GT23" s="854"/>
      <c r="GU23" s="854"/>
      <c r="GV23" s="854"/>
      <c r="GW23" s="854"/>
      <c r="GX23" s="854"/>
      <c r="GY23" s="854"/>
      <c r="GZ23" s="854"/>
      <c r="HA23" s="854"/>
      <c r="HB23" s="854"/>
      <c r="HC23" s="854"/>
      <c r="HD23" s="854"/>
      <c r="HE23" s="854"/>
      <c r="HF23" s="854"/>
      <c r="HG23" s="854"/>
      <c r="HH23" s="854"/>
      <c r="HI23" s="854"/>
      <c r="HJ23" s="854"/>
      <c r="HK23" s="854"/>
      <c r="HL23" s="854"/>
      <c r="HM23" s="854"/>
      <c r="HN23" s="854"/>
      <c r="HO23" s="854"/>
      <c r="HP23" s="854"/>
      <c r="HQ23" s="854"/>
      <c r="HR23" s="854"/>
      <c r="HS23" s="854"/>
      <c r="HT23" s="854"/>
      <c r="HU23" s="854"/>
      <c r="HV23" s="854"/>
      <c r="HW23" s="854"/>
      <c r="HX23" s="854"/>
      <c r="HY23" s="854"/>
      <c r="HZ23" s="854"/>
      <c r="IA23" s="854"/>
      <c r="IB23" s="854"/>
      <c r="IC23" s="854"/>
      <c r="ID23" s="854"/>
      <c r="IE23" s="854"/>
      <c r="IF23" s="854"/>
      <c r="IG23" s="854"/>
      <c r="IH23" s="854"/>
      <c r="II23" s="854"/>
      <c r="IJ23" s="854"/>
      <c r="IK23" s="854"/>
      <c r="IL23" s="854"/>
      <c r="IM23" s="854"/>
      <c r="IN23" s="854"/>
      <c r="IO23" s="854"/>
      <c r="IP23" s="854"/>
      <c r="IQ23" s="854"/>
      <c r="IR23" s="854"/>
      <c r="IS23" s="854"/>
      <c r="IT23" s="854"/>
      <c r="IU23" s="854"/>
      <c r="IV23" s="854"/>
    </row>
    <row r="24" spans="1:256" s="770" customFormat="1" ht="9" customHeight="1">
      <c r="A24" s="2330"/>
      <c r="B24" s="2335"/>
      <c r="C24" s="2336"/>
      <c r="D24" s="2339"/>
      <c r="E24" s="858">
        <v>15</v>
      </c>
      <c r="F24" s="860">
        <v>16</v>
      </c>
      <c r="G24" s="858">
        <v>17</v>
      </c>
      <c r="H24" s="860">
        <v>18</v>
      </c>
      <c r="I24" s="858">
        <v>19</v>
      </c>
      <c r="J24" s="860">
        <v>20</v>
      </c>
      <c r="K24" s="858">
        <v>21</v>
      </c>
      <c r="L24" s="860">
        <v>22</v>
      </c>
      <c r="M24" s="858">
        <v>23</v>
      </c>
      <c r="N24" s="860">
        <v>24</v>
      </c>
      <c r="O24" s="858">
        <v>25</v>
      </c>
      <c r="P24" s="858">
        <v>26</v>
      </c>
      <c r="Q24" s="860">
        <v>27</v>
      </c>
      <c r="R24" s="858">
        <v>28</v>
      </c>
      <c r="S24" s="858">
        <v>29</v>
      </c>
      <c r="T24" s="860">
        <v>30</v>
      </c>
      <c r="U24" s="858">
        <v>31</v>
      </c>
      <c r="V24" s="858">
        <v>32</v>
      </c>
      <c r="W24" s="860">
        <v>33</v>
      </c>
      <c r="X24" s="858">
        <v>34</v>
      </c>
      <c r="Y24" s="858">
        <v>35</v>
      </c>
      <c r="Z24" s="860">
        <v>36</v>
      </c>
      <c r="AA24" s="865"/>
      <c r="AB24" s="865"/>
      <c r="AC24" s="864"/>
      <c r="AD24" s="864"/>
      <c r="AE24" s="864"/>
      <c r="AF24" s="864"/>
      <c r="AG24" s="863"/>
      <c r="AH24" s="863"/>
      <c r="AI24" s="865"/>
      <c r="AJ24" s="863"/>
      <c r="AK24" s="864"/>
      <c r="AL24" s="864"/>
      <c r="AM24" s="864"/>
      <c r="AN24" s="865"/>
      <c r="AO24" s="864"/>
      <c r="AP24" s="864"/>
      <c r="AQ24" s="864"/>
      <c r="AR24" s="864"/>
      <c r="AS24" s="864"/>
      <c r="AT24" s="864"/>
      <c r="AU24" s="864"/>
      <c r="AV24" s="864"/>
      <c r="AW24" s="864"/>
      <c r="AX24" s="864"/>
      <c r="AY24" s="864"/>
      <c r="AZ24" s="864"/>
      <c r="BA24" s="864"/>
      <c r="BB24" s="864"/>
      <c r="BC24" s="864"/>
      <c r="BD24" s="864"/>
      <c r="BE24" s="864"/>
      <c r="BF24" s="864"/>
      <c r="BG24" s="864"/>
      <c r="BH24" s="864"/>
      <c r="BI24" s="864"/>
      <c r="BJ24" s="864"/>
      <c r="BK24" s="864"/>
      <c r="BL24" s="864"/>
      <c r="BM24" s="864"/>
      <c r="BN24" s="864"/>
      <c r="BO24" s="864"/>
      <c r="BP24" s="864"/>
      <c r="BQ24" s="864"/>
      <c r="BR24" s="864"/>
      <c r="BS24" s="864"/>
      <c r="BT24" s="864"/>
      <c r="BU24" s="864"/>
      <c r="BV24" s="864"/>
      <c r="BW24" s="864"/>
      <c r="BX24" s="864"/>
      <c r="BY24" s="864"/>
      <c r="BZ24" s="864"/>
      <c r="CA24" s="864"/>
      <c r="CB24" s="864"/>
      <c r="CC24" s="864"/>
      <c r="CD24" s="864"/>
      <c r="CE24" s="864"/>
      <c r="CF24" s="864"/>
      <c r="CG24" s="864"/>
      <c r="CH24" s="864"/>
      <c r="CI24" s="864"/>
      <c r="CJ24" s="864"/>
      <c r="CK24" s="864"/>
      <c r="CL24" s="864"/>
      <c r="CM24" s="864"/>
      <c r="CN24" s="864"/>
      <c r="CO24" s="864"/>
      <c r="CP24" s="864"/>
      <c r="CQ24" s="864"/>
      <c r="CR24" s="864"/>
      <c r="CS24" s="864"/>
      <c r="CT24" s="864"/>
      <c r="CU24" s="864"/>
      <c r="CV24" s="864"/>
      <c r="CW24" s="864"/>
      <c r="CX24" s="864"/>
      <c r="CY24" s="864"/>
      <c r="CZ24" s="864"/>
      <c r="DA24" s="864"/>
      <c r="DB24" s="864"/>
      <c r="DC24" s="864"/>
      <c r="DD24" s="864"/>
      <c r="DE24" s="864"/>
      <c r="DF24" s="864"/>
      <c r="DG24" s="864"/>
      <c r="DH24" s="864"/>
      <c r="DI24" s="864"/>
      <c r="DJ24" s="864"/>
      <c r="DK24" s="864"/>
      <c r="DL24" s="864"/>
      <c r="DM24" s="864"/>
      <c r="DN24" s="864"/>
      <c r="DO24" s="864"/>
      <c r="DP24" s="864"/>
      <c r="DQ24" s="864"/>
      <c r="DR24" s="864"/>
      <c r="DS24" s="864"/>
      <c r="DT24" s="864"/>
      <c r="DU24" s="864"/>
      <c r="DV24" s="864"/>
      <c r="DW24" s="864"/>
      <c r="DX24" s="864"/>
      <c r="DY24" s="864"/>
      <c r="DZ24" s="864"/>
      <c r="EA24" s="864"/>
      <c r="EB24" s="864"/>
      <c r="EC24" s="864"/>
      <c r="ED24" s="864"/>
      <c r="EE24" s="864"/>
      <c r="EF24" s="864"/>
      <c r="EG24" s="864"/>
      <c r="EH24" s="864"/>
      <c r="EI24" s="864"/>
      <c r="EJ24" s="864"/>
      <c r="EK24" s="864"/>
      <c r="EL24" s="864"/>
      <c r="EM24" s="864"/>
      <c r="EN24" s="864"/>
      <c r="EO24" s="864"/>
      <c r="EP24" s="864"/>
      <c r="EQ24" s="864"/>
      <c r="ER24" s="864"/>
      <c r="ES24" s="864"/>
      <c r="ET24" s="864"/>
      <c r="EU24" s="864"/>
      <c r="EV24" s="864"/>
      <c r="EW24" s="864"/>
      <c r="EX24" s="864"/>
      <c r="EY24" s="864"/>
      <c r="EZ24" s="864"/>
      <c r="FA24" s="864"/>
      <c r="FB24" s="864"/>
      <c r="FC24" s="864"/>
      <c r="FD24" s="864"/>
      <c r="FE24" s="864"/>
      <c r="FF24" s="864"/>
      <c r="FG24" s="864"/>
      <c r="FH24" s="864"/>
      <c r="FI24" s="864"/>
      <c r="FJ24" s="864"/>
      <c r="FK24" s="864"/>
      <c r="FL24" s="864"/>
      <c r="FM24" s="864"/>
      <c r="FN24" s="864"/>
      <c r="FO24" s="864"/>
      <c r="FP24" s="864"/>
      <c r="FQ24" s="864"/>
      <c r="FR24" s="864"/>
      <c r="FS24" s="864"/>
      <c r="FT24" s="864"/>
      <c r="FU24" s="864"/>
      <c r="FV24" s="864"/>
      <c r="FW24" s="864"/>
      <c r="FX24" s="864"/>
      <c r="FY24" s="864"/>
      <c r="FZ24" s="864"/>
      <c r="GA24" s="864"/>
      <c r="GB24" s="864"/>
      <c r="GC24" s="864"/>
      <c r="GD24" s="864"/>
      <c r="GE24" s="864"/>
      <c r="GF24" s="864"/>
      <c r="GG24" s="864"/>
      <c r="GH24" s="864"/>
      <c r="GI24" s="864"/>
      <c r="GJ24" s="864"/>
      <c r="GK24" s="864"/>
      <c r="GL24" s="864"/>
      <c r="GM24" s="864"/>
      <c r="GN24" s="864"/>
      <c r="GO24" s="864"/>
      <c r="GP24" s="864"/>
      <c r="GQ24" s="864"/>
      <c r="GR24" s="864"/>
      <c r="GS24" s="864"/>
      <c r="GT24" s="864"/>
      <c r="GU24" s="864"/>
      <c r="GV24" s="864"/>
      <c r="GW24" s="864"/>
      <c r="GX24" s="864"/>
      <c r="GY24" s="864"/>
      <c r="GZ24" s="864"/>
      <c r="HA24" s="864"/>
      <c r="HB24" s="864"/>
      <c r="HC24" s="864"/>
      <c r="HD24" s="864"/>
      <c r="HE24" s="864"/>
      <c r="HF24" s="864"/>
      <c r="HG24" s="864"/>
      <c r="HH24" s="864"/>
      <c r="HI24" s="864"/>
      <c r="HJ24" s="864"/>
      <c r="HK24" s="864"/>
      <c r="HL24" s="864"/>
      <c r="HM24" s="864"/>
      <c r="HN24" s="864"/>
      <c r="HO24" s="864"/>
      <c r="HP24" s="864"/>
      <c r="HQ24" s="864"/>
      <c r="HR24" s="864"/>
      <c r="HS24" s="864"/>
      <c r="HT24" s="864"/>
      <c r="HU24" s="864"/>
      <c r="HV24" s="864"/>
      <c r="HW24" s="864"/>
      <c r="HX24" s="864"/>
      <c r="HY24" s="864"/>
      <c r="HZ24" s="864"/>
      <c r="IA24" s="864"/>
      <c r="IB24" s="864"/>
      <c r="IC24" s="864"/>
      <c r="ID24" s="864"/>
      <c r="IE24" s="864"/>
      <c r="IF24" s="864"/>
      <c r="IG24" s="864"/>
      <c r="IH24" s="864"/>
      <c r="II24" s="864"/>
      <c r="IJ24" s="864"/>
      <c r="IK24" s="864"/>
      <c r="IL24" s="864"/>
      <c r="IM24" s="864"/>
      <c r="IN24" s="864"/>
      <c r="IO24" s="864"/>
      <c r="IP24" s="864"/>
      <c r="IQ24" s="864"/>
      <c r="IR24" s="864"/>
      <c r="IS24" s="864"/>
      <c r="IT24" s="864"/>
      <c r="IU24" s="864"/>
      <c r="IV24" s="864"/>
    </row>
    <row r="25" spans="1:256" ht="23.25" customHeight="1">
      <c r="A25" s="2344" t="s">
        <v>2</v>
      </c>
      <c r="B25" s="2365"/>
      <c r="C25" s="2366"/>
      <c r="D25" s="860" t="s">
        <v>783</v>
      </c>
      <c r="E25" s="868"/>
      <c r="F25" s="880"/>
      <c r="G25" s="870"/>
      <c r="H25" s="870"/>
      <c r="I25" s="881"/>
      <c r="J25" s="870"/>
      <c r="K25" s="870"/>
      <c r="L25" s="881"/>
      <c r="M25" s="772"/>
      <c r="N25" s="772"/>
      <c r="O25" s="772"/>
      <c r="P25" s="881"/>
      <c r="Q25" s="881"/>
      <c r="R25" s="881"/>
      <c r="S25" s="881"/>
      <c r="T25" s="881"/>
      <c r="U25" s="881"/>
      <c r="V25" s="772"/>
      <c r="W25" s="772"/>
      <c r="X25" s="881"/>
      <c r="Y25" s="881"/>
      <c r="Z25" s="882"/>
      <c r="AA25" s="839"/>
      <c r="AB25" s="839"/>
      <c r="AG25" s="846"/>
      <c r="AH25" s="846"/>
      <c r="AI25" s="846"/>
      <c r="AJ25" s="846"/>
      <c r="AL25" s="846"/>
      <c r="AN25" s="839"/>
    </row>
    <row r="26" spans="1:256" ht="24.75" customHeight="1">
      <c r="A26" s="2345"/>
      <c r="B26" s="2367"/>
      <c r="C26" s="2368"/>
      <c r="D26" s="860" t="s">
        <v>784</v>
      </c>
      <c r="E26" s="868"/>
      <c r="F26" s="880"/>
      <c r="G26" s="870"/>
      <c r="H26" s="870"/>
      <c r="I26" s="881"/>
      <c r="J26" s="870"/>
      <c r="K26" s="870"/>
      <c r="L26" s="881"/>
      <c r="M26" s="772"/>
      <c r="N26" s="772"/>
      <c r="O26" s="772"/>
      <c r="P26" s="881"/>
      <c r="Q26" s="881"/>
      <c r="R26" s="881"/>
      <c r="S26" s="881"/>
      <c r="T26" s="881"/>
      <c r="U26" s="881"/>
      <c r="V26" s="772"/>
      <c r="W26" s="772"/>
      <c r="X26" s="881"/>
      <c r="Y26" s="881"/>
      <c r="Z26" s="882"/>
      <c r="AA26" s="839"/>
      <c r="AB26" s="839"/>
      <c r="AG26" s="846"/>
      <c r="AH26" s="846"/>
      <c r="AI26" s="846"/>
      <c r="AJ26" s="846"/>
      <c r="AL26" s="846"/>
      <c r="AN26" s="839"/>
    </row>
    <row r="27" spans="1:256" ht="33.75" customHeight="1">
      <c r="A27" s="2345"/>
      <c r="B27" s="2367"/>
      <c r="C27" s="2368"/>
      <c r="D27" s="860" t="s">
        <v>785</v>
      </c>
      <c r="E27" s="868"/>
      <c r="F27" s="881"/>
      <c r="G27" s="881"/>
      <c r="H27" s="881"/>
      <c r="I27" s="881"/>
      <c r="J27" s="881"/>
      <c r="K27" s="881"/>
      <c r="L27" s="881"/>
      <c r="M27" s="772"/>
      <c r="N27" s="772"/>
      <c r="O27" s="772"/>
      <c r="P27" s="881"/>
      <c r="Q27" s="881"/>
      <c r="R27" s="881"/>
      <c r="S27" s="881"/>
      <c r="T27" s="881"/>
      <c r="U27" s="881"/>
      <c r="V27" s="772"/>
      <c r="W27" s="772"/>
      <c r="X27" s="881"/>
      <c r="Y27" s="881"/>
      <c r="Z27" s="882"/>
      <c r="AA27" s="839"/>
      <c r="AH27" s="838"/>
      <c r="AN27" s="839"/>
    </row>
    <row r="28" spans="1:256" ht="23.25" customHeight="1">
      <c r="A28" s="2345"/>
      <c r="B28" s="2367"/>
      <c r="C28" s="2368"/>
      <c r="D28" s="860" t="s">
        <v>786</v>
      </c>
      <c r="E28" s="868"/>
      <c r="F28" s="881"/>
      <c r="G28" s="881"/>
      <c r="H28" s="881"/>
      <c r="I28" s="881"/>
      <c r="J28" s="881"/>
      <c r="K28" s="881"/>
      <c r="L28" s="881"/>
      <c r="M28" s="772"/>
      <c r="N28" s="772"/>
      <c r="O28" s="772"/>
      <c r="P28" s="883"/>
      <c r="Q28" s="883"/>
      <c r="R28" s="883"/>
      <c r="S28" s="883"/>
      <c r="T28" s="883"/>
      <c r="U28" s="883"/>
      <c r="V28" s="772"/>
      <c r="W28" s="772"/>
      <c r="X28" s="881"/>
      <c r="Y28" s="881"/>
      <c r="Z28" s="882"/>
      <c r="AA28" s="839"/>
      <c r="AB28" s="839"/>
      <c r="AH28" s="838"/>
      <c r="AN28" s="839"/>
    </row>
    <row r="29" spans="1:256" ht="10.5" customHeight="1">
      <c r="A29" s="2346"/>
      <c r="B29" s="2369"/>
      <c r="C29" s="2370"/>
      <c r="D29" s="860" t="s">
        <v>512</v>
      </c>
      <c r="E29" s="868"/>
      <c r="F29" s="881"/>
      <c r="G29" s="881"/>
      <c r="H29" s="881"/>
      <c r="I29" s="881"/>
      <c r="J29" s="881"/>
      <c r="K29" s="881"/>
      <c r="L29" s="881"/>
      <c r="M29" s="772"/>
      <c r="N29" s="772"/>
      <c r="O29" s="772"/>
      <c r="P29" s="883"/>
      <c r="Q29" s="883"/>
      <c r="R29" s="883"/>
      <c r="S29" s="883"/>
      <c r="T29" s="883"/>
      <c r="U29" s="883"/>
      <c r="V29" s="772"/>
      <c r="W29" s="772"/>
      <c r="X29" s="881"/>
      <c r="Y29" s="881"/>
      <c r="Z29" s="882"/>
      <c r="AA29" s="839"/>
      <c r="AH29" s="838"/>
      <c r="AN29" s="839"/>
    </row>
    <row r="30" spans="1:256" ht="9.75" customHeight="1">
      <c r="A30" s="884" t="s">
        <v>3</v>
      </c>
      <c r="B30" s="2371" t="s">
        <v>3</v>
      </c>
      <c r="C30" s="2372"/>
      <c r="D30" s="868" t="s">
        <v>3</v>
      </c>
      <c r="E30" s="868"/>
      <c r="F30" s="881"/>
      <c r="G30" s="881"/>
      <c r="H30" s="881"/>
      <c r="I30" s="881"/>
      <c r="J30" s="881"/>
      <c r="K30" s="881"/>
      <c r="L30" s="881"/>
      <c r="M30" s="881"/>
      <c r="N30" s="881"/>
      <c r="O30" s="883"/>
      <c r="P30" s="883"/>
      <c r="Q30" s="883"/>
      <c r="R30" s="883"/>
      <c r="S30" s="883"/>
      <c r="T30" s="883"/>
      <c r="U30" s="883"/>
      <c r="V30" s="881"/>
      <c r="W30" s="885"/>
      <c r="X30" s="870"/>
      <c r="Y30" s="870"/>
      <c r="Z30" s="871"/>
      <c r="AA30" s="839"/>
      <c r="AB30" s="839"/>
      <c r="AH30" s="838"/>
      <c r="AN30" s="839"/>
    </row>
    <row r="31" spans="1:256" ht="9.75" customHeight="1" thickBot="1">
      <c r="A31" s="2355" t="s">
        <v>14</v>
      </c>
      <c r="B31" s="2356"/>
      <c r="C31" s="2356"/>
      <c r="D31" s="2357"/>
      <c r="E31" s="874"/>
      <c r="F31" s="886"/>
      <c r="G31" s="886"/>
      <c r="H31" s="886"/>
      <c r="I31" s="886"/>
      <c r="J31" s="886"/>
      <c r="K31" s="886"/>
      <c r="L31" s="886"/>
      <c r="M31" s="886"/>
      <c r="N31" s="886"/>
      <c r="O31" s="887"/>
      <c r="P31" s="887"/>
      <c r="Q31" s="887"/>
      <c r="R31" s="887"/>
      <c r="S31" s="887"/>
      <c r="T31" s="887"/>
      <c r="U31" s="887"/>
      <c r="V31" s="876"/>
      <c r="W31" s="888"/>
      <c r="X31" s="876"/>
      <c r="Y31" s="876"/>
      <c r="Z31" s="877"/>
      <c r="AA31" s="839"/>
      <c r="AB31" s="839"/>
      <c r="AH31" s="838"/>
      <c r="AN31" s="839"/>
    </row>
    <row r="32" spans="1:256" ht="9.75" customHeight="1">
      <c r="A32" s="878"/>
      <c r="B32" s="878"/>
      <c r="C32" s="878"/>
      <c r="D32" s="878"/>
      <c r="E32" s="855"/>
      <c r="F32" s="846"/>
      <c r="G32" s="846"/>
      <c r="H32" s="846"/>
      <c r="I32" s="846"/>
      <c r="J32" s="846"/>
      <c r="K32" s="846"/>
      <c r="L32" s="846"/>
      <c r="M32" s="846"/>
      <c r="N32" s="846"/>
      <c r="O32" s="846"/>
      <c r="P32" s="839"/>
      <c r="Q32" s="846"/>
      <c r="R32" s="839"/>
      <c r="S32" s="839"/>
      <c r="T32" s="839"/>
      <c r="U32" s="839"/>
      <c r="V32" s="839"/>
    </row>
    <row r="33" spans="1:256" ht="9.75" customHeight="1">
      <c r="A33" s="2327" t="s">
        <v>801</v>
      </c>
      <c r="B33" s="2327"/>
      <c r="C33" s="2327"/>
      <c r="D33" s="2327"/>
      <c r="E33" s="2327"/>
      <c r="F33" s="2327"/>
      <c r="G33" s="2327"/>
      <c r="H33" s="2327"/>
      <c r="I33" s="2327"/>
      <c r="J33" s="2327"/>
      <c r="K33" s="2327"/>
      <c r="L33" s="2327"/>
      <c r="M33" s="2327"/>
      <c r="N33" s="2327"/>
      <c r="O33" s="2327"/>
      <c r="P33" s="2327"/>
      <c r="Q33" s="2327"/>
      <c r="R33" s="2327"/>
      <c r="S33" s="2327"/>
      <c r="T33" s="2327"/>
      <c r="U33" s="839"/>
      <c r="V33" s="839"/>
    </row>
    <row r="34" spans="1:256" ht="9.75" customHeight="1" thickBot="1">
      <c r="A34" s="878"/>
      <c r="B34" s="878"/>
      <c r="C34" s="878"/>
      <c r="D34" s="878"/>
      <c r="E34" s="855"/>
      <c r="F34" s="846"/>
      <c r="G34" s="846"/>
      <c r="H34" s="846"/>
      <c r="I34" s="846"/>
      <c r="J34" s="846"/>
      <c r="K34" s="846"/>
      <c r="L34" s="846"/>
      <c r="M34" s="846"/>
      <c r="N34" s="846"/>
      <c r="O34" s="846"/>
      <c r="P34" s="839"/>
      <c r="Q34" s="846"/>
      <c r="R34" s="839"/>
      <c r="S34" s="839"/>
      <c r="T34" s="839"/>
      <c r="U34" s="839"/>
      <c r="V34" s="839"/>
    </row>
    <row r="35" spans="1:256" ht="11.25" customHeight="1">
      <c r="A35" s="2328" t="s">
        <v>7</v>
      </c>
      <c r="B35" s="2331" t="s">
        <v>777</v>
      </c>
      <c r="C35" s="2332"/>
      <c r="D35" s="2337" t="s">
        <v>649</v>
      </c>
      <c r="E35" s="2340" t="s">
        <v>778</v>
      </c>
      <c r="F35" s="2341"/>
      <c r="G35" s="2341"/>
      <c r="H35" s="2341"/>
      <c r="I35" s="2341"/>
      <c r="J35" s="2341"/>
      <c r="K35" s="2341"/>
      <c r="L35" s="2341"/>
      <c r="M35" s="2341"/>
      <c r="N35" s="2341"/>
      <c r="O35" s="2341"/>
      <c r="P35" s="2341"/>
      <c r="Q35" s="2341"/>
      <c r="R35" s="2342"/>
      <c r="S35" s="839"/>
      <c r="AG35" s="848"/>
    </row>
    <row r="36" spans="1:256" s="857" customFormat="1" ht="237.75" customHeight="1">
      <c r="A36" s="2329"/>
      <c r="B36" s="2333"/>
      <c r="C36" s="2334"/>
      <c r="D36" s="2338"/>
      <c r="E36" s="849" t="s">
        <v>779</v>
      </c>
      <c r="F36" s="850" t="s">
        <v>659</v>
      </c>
      <c r="G36" s="850" t="s">
        <v>660</v>
      </c>
      <c r="H36" s="850" t="s">
        <v>730</v>
      </c>
      <c r="I36" s="850" t="s">
        <v>662</v>
      </c>
      <c r="J36" s="850" t="s">
        <v>663</v>
      </c>
      <c r="K36" s="850" t="s">
        <v>664</v>
      </c>
      <c r="L36" s="850" t="s">
        <v>665</v>
      </c>
      <c r="M36" s="850" t="s">
        <v>666</v>
      </c>
      <c r="N36" s="851" t="s">
        <v>780</v>
      </c>
      <c r="O36" s="851" t="s">
        <v>781</v>
      </c>
      <c r="P36" s="850" t="s">
        <v>669</v>
      </c>
      <c r="Q36" s="850" t="s">
        <v>670</v>
      </c>
      <c r="R36" s="852" t="s">
        <v>782</v>
      </c>
      <c r="S36" s="853"/>
      <c r="T36" s="853"/>
      <c r="U36" s="854"/>
      <c r="V36" s="854"/>
      <c r="W36" s="854"/>
      <c r="X36" s="854"/>
      <c r="Y36" s="854"/>
      <c r="Z36" s="854"/>
      <c r="AA36" s="854"/>
      <c r="AB36" s="854"/>
      <c r="AC36" s="854"/>
      <c r="AD36" s="854"/>
      <c r="AE36" s="855"/>
      <c r="AF36" s="2343"/>
      <c r="AG36" s="2343"/>
      <c r="AH36" s="856"/>
      <c r="AI36" s="854"/>
      <c r="AJ36" s="854"/>
      <c r="AK36" s="854"/>
      <c r="AL36" s="854"/>
      <c r="AM36" s="854"/>
      <c r="AN36" s="854"/>
      <c r="AO36" s="854"/>
      <c r="AP36" s="854"/>
      <c r="AQ36" s="854"/>
      <c r="AR36" s="854"/>
      <c r="AS36" s="854"/>
      <c r="AT36" s="854"/>
      <c r="AU36" s="854"/>
      <c r="AV36" s="854"/>
      <c r="AW36" s="854"/>
      <c r="AX36" s="854"/>
      <c r="AY36" s="854"/>
      <c r="AZ36" s="854"/>
      <c r="BA36" s="854"/>
      <c r="BB36" s="854"/>
      <c r="BC36" s="854"/>
      <c r="BD36" s="854"/>
      <c r="BE36" s="854"/>
      <c r="BF36" s="854"/>
      <c r="BG36" s="854"/>
      <c r="BH36" s="854"/>
      <c r="BI36" s="854"/>
      <c r="BJ36" s="854"/>
      <c r="BK36" s="854"/>
      <c r="BL36" s="854"/>
      <c r="BM36" s="854"/>
      <c r="BN36" s="854"/>
      <c r="BO36" s="854"/>
      <c r="BP36" s="854"/>
      <c r="BQ36" s="854"/>
      <c r="BR36" s="854"/>
      <c r="BS36" s="854"/>
      <c r="BT36" s="854"/>
      <c r="BU36" s="854"/>
      <c r="BV36" s="854"/>
      <c r="BW36" s="854"/>
      <c r="BX36" s="854"/>
      <c r="BY36" s="854"/>
      <c r="BZ36" s="854"/>
      <c r="CA36" s="854"/>
      <c r="CB36" s="854"/>
      <c r="CC36" s="854"/>
      <c r="CD36" s="854"/>
      <c r="CE36" s="854"/>
      <c r="CF36" s="854"/>
      <c r="CG36" s="854"/>
      <c r="CH36" s="854"/>
      <c r="CI36" s="854"/>
      <c r="CJ36" s="854"/>
      <c r="CK36" s="854"/>
      <c r="CL36" s="854"/>
      <c r="CM36" s="854"/>
      <c r="CN36" s="854"/>
      <c r="CO36" s="854"/>
      <c r="CP36" s="854"/>
      <c r="CQ36" s="854"/>
      <c r="CR36" s="854"/>
      <c r="CS36" s="854"/>
      <c r="CT36" s="854"/>
      <c r="CU36" s="854"/>
      <c r="CV36" s="854"/>
      <c r="CW36" s="854"/>
      <c r="CX36" s="854"/>
      <c r="CY36" s="854"/>
      <c r="CZ36" s="854"/>
      <c r="DA36" s="854"/>
      <c r="DB36" s="854"/>
      <c r="DC36" s="854"/>
      <c r="DD36" s="854"/>
      <c r="DE36" s="854"/>
      <c r="DF36" s="854"/>
      <c r="DG36" s="854"/>
      <c r="DH36" s="854"/>
      <c r="DI36" s="854"/>
      <c r="DJ36" s="854"/>
      <c r="DK36" s="854"/>
      <c r="DL36" s="854"/>
      <c r="DM36" s="854"/>
      <c r="DN36" s="854"/>
      <c r="DO36" s="854"/>
      <c r="DP36" s="854"/>
      <c r="DQ36" s="854"/>
      <c r="DR36" s="854"/>
      <c r="DS36" s="854"/>
      <c r="DT36" s="854"/>
      <c r="DU36" s="854"/>
      <c r="DV36" s="854"/>
      <c r="DW36" s="854"/>
      <c r="DX36" s="854"/>
      <c r="DY36" s="854"/>
      <c r="DZ36" s="854"/>
      <c r="EA36" s="854"/>
      <c r="EB36" s="854"/>
      <c r="EC36" s="854"/>
      <c r="ED36" s="854"/>
      <c r="EE36" s="854"/>
      <c r="EF36" s="854"/>
      <c r="EG36" s="854"/>
      <c r="EH36" s="854"/>
      <c r="EI36" s="854"/>
      <c r="EJ36" s="854"/>
      <c r="EK36" s="854"/>
      <c r="EL36" s="854"/>
      <c r="EM36" s="854"/>
      <c r="EN36" s="854"/>
      <c r="EO36" s="854"/>
      <c r="EP36" s="854"/>
      <c r="EQ36" s="854"/>
      <c r="ER36" s="854"/>
      <c r="ES36" s="854"/>
      <c r="ET36" s="854"/>
      <c r="EU36" s="854"/>
      <c r="EV36" s="854"/>
      <c r="EW36" s="854"/>
      <c r="EX36" s="854"/>
      <c r="EY36" s="854"/>
      <c r="EZ36" s="854"/>
      <c r="FA36" s="854"/>
      <c r="FB36" s="854"/>
      <c r="FC36" s="854"/>
      <c r="FD36" s="854"/>
      <c r="FE36" s="854"/>
      <c r="FF36" s="854"/>
      <c r="FG36" s="854"/>
      <c r="FH36" s="854"/>
      <c r="FI36" s="854"/>
      <c r="FJ36" s="854"/>
      <c r="FK36" s="854"/>
      <c r="FL36" s="854"/>
      <c r="FM36" s="854"/>
      <c r="FN36" s="854"/>
      <c r="FO36" s="854"/>
      <c r="FP36" s="854"/>
      <c r="FQ36" s="854"/>
      <c r="FR36" s="854"/>
      <c r="FS36" s="854"/>
      <c r="FT36" s="854"/>
      <c r="FU36" s="854"/>
      <c r="FV36" s="854"/>
      <c r="FW36" s="854"/>
      <c r="FX36" s="854"/>
      <c r="FY36" s="854"/>
      <c r="FZ36" s="854"/>
      <c r="GA36" s="854"/>
      <c r="GB36" s="854"/>
      <c r="GC36" s="854"/>
      <c r="GD36" s="854"/>
      <c r="GE36" s="854"/>
      <c r="GF36" s="854"/>
      <c r="GG36" s="854"/>
      <c r="GH36" s="854"/>
      <c r="GI36" s="854"/>
      <c r="GJ36" s="854"/>
      <c r="GK36" s="854"/>
      <c r="GL36" s="854"/>
      <c r="GM36" s="854"/>
      <c r="GN36" s="854"/>
      <c r="GO36" s="854"/>
      <c r="GP36" s="854"/>
      <c r="GQ36" s="854"/>
      <c r="GR36" s="854"/>
      <c r="GS36" s="854"/>
      <c r="GT36" s="854"/>
      <c r="GU36" s="854"/>
      <c r="GV36" s="854"/>
      <c r="GW36" s="854"/>
      <c r="GX36" s="854"/>
      <c r="GY36" s="854"/>
      <c r="GZ36" s="854"/>
      <c r="HA36" s="854"/>
      <c r="HB36" s="854"/>
      <c r="HC36" s="854"/>
      <c r="HD36" s="854"/>
      <c r="HE36" s="854"/>
      <c r="HF36" s="854"/>
      <c r="HG36" s="854"/>
      <c r="HH36" s="854"/>
      <c r="HI36" s="854"/>
      <c r="HJ36" s="854"/>
      <c r="HK36" s="854"/>
      <c r="HL36" s="854"/>
      <c r="HM36" s="854"/>
      <c r="HN36" s="854"/>
      <c r="HO36" s="854"/>
      <c r="HP36" s="854"/>
      <c r="HQ36" s="854"/>
      <c r="HR36" s="854"/>
      <c r="HS36" s="854"/>
      <c r="HT36" s="854"/>
      <c r="HU36" s="854"/>
      <c r="HV36" s="854"/>
      <c r="HW36" s="854"/>
      <c r="HX36" s="854"/>
      <c r="HY36" s="854"/>
      <c r="HZ36" s="854"/>
      <c r="IA36" s="854"/>
      <c r="IB36" s="854"/>
      <c r="IC36" s="854"/>
      <c r="ID36" s="854"/>
      <c r="IE36" s="854"/>
      <c r="IF36" s="854"/>
      <c r="IG36" s="854"/>
      <c r="IH36" s="854"/>
      <c r="II36" s="854"/>
      <c r="IJ36" s="854"/>
      <c r="IK36" s="854"/>
      <c r="IL36" s="854"/>
      <c r="IM36" s="854"/>
      <c r="IN36" s="854"/>
      <c r="IO36" s="854"/>
      <c r="IP36" s="854"/>
      <c r="IQ36" s="854"/>
      <c r="IR36" s="854"/>
      <c r="IS36" s="854"/>
      <c r="IT36" s="854"/>
      <c r="IU36" s="854"/>
    </row>
    <row r="37" spans="1:256" s="770" customFormat="1" ht="9.75" customHeight="1">
      <c r="A37" s="2330"/>
      <c r="B37" s="2335"/>
      <c r="C37" s="2336"/>
      <c r="D37" s="2339"/>
      <c r="E37" s="858">
        <v>1</v>
      </c>
      <c r="F37" s="859">
        <v>2</v>
      </c>
      <c r="G37" s="858">
        <v>3</v>
      </c>
      <c r="H37" s="860">
        <v>4</v>
      </c>
      <c r="I37" s="860">
        <v>5</v>
      </c>
      <c r="J37" s="860">
        <v>6</v>
      </c>
      <c r="K37" s="858">
        <v>7</v>
      </c>
      <c r="L37" s="859">
        <v>8</v>
      </c>
      <c r="M37" s="858">
        <v>9</v>
      </c>
      <c r="N37" s="859">
        <v>10</v>
      </c>
      <c r="O37" s="861">
        <v>11</v>
      </c>
      <c r="P37" s="858">
        <v>12</v>
      </c>
      <c r="Q37" s="859">
        <v>13</v>
      </c>
      <c r="R37" s="862">
        <v>14</v>
      </c>
      <c r="S37" s="863"/>
      <c r="T37" s="863"/>
      <c r="U37" s="864"/>
      <c r="V37" s="864"/>
      <c r="W37" s="864"/>
      <c r="X37" s="864"/>
      <c r="Y37" s="864"/>
      <c r="Z37" s="864"/>
      <c r="AA37" s="864"/>
      <c r="AB37" s="864"/>
      <c r="AC37" s="864"/>
      <c r="AD37" s="864"/>
      <c r="AE37" s="863"/>
      <c r="AF37" s="865"/>
      <c r="AG37" s="865"/>
      <c r="AH37" s="865"/>
      <c r="AI37" s="864"/>
      <c r="AJ37" s="864"/>
      <c r="AK37" s="864"/>
      <c r="AL37" s="864"/>
      <c r="AM37" s="864"/>
      <c r="AN37" s="864"/>
      <c r="AO37" s="864"/>
      <c r="AP37" s="864"/>
      <c r="AQ37" s="864"/>
      <c r="AR37" s="864"/>
      <c r="AS37" s="864"/>
      <c r="AT37" s="864"/>
      <c r="AU37" s="864"/>
      <c r="AV37" s="864"/>
      <c r="AW37" s="864"/>
      <c r="AX37" s="864"/>
      <c r="AY37" s="864"/>
      <c r="AZ37" s="864"/>
      <c r="BA37" s="864"/>
      <c r="BB37" s="864"/>
      <c r="BC37" s="864"/>
      <c r="BD37" s="864"/>
      <c r="BE37" s="864"/>
      <c r="BF37" s="864"/>
      <c r="BG37" s="864"/>
      <c r="BH37" s="864"/>
      <c r="BI37" s="864"/>
      <c r="BJ37" s="864"/>
      <c r="BK37" s="864"/>
      <c r="BL37" s="864"/>
      <c r="BM37" s="864"/>
      <c r="BN37" s="864"/>
      <c r="BO37" s="864"/>
      <c r="BP37" s="864"/>
      <c r="BQ37" s="864"/>
      <c r="BR37" s="864"/>
      <c r="BS37" s="864"/>
      <c r="BT37" s="864"/>
      <c r="BU37" s="864"/>
      <c r="BV37" s="864"/>
      <c r="BW37" s="864"/>
      <c r="BX37" s="864"/>
      <c r="BY37" s="864"/>
      <c r="BZ37" s="864"/>
      <c r="CA37" s="864"/>
      <c r="CB37" s="864"/>
      <c r="CC37" s="864"/>
      <c r="CD37" s="864"/>
      <c r="CE37" s="864"/>
      <c r="CF37" s="864"/>
      <c r="CG37" s="864"/>
      <c r="CH37" s="864"/>
      <c r="CI37" s="864"/>
      <c r="CJ37" s="864"/>
      <c r="CK37" s="864"/>
      <c r="CL37" s="864"/>
      <c r="CM37" s="864"/>
      <c r="CN37" s="864"/>
      <c r="CO37" s="864"/>
      <c r="CP37" s="864"/>
      <c r="CQ37" s="864"/>
      <c r="CR37" s="864"/>
      <c r="CS37" s="864"/>
      <c r="CT37" s="864"/>
      <c r="CU37" s="864"/>
      <c r="CV37" s="864"/>
      <c r="CW37" s="864"/>
      <c r="CX37" s="864"/>
      <c r="CY37" s="864"/>
      <c r="CZ37" s="864"/>
      <c r="DA37" s="864"/>
      <c r="DB37" s="864"/>
      <c r="DC37" s="864"/>
      <c r="DD37" s="864"/>
      <c r="DE37" s="864"/>
      <c r="DF37" s="864"/>
      <c r="DG37" s="864"/>
      <c r="DH37" s="864"/>
      <c r="DI37" s="864"/>
      <c r="DJ37" s="864"/>
      <c r="DK37" s="864"/>
      <c r="DL37" s="864"/>
      <c r="DM37" s="864"/>
      <c r="DN37" s="864"/>
      <c r="DO37" s="864"/>
      <c r="DP37" s="864"/>
      <c r="DQ37" s="864"/>
      <c r="DR37" s="864"/>
      <c r="DS37" s="864"/>
      <c r="DT37" s="864"/>
      <c r="DU37" s="864"/>
      <c r="DV37" s="864"/>
      <c r="DW37" s="864"/>
      <c r="DX37" s="864"/>
      <c r="DY37" s="864"/>
      <c r="DZ37" s="864"/>
      <c r="EA37" s="864"/>
      <c r="EB37" s="864"/>
      <c r="EC37" s="864"/>
      <c r="ED37" s="864"/>
      <c r="EE37" s="864"/>
      <c r="EF37" s="864"/>
      <c r="EG37" s="864"/>
      <c r="EH37" s="864"/>
      <c r="EI37" s="864"/>
      <c r="EJ37" s="864"/>
      <c r="EK37" s="864"/>
      <c r="EL37" s="864"/>
      <c r="EM37" s="864"/>
      <c r="EN37" s="864"/>
      <c r="EO37" s="864"/>
      <c r="EP37" s="864"/>
      <c r="EQ37" s="864"/>
      <c r="ER37" s="864"/>
      <c r="ES37" s="864"/>
      <c r="ET37" s="864"/>
      <c r="EU37" s="864"/>
      <c r="EV37" s="864"/>
      <c r="EW37" s="864"/>
      <c r="EX37" s="864"/>
      <c r="EY37" s="864"/>
      <c r="EZ37" s="864"/>
      <c r="FA37" s="864"/>
      <c r="FB37" s="864"/>
      <c r="FC37" s="864"/>
      <c r="FD37" s="864"/>
      <c r="FE37" s="864"/>
      <c r="FF37" s="864"/>
      <c r="FG37" s="864"/>
      <c r="FH37" s="864"/>
      <c r="FI37" s="864"/>
      <c r="FJ37" s="864"/>
      <c r="FK37" s="864"/>
      <c r="FL37" s="864"/>
      <c r="FM37" s="864"/>
      <c r="FN37" s="864"/>
      <c r="FO37" s="864"/>
      <c r="FP37" s="864"/>
      <c r="FQ37" s="864"/>
      <c r="FR37" s="864"/>
      <c r="FS37" s="864"/>
      <c r="FT37" s="864"/>
      <c r="FU37" s="864"/>
      <c r="FV37" s="864"/>
      <c r="FW37" s="864"/>
      <c r="FX37" s="864"/>
      <c r="FY37" s="864"/>
      <c r="FZ37" s="864"/>
      <c r="GA37" s="864"/>
      <c r="GB37" s="864"/>
      <c r="GC37" s="864"/>
      <c r="GD37" s="864"/>
      <c r="GE37" s="864"/>
      <c r="GF37" s="864"/>
      <c r="GG37" s="864"/>
      <c r="GH37" s="864"/>
      <c r="GI37" s="864"/>
      <c r="GJ37" s="864"/>
      <c r="GK37" s="864"/>
      <c r="GL37" s="864"/>
      <c r="GM37" s="864"/>
      <c r="GN37" s="864"/>
      <c r="GO37" s="864"/>
      <c r="GP37" s="864"/>
      <c r="GQ37" s="864"/>
      <c r="GR37" s="864"/>
      <c r="GS37" s="864"/>
      <c r="GT37" s="864"/>
      <c r="GU37" s="864"/>
      <c r="GV37" s="864"/>
      <c r="GW37" s="864"/>
      <c r="GX37" s="864"/>
      <c r="GY37" s="864"/>
      <c r="GZ37" s="864"/>
      <c r="HA37" s="864"/>
      <c r="HB37" s="864"/>
      <c r="HC37" s="864"/>
      <c r="HD37" s="864"/>
      <c r="HE37" s="864"/>
      <c r="HF37" s="864"/>
      <c r="HG37" s="864"/>
      <c r="HH37" s="864"/>
      <c r="HI37" s="864"/>
      <c r="HJ37" s="864"/>
      <c r="HK37" s="864"/>
      <c r="HL37" s="864"/>
      <c r="HM37" s="864"/>
      <c r="HN37" s="864"/>
      <c r="HO37" s="864"/>
      <c r="HP37" s="864"/>
      <c r="HQ37" s="864"/>
      <c r="HR37" s="864"/>
      <c r="HS37" s="864"/>
      <c r="HT37" s="864"/>
      <c r="HU37" s="864"/>
      <c r="HV37" s="864"/>
      <c r="HW37" s="864"/>
      <c r="HX37" s="864"/>
      <c r="HY37" s="864"/>
      <c r="HZ37" s="864"/>
      <c r="IA37" s="864"/>
      <c r="IB37" s="864"/>
      <c r="IC37" s="864"/>
      <c r="ID37" s="864"/>
      <c r="IE37" s="864"/>
      <c r="IF37" s="864"/>
      <c r="IG37" s="864"/>
      <c r="IH37" s="864"/>
      <c r="II37" s="864"/>
      <c r="IJ37" s="864"/>
      <c r="IK37" s="864"/>
      <c r="IL37" s="864"/>
      <c r="IM37" s="864"/>
      <c r="IN37" s="864"/>
      <c r="IO37" s="864"/>
      <c r="IP37" s="864"/>
      <c r="IQ37" s="864"/>
      <c r="IR37" s="864"/>
      <c r="IS37" s="864"/>
      <c r="IT37" s="864"/>
      <c r="IU37" s="864"/>
    </row>
    <row r="38" spans="1:256" ht="23.25" customHeight="1">
      <c r="A38" s="2344" t="s">
        <v>2</v>
      </c>
      <c r="B38" s="2347"/>
      <c r="C38" s="2348"/>
      <c r="D38" s="860" t="s">
        <v>783</v>
      </c>
      <c r="E38" s="889"/>
      <c r="F38" s="889"/>
      <c r="G38" s="889"/>
      <c r="H38" s="890"/>
      <c r="I38" s="890"/>
      <c r="J38" s="891"/>
      <c r="K38" s="892"/>
      <c r="L38" s="893"/>
      <c r="M38" s="858"/>
      <c r="N38" s="869"/>
      <c r="O38" s="870"/>
      <c r="P38" s="892"/>
      <c r="Q38" s="894"/>
      <c r="R38" s="871"/>
      <c r="S38" s="839"/>
      <c r="T38" s="839"/>
      <c r="AE38" s="846"/>
      <c r="AF38" s="839"/>
      <c r="AG38" s="839"/>
    </row>
    <row r="39" spans="1:256" ht="21.75" customHeight="1">
      <c r="A39" s="2345"/>
      <c r="B39" s="2349"/>
      <c r="C39" s="2350"/>
      <c r="D39" s="860" t="s">
        <v>784</v>
      </c>
      <c r="E39" s="889"/>
      <c r="F39" s="889"/>
      <c r="G39" s="889"/>
      <c r="H39" s="892"/>
      <c r="I39" s="889"/>
      <c r="J39" s="889"/>
      <c r="K39" s="892"/>
      <c r="L39" s="889"/>
      <c r="M39" s="860"/>
      <c r="N39" s="869"/>
      <c r="O39" s="870"/>
      <c r="P39" s="892"/>
      <c r="Q39" s="894"/>
      <c r="R39" s="871"/>
      <c r="S39" s="839"/>
      <c r="T39" s="839"/>
      <c r="AE39" s="846"/>
      <c r="AF39" s="839"/>
      <c r="AG39" s="839"/>
    </row>
    <row r="40" spans="1:256" ht="32.25" customHeight="1">
      <c r="A40" s="2345"/>
      <c r="B40" s="2349"/>
      <c r="C40" s="2350"/>
      <c r="D40" s="860" t="s">
        <v>785</v>
      </c>
      <c r="E40" s="889"/>
      <c r="F40" s="889"/>
      <c r="G40" s="889"/>
      <c r="H40" s="892"/>
      <c r="I40" s="889"/>
      <c r="J40" s="889"/>
      <c r="K40" s="892"/>
      <c r="L40" s="889"/>
      <c r="M40" s="860"/>
      <c r="N40" s="869"/>
      <c r="O40" s="870"/>
      <c r="P40" s="892"/>
      <c r="Q40" s="894"/>
      <c r="R40" s="871"/>
      <c r="S40" s="839"/>
      <c r="T40" s="839"/>
      <c r="AE40" s="846"/>
      <c r="AF40" s="839"/>
      <c r="AG40" s="839"/>
    </row>
    <row r="41" spans="1:256" ht="25.5" customHeight="1">
      <c r="A41" s="2345"/>
      <c r="B41" s="2349"/>
      <c r="C41" s="2350"/>
      <c r="D41" s="860" t="s">
        <v>786</v>
      </c>
      <c r="E41" s="889"/>
      <c r="F41" s="889"/>
      <c r="G41" s="889"/>
      <c r="H41" s="892"/>
      <c r="I41" s="889"/>
      <c r="J41" s="889"/>
      <c r="K41" s="892"/>
      <c r="L41" s="889"/>
      <c r="M41" s="860"/>
      <c r="N41" s="869"/>
      <c r="O41" s="870"/>
      <c r="P41" s="892"/>
      <c r="Q41" s="894"/>
      <c r="R41" s="871"/>
      <c r="S41" s="839"/>
      <c r="T41" s="839"/>
      <c r="U41" s="839"/>
      <c r="AE41" s="846"/>
      <c r="AF41" s="839"/>
      <c r="AG41" s="839"/>
    </row>
    <row r="42" spans="1:256" ht="10.5" customHeight="1">
      <c r="A42" s="2346"/>
      <c r="B42" s="2351"/>
      <c r="C42" s="2352"/>
      <c r="D42" s="860" t="s">
        <v>512</v>
      </c>
      <c r="E42" s="889"/>
      <c r="F42" s="889"/>
      <c r="G42" s="889"/>
      <c r="H42" s="892"/>
      <c r="I42" s="889"/>
      <c r="J42" s="889"/>
      <c r="K42" s="892"/>
      <c r="L42" s="889"/>
      <c r="M42" s="860"/>
      <c r="N42" s="869"/>
      <c r="O42" s="870"/>
      <c r="P42" s="892"/>
      <c r="Q42" s="894"/>
      <c r="R42" s="871"/>
      <c r="S42" s="839"/>
      <c r="T42" s="839"/>
      <c r="AE42" s="846"/>
      <c r="AF42" s="839"/>
      <c r="AG42" s="839"/>
    </row>
    <row r="43" spans="1:256" ht="8.25" customHeight="1">
      <c r="A43" s="872" t="s">
        <v>3</v>
      </c>
      <c r="B43" s="2353" t="s">
        <v>3</v>
      </c>
      <c r="C43" s="2354"/>
      <c r="D43" s="860" t="s">
        <v>3</v>
      </c>
      <c r="E43" s="860"/>
      <c r="F43" s="860"/>
      <c r="G43" s="860"/>
      <c r="H43" s="868"/>
      <c r="I43" s="860"/>
      <c r="J43" s="860"/>
      <c r="K43" s="868"/>
      <c r="L43" s="860"/>
      <c r="M43" s="860"/>
      <c r="N43" s="869"/>
      <c r="O43" s="870"/>
      <c r="P43" s="868"/>
      <c r="Q43" s="870"/>
      <c r="R43" s="871"/>
      <c r="S43" s="839"/>
      <c r="T43" s="839"/>
      <c r="AE43" s="846"/>
      <c r="AF43" s="839"/>
      <c r="AG43" s="839"/>
    </row>
    <row r="44" spans="1:256" ht="9" customHeight="1" thickBot="1">
      <c r="A44" s="2355" t="s">
        <v>14</v>
      </c>
      <c r="B44" s="2356"/>
      <c r="C44" s="2356"/>
      <c r="D44" s="2357"/>
      <c r="E44" s="873"/>
      <c r="F44" s="873"/>
      <c r="G44" s="873"/>
      <c r="H44" s="874"/>
      <c r="I44" s="873"/>
      <c r="J44" s="873"/>
      <c r="K44" s="874"/>
      <c r="L44" s="873"/>
      <c r="M44" s="873"/>
      <c r="N44" s="875"/>
      <c r="O44" s="876"/>
      <c r="P44" s="874"/>
      <c r="Q44" s="876"/>
      <c r="R44" s="877"/>
      <c r="S44" s="839"/>
      <c r="T44" s="839"/>
      <c r="AE44" s="846"/>
      <c r="AF44" s="839"/>
      <c r="AG44" s="839"/>
    </row>
    <row r="45" spans="1:256" ht="12" thickBot="1">
      <c r="A45" s="878"/>
      <c r="B45" s="878"/>
      <c r="C45" s="878"/>
      <c r="D45" s="878"/>
      <c r="E45" s="863"/>
      <c r="F45" s="863"/>
      <c r="G45" s="863"/>
      <c r="H45" s="855"/>
      <c r="I45" s="863"/>
      <c r="J45" s="863"/>
      <c r="K45" s="855"/>
      <c r="L45" s="863"/>
      <c r="M45" s="863"/>
      <c r="N45" s="855"/>
      <c r="O45" s="855"/>
      <c r="P45" s="839"/>
      <c r="Q45" s="839"/>
      <c r="R45" s="839"/>
      <c r="S45" s="839"/>
      <c r="T45" s="839"/>
      <c r="AE45" s="846"/>
      <c r="AF45" s="839"/>
      <c r="AG45" s="839"/>
    </row>
    <row r="46" spans="1:256" ht="60" customHeight="1">
      <c r="A46" s="2328" t="s">
        <v>7</v>
      </c>
      <c r="B46" s="2331" t="s">
        <v>777</v>
      </c>
      <c r="C46" s="2332"/>
      <c r="D46" s="2337" t="s">
        <v>649</v>
      </c>
      <c r="E46" s="2358" t="s">
        <v>407</v>
      </c>
      <c r="F46" s="2359"/>
      <c r="G46" s="2359"/>
      <c r="H46" s="2359"/>
      <c r="I46" s="2359"/>
      <c r="J46" s="2359"/>
      <c r="K46" s="2359"/>
      <c r="L46" s="2359"/>
      <c r="M46" s="2359"/>
      <c r="N46" s="2359"/>
      <c r="O46" s="2360"/>
      <c r="P46" s="2337" t="s">
        <v>787</v>
      </c>
      <c r="Q46" s="2337" t="s">
        <v>788</v>
      </c>
      <c r="R46" s="2358" t="s">
        <v>789</v>
      </c>
      <c r="S46" s="2360"/>
      <c r="T46" s="2358" t="s">
        <v>790</v>
      </c>
      <c r="U46" s="2360"/>
      <c r="V46" s="2375" t="s">
        <v>572</v>
      </c>
      <c r="W46" s="2375" t="s">
        <v>573</v>
      </c>
      <c r="X46" s="2337" t="s">
        <v>791</v>
      </c>
      <c r="Y46" s="2337" t="s">
        <v>792</v>
      </c>
      <c r="Z46" s="2361" t="s">
        <v>793</v>
      </c>
      <c r="AA46" s="2377"/>
      <c r="AH46" s="838"/>
      <c r="AK46" s="846"/>
      <c r="AL46" s="839"/>
      <c r="AM46" s="839"/>
      <c r="AN46" s="839"/>
    </row>
    <row r="47" spans="1:256" s="857" customFormat="1" ht="191.25" customHeight="1">
      <c r="A47" s="2329"/>
      <c r="B47" s="2333"/>
      <c r="C47" s="2334"/>
      <c r="D47" s="2338"/>
      <c r="E47" s="850" t="s">
        <v>794</v>
      </c>
      <c r="F47" s="850" t="s">
        <v>694</v>
      </c>
      <c r="G47" s="850" t="s">
        <v>695</v>
      </c>
      <c r="H47" s="850" t="s">
        <v>696</v>
      </c>
      <c r="I47" s="850" t="s">
        <v>697</v>
      </c>
      <c r="J47" s="850" t="s">
        <v>635</v>
      </c>
      <c r="K47" s="850" t="s">
        <v>698</v>
      </c>
      <c r="L47" s="850" t="s">
        <v>795</v>
      </c>
      <c r="M47" s="850" t="s">
        <v>796</v>
      </c>
      <c r="N47" s="850" t="s">
        <v>797</v>
      </c>
      <c r="O47" s="879" t="s">
        <v>802</v>
      </c>
      <c r="P47" s="2339"/>
      <c r="Q47" s="2339"/>
      <c r="R47" s="879" t="s">
        <v>799</v>
      </c>
      <c r="S47" s="879" t="s">
        <v>800</v>
      </c>
      <c r="T47" s="879" t="s">
        <v>799</v>
      </c>
      <c r="U47" s="879" t="s">
        <v>800</v>
      </c>
      <c r="V47" s="2376"/>
      <c r="W47" s="2376"/>
      <c r="X47" s="2339"/>
      <c r="Y47" s="2339"/>
      <c r="Z47" s="2362"/>
      <c r="AA47" s="2377"/>
      <c r="AB47" s="854"/>
      <c r="AC47" s="854"/>
      <c r="AD47" s="854"/>
      <c r="AE47" s="854"/>
      <c r="AF47" s="854"/>
      <c r="AG47" s="855"/>
      <c r="AH47" s="855"/>
      <c r="AI47" s="856"/>
      <c r="AJ47" s="855"/>
      <c r="AK47" s="854"/>
      <c r="AL47" s="854"/>
      <c r="AM47" s="854"/>
      <c r="AN47" s="856"/>
      <c r="AO47" s="854"/>
      <c r="AP47" s="854"/>
      <c r="AQ47" s="854"/>
      <c r="AR47" s="854"/>
      <c r="AS47" s="854"/>
      <c r="AT47" s="854"/>
      <c r="AU47" s="854"/>
      <c r="AV47" s="854"/>
      <c r="AW47" s="854"/>
      <c r="AX47" s="854"/>
      <c r="AY47" s="854"/>
      <c r="AZ47" s="854"/>
      <c r="BA47" s="854"/>
      <c r="BB47" s="854"/>
      <c r="BC47" s="854"/>
      <c r="BD47" s="854"/>
      <c r="BE47" s="854"/>
      <c r="BF47" s="854"/>
      <c r="BG47" s="854"/>
      <c r="BH47" s="854"/>
      <c r="BI47" s="854"/>
      <c r="BJ47" s="854"/>
      <c r="BK47" s="854"/>
      <c r="BL47" s="854"/>
      <c r="BM47" s="854"/>
      <c r="BN47" s="854"/>
      <c r="BO47" s="854"/>
      <c r="BP47" s="854"/>
      <c r="BQ47" s="854"/>
      <c r="BR47" s="854"/>
      <c r="BS47" s="854"/>
      <c r="BT47" s="854"/>
      <c r="BU47" s="854"/>
      <c r="BV47" s="854"/>
      <c r="BW47" s="854"/>
      <c r="BX47" s="854"/>
      <c r="BY47" s="854"/>
      <c r="BZ47" s="854"/>
      <c r="CA47" s="854"/>
      <c r="CB47" s="854"/>
      <c r="CC47" s="854"/>
      <c r="CD47" s="854"/>
      <c r="CE47" s="854"/>
      <c r="CF47" s="854"/>
      <c r="CG47" s="854"/>
      <c r="CH47" s="854"/>
      <c r="CI47" s="854"/>
      <c r="CJ47" s="854"/>
      <c r="CK47" s="854"/>
      <c r="CL47" s="854"/>
      <c r="CM47" s="854"/>
      <c r="CN47" s="854"/>
      <c r="CO47" s="854"/>
      <c r="CP47" s="854"/>
      <c r="CQ47" s="854"/>
      <c r="CR47" s="854"/>
      <c r="CS47" s="854"/>
      <c r="CT47" s="854"/>
      <c r="CU47" s="854"/>
      <c r="CV47" s="854"/>
      <c r="CW47" s="854"/>
      <c r="CX47" s="854"/>
      <c r="CY47" s="854"/>
      <c r="CZ47" s="854"/>
      <c r="DA47" s="854"/>
      <c r="DB47" s="854"/>
      <c r="DC47" s="854"/>
      <c r="DD47" s="854"/>
      <c r="DE47" s="854"/>
      <c r="DF47" s="854"/>
      <c r="DG47" s="854"/>
      <c r="DH47" s="854"/>
      <c r="DI47" s="854"/>
      <c r="DJ47" s="854"/>
      <c r="DK47" s="854"/>
      <c r="DL47" s="854"/>
      <c r="DM47" s="854"/>
      <c r="DN47" s="854"/>
      <c r="DO47" s="854"/>
      <c r="DP47" s="854"/>
      <c r="DQ47" s="854"/>
      <c r="DR47" s="854"/>
      <c r="DS47" s="854"/>
      <c r="DT47" s="854"/>
      <c r="DU47" s="854"/>
      <c r="DV47" s="854"/>
      <c r="DW47" s="854"/>
      <c r="DX47" s="854"/>
      <c r="DY47" s="854"/>
      <c r="DZ47" s="854"/>
      <c r="EA47" s="854"/>
      <c r="EB47" s="854"/>
      <c r="EC47" s="854"/>
      <c r="ED47" s="854"/>
      <c r="EE47" s="854"/>
      <c r="EF47" s="854"/>
      <c r="EG47" s="854"/>
      <c r="EH47" s="854"/>
      <c r="EI47" s="854"/>
      <c r="EJ47" s="854"/>
      <c r="EK47" s="854"/>
      <c r="EL47" s="854"/>
      <c r="EM47" s="854"/>
      <c r="EN47" s="854"/>
      <c r="EO47" s="854"/>
      <c r="EP47" s="854"/>
      <c r="EQ47" s="854"/>
      <c r="ER47" s="854"/>
      <c r="ES47" s="854"/>
      <c r="ET47" s="854"/>
      <c r="EU47" s="854"/>
      <c r="EV47" s="854"/>
      <c r="EW47" s="854"/>
      <c r="EX47" s="854"/>
      <c r="EY47" s="854"/>
      <c r="EZ47" s="854"/>
      <c r="FA47" s="854"/>
      <c r="FB47" s="854"/>
      <c r="FC47" s="854"/>
      <c r="FD47" s="854"/>
      <c r="FE47" s="854"/>
      <c r="FF47" s="854"/>
      <c r="FG47" s="854"/>
      <c r="FH47" s="854"/>
      <c r="FI47" s="854"/>
      <c r="FJ47" s="854"/>
      <c r="FK47" s="854"/>
      <c r="FL47" s="854"/>
      <c r="FM47" s="854"/>
      <c r="FN47" s="854"/>
      <c r="FO47" s="854"/>
      <c r="FP47" s="854"/>
      <c r="FQ47" s="854"/>
      <c r="FR47" s="854"/>
      <c r="FS47" s="854"/>
      <c r="FT47" s="854"/>
      <c r="FU47" s="854"/>
      <c r="FV47" s="854"/>
      <c r="FW47" s="854"/>
      <c r="FX47" s="854"/>
      <c r="FY47" s="854"/>
      <c r="FZ47" s="854"/>
      <c r="GA47" s="854"/>
      <c r="GB47" s="854"/>
      <c r="GC47" s="854"/>
      <c r="GD47" s="854"/>
      <c r="GE47" s="854"/>
      <c r="GF47" s="854"/>
      <c r="GG47" s="854"/>
      <c r="GH47" s="854"/>
      <c r="GI47" s="854"/>
      <c r="GJ47" s="854"/>
      <c r="GK47" s="854"/>
      <c r="GL47" s="854"/>
      <c r="GM47" s="854"/>
      <c r="GN47" s="854"/>
      <c r="GO47" s="854"/>
      <c r="GP47" s="854"/>
      <c r="GQ47" s="854"/>
      <c r="GR47" s="854"/>
      <c r="GS47" s="854"/>
      <c r="GT47" s="854"/>
      <c r="GU47" s="854"/>
      <c r="GV47" s="854"/>
      <c r="GW47" s="854"/>
      <c r="GX47" s="854"/>
      <c r="GY47" s="854"/>
      <c r="GZ47" s="854"/>
      <c r="HA47" s="854"/>
      <c r="HB47" s="854"/>
      <c r="HC47" s="854"/>
      <c r="HD47" s="854"/>
      <c r="HE47" s="854"/>
      <c r="HF47" s="854"/>
      <c r="HG47" s="854"/>
      <c r="HH47" s="854"/>
      <c r="HI47" s="854"/>
      <c r="HJ47" s="854"/>
      <c r="HK47" s="854"/>
      <c r="HL47" s="854"/>
      <c r="HM47" s="854"/>
      <c r="HN47" s="854"/>
      <c r="HO47" s="854"/>
      <c r="HP47" s="854"/>
      <c r="HQ47" s="854"/>
      <c r="HR47" s="854"/>
      <c r="HS47" s="854"/>
      <c r="HT47" s="854"/>
      <c r="HU47" s="854"/>
      <c r="HV47" s="854"/>
      <c r="HW47" s="854"/>
      <c r="HX47" s="854"/>
      <c r="HY47" s="854"/>
      <c r="HZ47" s="854"/>
      <c r="IA47" s="854"/>
      <c r="IB47" s="854"/>
      <c r="IC47" s="854"/>
      <c r="ID47" s="854"/>
      <c r="IE47" s="854"/>
      <c r="IF47" s="854"/>
      <c r="IG47" s="854"/>
      <c r="IH47" s="854"/>
      <c r="II47" s="854"/>
      <c r="IJ47" s="854"/>
      <c r="IK47" s="854"/>
      <c r="IL47" s="854"/>
      <c r="IM47" s="854"/>
      <c r="IN47" s="854"/>
      <c r="IO47" s="854"/>
      <c r="IP47" s="854"/>
      <c r="IQ47" s="854"/>
      <c r="IR47" s="854"/>
      <c r="IS47" s="854"/>
      <c r="IT47" s="854"/>
      <c r="IU47" s="854"/>
      <c r="IV47" s="854"/>
    </row>
    <row r="48" spans="1:256" s="770" customFormat="1" ht="9" customHeight="1">
      <c r="A48" s="2330"/>
      <c r="B48" s="2335"/>
      <c r="C48" s="2336"/>
      <c r="D48" s="2339"/>
      <c r="E48" s="858">
        <v>15</v>
      </c>
      <c r="F48" s="860">
        <v>16</v>
      </c>
      <c r="G48" s="858">
        <v>17</v>
      </c>
      <c r="H48" s="860">
        <v>18</v>
      </c>
      <c r="I48" s="858">
        <v>19</v>
      </c>
      <c r="J48" s="860">
        <v>20</v>
      </c>
      <c r="K48" s="858">
        <v>21</v>
      </c>
      <c r="L48" s="860">
        <v>22</v>
      </c>
      <c r="M48" s="858">
        <v>23</v>
      </c>
      <c r="N48" s="860">
        <v>24</v>
      </c>
      <c r="O48" s="858">
        <v>25</v>
      </c>
      <c r="P48" s="858">
        <v>26</v>
      </c>
      <c r="Q48" s="860">
        <v>27</v>
      </c>
      <c r="R48" s="858">
        <v>28</v>
      </c>
      <c r="S48" s="858">
        <v>29</v>
      </c>
      <c r="T48" s="860">
        <v>30</v>
      </c>
      <c r="U48" s="858">
        <v>31</v>
      </c>
      <c r="V48" s="858">
        <v>32</v>
      </c>
      <c r="W48" s="860">
        <v>33</v>
      </c>
      <c r="X48" s="858">
        <v>34</v>
      </c>
      <c r="Y48" s="858">
        <v>35</v>
      </c>
      <c r="Z48" s="860">
        <v>36</v>
      </c>
      <c r="AA48" s="865"/>
      <c r="AB48" s="865"/>
      <c r="AC48" s="864"/>
      <c r="AD48" s="864"/>
      <c r="AE48" s="864"/>
      <c r="AF48" s="864"/>
      <c r="AG48" s="863"/>
      <c r="AH48" s="863"/>
      <c r="AI48" s="865"/>
      <c r="AJ48" s="863"/>
      <c r="AK48" s="864"/>
      <c r="AL48" s="864"/>
      <c r="AM48" s="864"/>
      <c r="AN48" s="865"/>
      <c r="AO48" s="864"/>
      <c r="AP48" s="864"/>
      <c r="AQ48" s="864"/>
      <c r="AR48" s="864"/>
      <c r="AS48" s="864"/>
      <c r="AT48" s="864"/>
      <c r="AU48" s="864"/>
      <c r="AV48" s="864"/>
      <c r="AW48" s="864"/>
      <c r="AX48" s="864"/>
      <c r="AY48" s="864"/>
      <c r="AZ48" s="864"/>
      <c r="BA48" s="864"/>
      <c r="BB48" s="864"/>
      <c r="BC48" s="864"/>
      <c r="BD48" s="864"/>
      <c r="BE48" s="864"/>
      <c r="BF48" s="864"/>
      <c r="BG48" s="864"/>
      <c r="BH48" s="864"/>
      <c r="BI48" s="864"/>
      <c r="BJ48" s="864"/>
      <c r="BK48" s="864"/>
      <c r="BL48" s="864"/>
      <c r="BM48" s="864"/>
      <c r="BN48" s="864"/>
      <c r="BO48" s="864"/>
      <c r="BP48" s="864"/>
      <c r="BQ48" s="864"/>
      <c r="BR48" s="864"/>
      <c r="BS48" s="864"/>
      <c r="BT48" s="864"/>
      <c r="BU48" s="864"/>
      <c r="BV48" s="864"/>
      <c r="BW48" s="864"/>
      <c r="BX48" s="864"/>
      <c r="BY48" s="864"/>
      <c r="BZ48" s="864"/>
      <c r="CA48" s="864"/>
      <c r="CB48" s="864"/>
      <c r="CC48" s="864"/>
      <c r="CD48" s="864"/>
      <c r="CE48" s="864"/>
      <c r="CF48" s="864"/>
      <c r="CG48" s="864"/>
      <c r="CH48" s="864"/>
      <c r="CI48" s="864"/>
      <c r="CJ48" s="864"/>
      <c r="CK48" s="864"/>
      <c r="CL48" s="864"/>
      <c r="CM48" s="864"/>
      <c r="CN48" s="864"/>
      <c r="CO48" s="864"/>
      <c r="CP48" s="864"/>
      <c r="CQ48" s="864"/>
      <c r="CR48" s="864"/>
      <c r="CS48" s="864"/>
      <c r="CT48" s="864"/>
      <c r="CU48" s="864"/>
      <c r="CV48" s="864"/>
      <c r="CW48" s="864"/>
      <c r="CX48" s="864"/>
      <c r="CY48" s="864"/>
      <c r="CZ48" s="864"/>
      <c r="DA48" s="864"/>
      <c r="DB48" s="864"/>
      <c r="DC48" s="864"/>
      <c r="DD48" s="864"/>
      <c r="DE48" s="864"/>
      <c r="DF48" s="864"/>
      <c r="DG48" s="864"/>
      <c r="DH48" s="864"/>
      <c r="DI48" s="864"/>
      <c r="DJ48" s="864"/>
      <c r="DK48" s="864"/>
      <c r="DL48" s="864"/>
      <c r="DM48" s="864"/>
      <c r="DN48" s="864"/>
      <c r="DO48" s="864"/>
      <c r="DP48" s="864"/>
      <c r="DQ48" s="864"/>
      <c r="DR48" s="864"/>
      <c r="DS48" s="864"/>
      <c r="DT48" s="864"/>
      <c r="DU48" s="864"/>
      <c r="DV48" s="864"/>
      <c r="DW48" s="864"/>
      <c r="DX48" s="864"/>
      <c r="DY48" s="864"/>
      <c r="DZ48" s="864"/>
      <c r="EA48" s="864"/>
      <c r="EB48" s="864"/>
      <c r="EC48" s="864"/>
      <c r="ED48" s="864"/>
      <c r="EE48" s="864"/>
      <c r="EF48" s="864"/>
      <c r="EG48" s="864"/>
      <c r="EH48" s="864"/>
      <c r="EI48" s="864"/>
      <c r="EJ48" s="864"/>
      <c r="EK48" s="864"/>
      <c r="EL48" s="864"/>
      <c r="EM48" s="864"/>
      <c r="EN48" s="864"/>
      <c r="EO48" s="864"/>
      <c r="EP48" s="864"/>
      <c r="EQ48" s="864"/>
      <c r="ER48" s="864"/>
      <c r="ES48" s="864"/>
      <c r="ET48" s="864"/>
      <c r="EU48" s="864"/>
      <c r="EV48" s="864"/>
      <c r="EW48" s="864"/>
      <c r="EX48" s="864"/>
      <c r="EY48" s="864"/>
      <c r="EZ48" s="864"/>
      <c r="FA48" s="864"/>
      <c r="FB48" s="864"/>
      <c r="FC48" s="864"/>
      <c r="FD48" s="864"/>
      <c r="FE48" s="864"/>
      <c r="FF48" s="864"/>
      <c r="FG48" s="864"/>
      <c r="FH48" s="864"/>
      <c r="FI48" s="864"/>
      <c r="FJ48" s="864"/>
      <c r="FK48" s="864"/>
      <c r="FL48" s="864"/>
      <c r="FM48" s="864"/>
      <c r="FN48" s="864"/>
      <c r="FO48" s="864"/>
      <c r="FP48" s="864"/>
      <c r="FQ48" s="864"/>
      <c r="FR48" s="864"/>
      <c r="FS48" s="864"/>
      <c r="FT48" s="864"/>
      <c r="FU48" s="864"/>
      <c r="FV48" s="864"/>
      <c r="FW48" s="864"/>
      <c r="FX48" s="864"/>
      <c r="FY48" s="864"/>
      <c r="FZ48" s="864"/>
      <c r="GA48" s="864"/>
      <c r="GB48" s="864"/>
      <c r="GC48" s="864"/>
      <c r="GD48" s="864"/>
      <c r="GE48" s="864"/>
      <c r="GF48" s="864"/>
      <c r="GG48" s="864"/>
      <c r="GH48" s="864"/>
      <c r="GI48" s="864"/>
      <c r="GJ48" s="864"/>
      <c r="GK48" s="864"/>
      <c r="GL48" s="864"/>
      <c r="GM48" s="864"/>
      <c r="GN48" s="864"/>
      <c r="GO48" s="864"/>
      <c r="GP48" s="864"/>
      <c r="GQ48" s="864"/>
      <c r="GR48" s="864"/>
      <c r="GS48" s="864"/>
      <c r="GT48" s="864"/>
      <c r="GU48" s="864"/>
      <c r="GV48" s="864"/>
      <c r="GW48" s="864"/>
      <c r="GX48" s="864"/>
      <c r="GY48" s="864"/>
      <c r="GZ48" s="864"/>
      <c r="HA48" s="864"/>
      <c r="HB48" s="864"/>
      <c r="HC48" s="864"/>
      <c r="HD48" s="864"/>
      <c r="HE48" s="864"/>
      <c r="HF48" s="864"/>
      <c r="HG48" s="864"/>
      <c r="HH48" s="864"/>
      <c r="HI48" s="864"/>
      <c r="HJ48" s="864"/>
      <c r="HK48" s="864"/>
      <c r="HL48" s="864"/>
      <c r="HM48" s="864"/>
      <c r="HN48" s="864"/>
      <c r="HO48" s="864"/>
      <c r="HP48" s="864"/>
      <c r="HQ48" s="864"/>
      <c r="HR48" s="864"/>
      <c r="HS48" s="864"/>
      <c r="HT48" s="864"/>
      <c r="HU48" s="864"/>
      <c r="HV48" s="864"/>
      <c r="HW48" s="864"/>
      <c r="HX48" s="864"/>
      <c r="HY48" s="864"/>
      <c r="HZ48" s="864"/>
      <c r="IA48" s="864"/>
      <c r="IB48" s="864"/>
      <c r="IC48" s="864"/>
      <c r="ID48" s="864"/>
      <c r="IE48" s="864"/>
      <c r="IF48" s="864"/>
      <c r="IG48" s="864"/>
      <c r="IH48" s="864"/>
      <c r="II48" s="864"/>
      <c r="IJ48" s="864"/>
      <c r="IK48" s="864"/>
      <c r="IL48" s="864"/>
      <c r="IM48" s="864"/>
      <c r="IN48" s="864"/>
      <c r="IO48" s="864"/>
      <c r="IP48" s="864"/>
      <c r="IQ48" s="864"/>
      <c r="IR48" s="864"/>
      <c r="IS48" s="864"/>
      <c r="IT48" s="864"/>
      <c r="IU48" s="864"/>
      <c r="IV48" s="864"/>
    </row>
    <row r="49" spans="1:255" ht="23.25" customHeight="1">
      <c r="A49" s="2344" t="s">
        <v>2</v>
      </c>
      <c r="B49" s="2365"/>
      <c r="C49" s="2366"/>
      <c r="D49" s="860" t="s">
        <v>783</v>
      </c>
      <c r="E49" s="892"/>
      <c r="F49" s="895"/>
      <c r="G49" s="894"/>
      <c r="H49" s="894"/>
      <c r="I49" s="896"/>
      <c r="J49" s="894"/>
      <c r="K49" s="894"/>
      <c r="L49" s="896"/>
      <c r="M49" s="896"/>
      <c r="N49" s="896"/>
      <c r="O49" s="896"/>
      <c r="P49" s="896"/>
      <c r="Q49" s="896"/>
      <c r="R49" s="896"/>
      <c r="S49" s="896"/>
      <c r="T49" s="896"/>
      <c r="U49" s="896"/>
      <c r="V49" s="881"/>
      <c r="W49" s="881"/>
      <c r="X49" s="870"/>
      <c r="Y49" s="870"/>
      <c r="Z49" s="871"/>
      <c r="AA49" s="839"/>
      <c r="AB49" s="839"/>
      <c r="AG49" s="846"/>
      <c r="AH49" s="846"/>
      <c r="AI49" s="846"/>
      <c r="AJ49" s="846"/>
      <c r="AL49" s="846"/>
      <c r="AN49" s="839"/>
    </row>
    <row r="50" spans="1:255" ht="24.75" customHeight="1">
      <c r="A50" s="2345"/>
      <c r="B50" s="2367"/>
      <c r="C50" s="2368"/>
      <c r="D50" s="860" t="s">
        <v>784</v>
      </c>
      <c r="E50" s="892"/>
      <c r="F50" s="895"/>
      <c r="G50" s="894"/>
      <c r="H50" s="894"/>
      <c r="I50" s="896"/>
      <c r="J50" s="894"/>
      <c r="K50" s="894"/>
      <c r="L50" s="896"/>
      <c r="M50" s="896"/>
      <c r="N50" s="896"/>
      <c r="O50" s="896"/>
      <c r="P50" s="896"/>
      <c r="Q50" s="896"/>
      <c r="R50" s="896"/>
      <c r="S50" s="896"/>
      <c r="T50" s="896"/>
      <c r="U50" s="896"/>
      <c r="V50" s="881"/>
      <c r="W50" s="881"/>
      <c r="X50" s="870"/>
      <c r="Y50" s="870"/>
      <c r="Z50" s="871"/>
      <c r="AA50" s="839"/>
      <c r="AB50" s="839"/>
      <c r="AG50" s="846"/>
      <c r="AH50" s="846"/>
      <c r="AI50" s="846"/>
      <c r="AJ50" s="846"/>
      <c r="AL50" s="846"/>
      <c r="AN50" s="839"/>
    </row>
    <row r="51" spans="1:255" ht="33.75" customHeight="1">
      <c r="A51" s="2345"/>
      <c r="B51" s="2367"/>
      <c r="C51" s="2368"/>
      <c r="D51" s="860" t="s">
        <v>785</v>
      </c>
      <c r="E51" s="892"/>
      <c r="F51" s="896"/>
      <c r="G51" s="896"/>
      <c r="H51" s="896"/>
      <c r="I51" s="896"/>
      <c r="J51" s="896"/>
      <c r="K51" s="896"/>
      <c r="L51" s="896"/>
      <c r="M51" s="896"/>
      <c r="N51" s="896"/>
      <c r="O51" s="896"/>
      <c r="P51" s="896"/>
      <c r="Q51" s="896"/>
      <c r="R51" s="896"/>
      <c r="S51" s="896"/>
      <c r="T51" s="896"/>
      <c r="U51" s="896"/>
      <c r="V51" s="881"/>
      <c r="W51" s="881"/>
      <c r="X51" s="870"/>
      <c r="Y51" s="870"/>
      <c r="Z51" s="871"/>
      <c r="AA51" s="839"/>
      <c r="AH51" s="838"/>
      <c r="AN51" s="839"/>
    </row>
    <row r="52" spans="1:255" ht="23.25" customHeight="1">
      <c r="A52" s="2345"/>
      <c r="B52" s="2367"/>
      <c r="C52" s="2368"/>
      <c r="D52" s="860" t="s">
        <v>786</v>
      </c>
      <c r="E52" s="892"/>
      <c r="F52" s="896"/>
      <c r="G52" s="896"/>
      <c r="H52" s="896"/>
      <c r="I52" s="896"/>
      <c r="J52" s="896"/>
      <c r="K52" s="896"/>
      <c r="L52" s="896"/>
      <c r="M52" s="896"/>
      <c r="N52" s="896"/>
      <c r="O52" s="897"/>
      <c r="P52" s="897"/>
      <c r="Q52" s="897"/>
      <c r="R52" s="897"/>
      <c r="S52" s="897"/>
      <c r="T52" s="897"/>
      <c r="U52" s="897"/>
      <c r="V52" s="881"/>
      <c r="W52" s="885"/>
      <c r="X52" s="870"/>
      <c r="Y52" s="870"/>
      <c r="Z52" s="871"/>
      <c r="AA52" s="839"/>
      <c r="AB52" s="839"/>
      <c r="AH52" s="838"/>
      <c r="AN52" s="839"/>
    </row>
    <row r="53" spans="1:255" ht="10.5" customHeight="1">
      <c r="A53" s="2346"/>
      <c r="B53" s="2369"/>
      <c r="C53" s="2370"/>
      <c r="D53" s="860" t="s">
        <v>512</v>
      </c>
      <c r="E53" s="892"/>
      <c r="F53" s="896"/>
      <c r="G53" s="896"/>
      <c r="H53" s="896"/>
      <c r="I53" s="896"/>
      <c r="J53" s="896"/>
      <c r="K53" s="896"/>
      <c r="L53" s="896"/>
      <c r="M53" s="896"/>
      <c r="N53" s="896"/>
      <c r="O53" s="897"/>
      <c r="P53" s="897"/>
      <c r="Q53" s="897"/>
      <c r="R53" s="897"/>
      <c r="S53" s="897"/>
      <c r="T53" s="897"/>
      <c r="U53" s="897"/>
      <c r="V53" s="870"/>
      <c r="W53" s="885"/>
      <c r="X53" s="870"/>
      <c r="Y53" s="870"/>
      <c r="Z53" s="871"/>
      <c r="AA53" s="839"/>
      <c r="AH53" s="838"/>
      <c r="AN53" s="839"/>
    </row>
    <row r="54" spans="1:255" ht="9.75" customHeight="1">
      <c r="A54" s="884" t="s">
        <v>3</v>
      </c>
      <c r="B54" s="2371" t="s">
        <v>3</v>
      </c>
      <c r="C54" s="2372"/>
      <c r="D54" s="868" t="s">
        <v>3</v>
      </c>
      <c r="E54" s="868"/>
      <c r="F54" s="881"/>
      <c r="G54" s="881"/>
      <c r="H54" s="881"/>
      <c r="I54" s="881"/>
      <c r="J54" s="881"/>
      <c r="K54" s="881"/>
      <c r="L54" s="881"/>
      <c r="M54" s="881"/>
      <c r="N54" s="881"/>
      <c r="O54" s="883"/>
      <c r="P54" s="883"/>
      <c r="Q54" s="883"/>
      <c r="R54" s="883"/>
      <c r="S54" s="883"/>
      <c r="T54" s="883"/>
      <c r="U54" s="883"/>
      <c r="V54" s="881"/>
      <c r="W54" s="885"/>
      <c r="X54" s="870"/>
      <c r="Y54" s="870"/>
      <c r="Z54" s="871"/>
      <c r="AA54" s="839"/>
      <c r="AB54" s="839"/>
      <c r="AH54" s="838"/>
      <c r="AN54" s="839"/>
    </row>
    <row r="55" spans="1:255" ht="9.75" customHeight="1" thickBot="1">
      <c r="A55" s="2355" t="s">
        <v>14</v>
      </c>
      <c r="B55" s="2356"/>
      <c r="C55" s="2356"/>
      <c r="D55" s="2357"/>
      <c r="E55" s="874"/>
      <c r="F55" s="886"/>
      <c r="G55" s="886"/>
      <c r="H55" s="886"/>
      <c r="I55" s="886"/>
      <c r="J55" s="886"/>
      <c r="K55" s="886"/>
      <c r="L55" s="886"/>
      <c r="M55" s="886"/>
      <c r="N55" s="886"/>
      <c r="O55" s="887"/>
      <c r="P55" s="887"/>
      <c r="Q55" s="887"/>
      <c r="R55" s="887"/>
      <c r="S55" s="887"/>
      <c r="T55" s="887"/>
      <c r="U55" s="887"/>
      <c r="V55" s="876"/>
      <c r="W55" s="888"/>
      <c r="X55" s="876"/>
      <c r="Y55" s="876"/>
      <c r="Z55" s="877"/>
      <c r="AA55" s="839"/>
      <c r="AB55" s="839"/>
      <c r="AH55" s="838"/>
      <c r="AN55" s="839"/>
    </row>
    <row r="56" spans="1:255" ht="9.75" customHeight="1">
      <c r="A56" s="878"/>
      <c r="B56" s="878"/>
      <c r="C56" s="878"/>
      <c r="D56" s="878"/>
      <c r="E56" s="855"/>
      <c r="F56" s="846"/>
      <c r="G56" s="846"/>
      <c r="H56" s="846"/>
      <c r="I56" s="846"/>
      <c r="J56" s="846"/>
      <c r="K56" s="846"/>
      <c r="L56" s="846"/>
      <c r="M56" s="846"/>
      <c r="N56" s="846"/>
      <c r="O56" s="846"/>
      <c r="P56" s="839"/>
      <c r="Q56" s="846"/>
      <c r="R56" s="839"/>
      <c r="S56" s="839"/>
      <c r="T56" s="839"/>
      <c r="U56" s="839"/>
      <c r="V56" s="839"/>
    </row>
    <row r="57" spans="1:255" ht="9.75" customHeight="1">
      <c r="A57" s="878"/>
      <c r="B57" s="878"/>
      <c r="C57" s="878"/>
      <c r="D57" s="878"/>
      <c r="E57" s="855"/>
      <c r="F57" s="846"/>
      <c r="G57" s="846"/>
      <c r="H57" s="846"/>
      <c r="I57" s="846"/>
      <c r="J57" s="846"/>
      <c r="K57" s="846"/>
      <c r="L57" s="846"/>
      <c r="M57" s="846"/>
      <c r="N57" s="846"/>
      <c r="O57" s="846"/>
      <c r="P57" s="839"/>
      <c r="Q57" s="846"/>
      <c r="R57" s="839"/>
      <c r="S57" s="839"/>
      <c r="T57" s="839"/>
      <c r="U57" s="839"/>
      <c r="V57" s="839"/>
    </row>
    <row r="58" spans="1:255" ht="9.75" customHeight="1">
      <c r="A58" s="2327" t="s">
        <v>803</v>
      </c>
      <c r="B58" s="2327"/>
      <c r="C58" s="2327"/>
      <c r="D58" s="2327"/>
      <c r="E58" s="2327"/>
      <c r="F58" s="2327"/>
      <c r="G58" s="2327"/>
      <c r="H58" s="2327"/>
      <c r="I58" s="2327"/>
      <c r="J58" s="2327"/>
      <c r="K58" s="2327"/>
      <c r="L58" s="2327"/>
      <c r="M58" s="2327"/>
      <c r="N58" s="2327"/>
      <c r="O58" s="2327"/>
      <c r="P58" s="2327"/>
      <c r="Q58" s="2327"/>
      <c r="R58" s="2327"/>
      <c r="S58" s="2327"/>
      <c r="T58" s="2327"/>
      <c r="U58" s="839"/>
      <c r="V58" s="839"/>
    </row>
    <row r="59" spans="1:255" ht="9.75" customHeight="1" thickBot="1">
      <c r="A59" s="878"/>
      <c r="B59" s="878"/>
      <c r="C59" s="878"/>
      <c r="D59" s="878"/>
      <c r="E59" s="855"/>
      <c r="F59" s="846"/>
      <c r="G59" s="846"/>
      <c r="H59" s="846"/>
      <c r="I59" s="846"/>
      <c r="J59" s="846"/>
      <c r="K59" s="846"/>
      <c r="L59" s="846"/>
      <c r="M59" s="846"/>
      <c r="N59" s="846"/>
      <c r="O59" s="846"/>
      <c r="P59" s="839"/>
      <c r="Q59" s="846"/>
      <c r="R59" s="839"/>
      <c r="S59" s="839"/>
      <c r="T59" s="839"/>
      <c r="U59" s="839"/>
      <c r="V59" s="839"/>
    </row>
    <row r="60" spans="1:255" ht="11.25" customHeight="1">
      <c r="A60" s="2328" t="s">
        <v>7</v>
      </c>
      <c r="B60" s="2331" t="s">
        <v>777</v>
      </c>
      <c r="C60" s="2332"/>
      <c r="D60" s="2337" t="s">
        <v>649</v>
      </c>
      <c r="E60" s="2340" t="s">
        <v>778</v>
      </c>
      <c r="F60" s="2341"/>
      <c r="G60" s="2341"/>
      <c r="H60" s="2341"/>
      <c r="I60" s="2341"/>
      <c r="J60" s="2341"/>
      <c r="K60" s="2341"/>
      <c r="L60" s="2341"/>
      <c r="M60" s="2341"/>
      <c r="N60" s="2341"/>
      <c r="O60" s="2341"/>
      <c r="P60" s="2341"/>
      <c r="Q60" s="2341"/>
      <c r="R60" s="2342"/>
      <c r="S60" s="839"/>
      <c r="AG60" s="848"/>
    </row>
    <row r="61" spans="1:255" s="857" customFormat="1" ht="237.75" customHeight="1">
      <c r="A61" s="2329"/>
      <c r="B61" s="2333"/>
      <c r="C61" s="2334"/>
      <c r="D61" s="2338"/>
      <c r="E61" s="849" t="s">
        <v>779</v>
      </c>
      <c r="F61" s="850" t="s">
        <v>659</v>
      </c>
      <c r="G61" s="850" t="s">
        <v>660</v>
      </c>
      <c r="H61" s="850" t="s">
        <v>730</v>
      </c>
      <c r="I61" s="850" t="s">
        <v>662</v>
      </c>
      <c r="J61" s="850" t="s">
        <v>663</v>
      </c>
      <c r="K61" s="850" t="s">
        <v>664</v>
      </c>
      <c r="L61" s="850" t="s">
        <v>665</v>
      </c>
      <c r="M61" s="850" t="s">
        <v>666</v>
      </c>
      <c r="N61" s="851" t="s">
        <v>780</v>
      </c>
      <c r="O61" s="851" t="s">
        <v>781</v>
      </c>
      <c r="P61" s="850" t="s">
        <v>669</v>
      </c>
      <c r="Q61" s="850" t="s">
        <v>670</v>
      </c>
      <c r="R61" s="852" t="s">
        <v>782</v>
      </c>
      <c r="S61" s="853"/>
      <c r="T61" s="853"/>
      <c r="U61" s="854"/>
      <c r="V61" s="854"/>
      <c r="W61" s="854"/>
      <c r="X61" s="854"/>
      <c r="Y61" s="854"/>
      <c r="Z61" s="854"/>
      <c r="AA61" s="854"/>
      <c r="AB61" s="854"/>
      <c r="AC61" s="854"/>
      <c r="AD61" s="854"/>
      <c r="AE61" s="855"/>
      <c r="AF61" s="2343"/>
      <c r="AG61" s="2343"/>
      <c r="AH61" s="856"/>
      <c r="AI61" s="854"/>
      <c r="AJ61" s="854"/>
      <c r="AK61" s="854"/>
      <c r="AL61" s="854"/>
      <c r="AM61" s="854"/>
      <c r="AN61" s="854"/>
      <c r="AO61" s="854"/>
      <c r="AP61" s="854"/>
      <c r="AQ61" s="854"/>
      <c r="AR61" s="854"/>
      <c r="AS61" s="854"/>
      <c r="AT61" s="854"/>
      <c r="AU61" s="854"/>
      <c r="AV61" s="854"/>
      <c r="AW61" s="854"/>
      <c r="AX61" s="854"/>
      <c r="AY61" s="854"/>
      <c r="AZ61" s="854"/>
      <c r="BA61" s="854"/>
      <c r="BB61" s="854"/>
      <c r="BC61" s="854"/>
      <c r="BD61" s="854"/>
      <c r="BE61" s="854"/>
      <c r="BF61" s="854"/>
      <c r="BG61" s="854"/>
      <c r="BH61" s="854"/>
      <c r="BI61" s="854"/>
      <c r="BJ61" s="854"/>
      <c r="BK61" s="854"/>
      <c r="BL61" s="854"/>
      <c r="BM61" s="854"/>
      <c r="BN61" s="854"/>
      <c r="BO61" s="854"/>
      <c r="BP61" s="854"/>
      <c r="BQ61" s="854"/>
      <c r="BR61" s="854"/>
      <c r="BS61" s="854"/>
      <c r="BT61" s="854"/>
      <c r="BU61" s="854"/>
      <c r="BV61" s="854"/>
      <c r="BW61" s="854"/>
      <c r="BX61" s="854"/>
      <c r="BY61" s="854"/>
      <c r="BZ61" s="854"/>
      <c r="CA61" s="854"/>
      <c r="CB61" s="854"/>
      <c r="CC61" s="854"/>
      <c r="CD61" s="854"/>
      <c r="CE61" s="854"/>
      <c r="CF61" s="854"/>
      <c r="CG61" s="854"/>
      <c r="CH61" s="854"/>
      <c r="CI61" s="854"/>
      <c r="CJ61" s="854"/>
      <c r="CK61" s="854"/>
      <c r="CL61" s="854"/>
      <c r="CM61" s="854"/>
      <c r="CN61" s="854"/>
      <c r="CO61" s="854"/>
      <c r="CP61" s="854"/>
      <c r="CQ61" s="854"/>
      <c r="CR61" s="854"/>
      <c r="CS61" s="854"/>
      <c r="CT61" s="854"/>
      <c r="CU61" s="854"/>
      <c r="CV61" s="854"/>
      <c r="CW61" s="854"/>
      <c r="CX61" s="854"/>
      <c r="CY61" s="854"/>
      <c r="CZ61" s="854"/>
      <c r="DA61" s="854"/>
      <c r="DB61" s="854"/>
      <c r="DC61" s="854"/>
      <c r="DD61" s="854"/>
      <c r="DE61" s="854"/>
      <c r="DF61" s="854"/>
      <c r="DG61" s="854"/>
      <c r="DH61" s="854"/>
      <c r="DI61" s="854"/>
      <c r="DJ61" s="854"/>
      <c r="DK61" s="854"/>
      <c r="DL61" s="854"/>
      <c r="DM61" s="854"/>
      <c r="DN61" s="854"/>
      <c r="DO61" s="854"/>
      <c r="DP61" s="854"/>
      <c r="DQ61" s="854"/>
      <c r="DR61" s="854"/>
      <c r="DS61" s="854"/>
      <c r="DT61" s="854"/>
      <c r="DU61" s="854"/>
      <c r="DV61" s="854"/>
      <c r="DW61" s="854"/>
      <c r="DX61" s="854"/>
      <c r="DY61" s="854"/>
      <c r="DZ61" s="854"/>
      <c r="EA61" s="854"/>
      <c r="EB61" s="854"/>
      <c r="EC61" s="854"/>
      <c r="ED61" s="854"/>
      <c r="EE61" s="854"/>
      <c r="EF61" s="854"/>
      <c r="EG61" s="854"/>
      <c r="EH61" s="854"/>
      <c r="EI61" s="854"/>
      <c r="EJ61" s="854"/>
      <c r="EK61" s="854"/>
      <c r="EL61" s="854"/>
      <c r="EM61" s="854"/>
      <c r="EN61" s="854"/>
      <c r="EO61" s="854"/>
      <c r="EP61" s="854"/>
      <c r="EQ61" s="854"/>
      <c r="ER61" s="854"/>
      <c r="ES61" s="854"/>
      <c r="ET61" s="854"/>
      <c r="EU61" s="854"/>
      <c r="EV61" s="854"/>
      <c r="EW61" s="854"/>
      <c r="EX61" s="854"/>
      <c r="EY61" s="854"/>
      <c r="EZ61" s="854"/>
      <c r="FA61" s="854"/>
      <c r="FB61" s="854"/>
      <c r="FC61" s="854"/>
      <c r="FD61" s="854"/>
      <c r="FE61" s="854"/>
      <c r="FF61" s="854"/>
      <c r="FG61" s="854"/>
      <c r="FH61" s="854"/>
      <c r="FI61" s="854"/>
      <c r="FJ61" s="854"/>
      <c r="FK61" s="854"/>
      <c r="FL61" s="854"/>
      <c r="FM61" s="854"/>
      <c r="FN61" s="854"/>
      <c r="FO61" s="854"/>
      <c r="FP61" s="854"/>
      <c r="FQ61" s="854"/>
      <c r="FR61" s="854"/>
      <c r="FS61" s="854"/>
      <c r="FT61" s="854"/>
      <c r="FU61" s="854"/>
      <c r="FV61" s="854"/>
      <c r="FW61" s="854"/>
      <c r="FX61" s="854"/>
      <c r="FY61" s="854"/>
      <c r="FZ61" s="854"/>
      <c r="GA61" s="854"/>
      <c r="GB61" s="854"/>
      <c r="GC61" s="854"/>
      <c r="GD61" s="854"/>
      <c r="GE61" s="854"/>
      <c r="GF61" s="854"/>
      <c r="GG61" s="854"/>
      <c r="GH61" s="854"/>
      <c r="GI61" s="854"/>
      <c r="GJ61" s="854"/>
      <c r="GK61" s="854"/>
      <c r="GL61" s="854"/>
      <c r="GM61" s="854"/>
      <c r="GN61" s="854"/>
      <c r="GO61" s="854"/>
      <c r="GP61" s="854"/>
      <c r="GQ61" s="854"/>
      <c r="GR61" s="854"/>
      <c r="GS61" s="854"/>
      <c r="GT61" s="854"/>
      <c r="GU61" s="854"/>
      <c r="GV61" s="854"/>
      <c r="GW61" s="854"/>
      <c r="GX61" s="854"/>
      <c r="GY61" s="854"/>
      <c r="GZ61" s="854"/>
      <c r="HA61" s="854"/>
      <c r="HB61" s="854"/>
      <c r="HC61" s="854"/>
      <c r="HD61" s="854"/>
      <c r="HE61" s="854"/>
      <c r="HF61" s="854"/>
      <c r="HG61" s="854"/>
      <c r="HH61" s="854"/>
      <c r="HI61" s="854"/>
      <c r="HJ61" s="854"/>
      <c r="HK61" s="854"/>
      <c r="HL61" s="854"/>
      <c r="HM61" s="854"/>
      <c r="HN61" s="854"/>
      <c r="HO61" s="854"/>
      <c r="HP61" s="854"/>
      <c r="HQ61" s="854"/>
      <c r="HR61" s="854"/>
      <c r="HS61" s="854"/>
      <c r="HT61" s="854"/>
      <c r="HU61" s="854"/>
      <c r="HV61" s="854"/>
      <c r="HW61" s="854"/>
      <c r="HX61" s="854"/>
      <c r="HY61" s="854"/>
      <c r="HZ61" s="854"/>
      <c r="IA61" s="854"/>
      <c r="IB61" s="854"/>
      <c r="IC61" s="854"/>
      <c r="ID61" s="854"/>
      <c r="IE61" s="854"/>
      <c r="IF61" s="854"/>
      <c r="IG61" s="854"/>
      <c r="IH61" s="854"/>
      <c r="II61" s="854"/>
      <c r="IJ61" s="854"/>
      <c r="IK61" s="854"/>
      <c r="IL61" s="854"/>
      <c r="IM61" s="854"/>
      <c r="IN61" s="854"/>
      <c r="IO61" s="854"/>
      <c r="IP61" s="854"/>
      <c r="IQ61" s="854"/>
      <c r="IR61" s="854"/>
      <c r="IS61" s="854"/>
      <c r="IT61" s="854"/>
      <c r="IU61" s="854"/>
    </row>
    <row r="62" spans="1:255" s="770" customFormat="1" ht="9.75" customHeight="1">
      <c r="A62" s="2330"/>
      <c r="B62" s="2335"/>
      <c r="C62" s="2336"/>
      <c r="D62" s="2339"/>
      <c r="E62" s="858">
        <v>1</v>
      </c>
      <c r="F62" s="859">
        <v>2</v>
      </c>
      <c r="G62" s="858">
        <v>3</v>
      </c>
      <c r="H62" s="860">
        <v>4</v>
      </c>
      <c r="I62" s="860">
        <v>5</v>
      </c>
      <c r="J62" s="860">
        <v>6</v>
      </c>
      <c r="K62" s="858">
        <v>7</v>
      </c>
      <c r="L62" s="859">
        <v>8</v>
      </c>
      <c r="M62" s="858">
        <v>9</v>
      </c>
      <c r="N62" s="859">
        <v>10</v>
      </c>
      <c r="O62" s="861">
        <v>11</v>
      </c>
      <c r="P62" s="858">
        <v>12</v>
      </c>
      <c r="Q62" s="859">
        <v>13</v>
      </c>
      <c r="R62" s="862">
        <v>14</v>
      </c>
      <c r="S62" s="863"/>
      <c r="T62" s="863"/>
      <c r="U62" s="864"/>
      <c r="V62" s="864"/>
      <c r="W62" s="864"/>
      <c r="X62" s="864"/>
      <c r="Y62" s="864"/>
      <c r="Z62" s="864"/>
      <c r="AA62" s="864"/>
      <c r="AB62" s="864"/>
      <c r="AC62" s="864"/>
      <c r="AD62" s="864"/>
      <c r="AE62" s="863"/>
      <c r="AF62" s="865"/>
      <c r="AG62" s="865"/>
      <c r="AH62" s="865"/>
      <c r="AI62" s="864"/>
      <c r="AJ62" s="864"/>
      <c r="AK62" s="864"/>
      <c r="AL62" s="864"/>
      <c r="AM62" s="864"/>
      <c r="AN62" s="864"/>
      <c r="AO62" s="864"/>
      <c r="AP62" s="864"/>
      <c r="AQ62" s="864"/>
      <c r="AR62" s="864"/>
      <c r="AS62" s="864"/>
      <c r="AT62" s="864"/>
      <c r="AU62" s="864"/>
      <c r="AV62" s="864"/>
      <c r="AW62" s="864"/>
      <c r="AX62" s="864"/>
      <c r="AY62" s="864"/>
      <c r="AZ62" s="864"/>
      <c r="BA62" s="864"/>
      <c r="BB62" s="864"/>
      <c r="BC62" s="864"/>
      <c r="BD62" s="864"/>
      <c r="BE62" s="864"/>
      <c r="BF62" s="864"/>
      <c r="BG62" s="864"/>
      <c r="BH62" s="864"/>
      <c r="BI62" s="864"/>
      <c r="BJ62" s="864"/>
      <c r="BK62" s="864"/>
      <c r="BL62" s="864"/>
      <c r="BM62" s="864"/>
      <c r="BN62" s="864"/>
      <c r="BO62" s="864"/>
      <c r="BP62" s="864"/>
      <c r="BQ62" s="864"/>
      <c r="BR62" s="864"/>
      <c r="BS62" s="864"/>
      <c r="BT62" s="864"/>
      <c r="BU62" s="864"/>
      <c r="BV62" s="864"/>
      <c r="BW62" s="864"/>
      <c r="BX62" s="864"/>
      <c r="BY62" s="864"/>
      <c r="BZ62" s="864"/>
      <c r="CA62" s="864"/>
      <c r="CB62" s="864"/>
      <c r="CC62" s="864"/>
      <c r="CD62" s="864"/>
      <c r="CE62" s="864"/>
      <c r="CF62" s="864"/>
      <c r="CG62" s="864"/>
      <c r="CH62" s="864"/>
      <c r="CI62" s="864"/>
      <c r="CJ62" s="864"/>
      <c r="CK62" s="864"/>
      <c r="CL62" s="864"/>
      <c r="CM62" s="864"/>
      <c r="CN62" s="864"/>
      <c r="CO62" s="864"/>
      <c r="CP62" s="864"/>
      <c r="CQ62" s="864"/>
      <c r="CR62" s="864"/>
      <c r="CS62" s="864"/>
      <c r="CT62" s="864"/>
      <c r="CU62" s="864"/>
      <c r="CV62" s="864"/>
      <c r="CW62" s="864"/>
      <c r="CX62" s="864"/>
      <c r="CY62" s="864"/>
      <c r="CZ62" s="864"/>
      <c r="DA62" s="864"/>
      <c r="DB62" s="864"/>
      <c r="DC62" s="864"/>
      <c r="DD62" s="864"/>
      <c r="DE62" s="864"/>
      <c r="DF62" s="864"/>
      <c r="DG62" s="864"/>
      <c r="DH62" s="864"/>
      <c r="DI62" s="864"/>
      <c r="DJ62" s="864"/>
      <c r="DK62" s="864"/>
      <c r="DL62" s="864"/>
      <c r="DM62" s="864"/>
      <c r="DN62" s="864"/>
      <c r="DO62" s="864"/>
      <c r="DP62" s="864"/>
      <c r="DQ62" s="864"/>
      <c r="DR62" s="864"/>
      <c r="DS62" s="864"/>
      <c r="DT62" s="864"/>
      <c r="DU62" s="864"/>
      <c r="DV62" s="864"/>
      <c r="DW62" s="864"/>
      <c r="DX62" s="864"/>
      <c r="DY62" s="864"/>
      <c r="DZ62" s="864"/>
      <c r="EA62" s="864"/>
      <c r="EB62" s="864"/>
      <c r="EC62" s="864"/>
      <c r="ED62" s="864"/>
      <c r="EE62" s="864"/>
      <c r="EF62" s="864"/>
      <c r="EG62" s="864"/>
      <c r="EH62" s="864"/>
      <c r="EI62" s="864"/>
      <c r="EJ62" s="864"/>
      <c r="EK62" s="864"/>
      <c r="EL62" s="864"/>
      <c r="EM62" s="864"/>
      <c r="EN62" s="864"/>
      <c r="EO62" s="864"/>
      <c r="EP62" s="864"/>
      <c r="EQ62" s="864"/>
      <c r="ER62" s="864"/>
      <c r="ES62" s="864"/>
      <c r="ET62" s="864"/>
      <c r="EU62" s="864"/>
      <c r="EV62" s="864"/>
      <c r="EW62" s="864"/>
      <c r="EX62" s="864"/>
      <c r="EY62" s="864"/>
      <c r="EZ62" s="864"/>
      <c r="FA62" s="864"/>
      <c r="FB62" s="864"/>
      <c r="FC62" s="864"/>
      <c r="FD62" s="864"/>
      <c r="FE62" s="864"/>
      <c r="FF62" s="864"/>
      <c r="FG62" s="864"/>
      <c r="FH62" s="864"/>
      <c r="FI62" s="864"/>
      <c r="FJ62" s="864"/>
      <c r="FK62" s="864"/>
      <c r="FL62" s="864"/>
      <c r="FM62" s="864"/>
      <c r="FN62" s="864"/>
      <c r="FO62" s="864"/>
      <c r="FP62" s="864"/>
      <c r="FQ62" s="864"/>
      <c r="FR62" s="864"/>
      <c r="FS62" s="864"/>
      <c r="FT62" s="864"/>
      <c r="FU62" s="864"/>
      <c r="FV62" s="864"/>
      <c r="FW62" s="864"/>
      <c r="FX62" s="864"/>
      <c r="FY62" s="864"/>
      <c r="FZ62" s="864"/>
      <c r="GA62" s="864"/>
      <c r="GB62" s="864"/>
      <c r="GC62" s="864"/>
      <c r="GD62" s="864"/>
      <c r="GE62" s="864"/>
      <c r="GF62" s="864"/>
      <c r="GG62" s="864"/>
      <c r="GH62" s="864"/>
      <c r="GI62" s="864"/>
      <c r="GJ62" s="864"/>
      <c r="GK62" s="864"/>
      <c r="GL62" s="864"/>
      <c r="GM62" s="864"/>
      <c r="GN62" s="864"/>
      <c r="GO62" s="864"/>
      <c r="GP62" s="864"/>
      <c r="GQ62" s="864"/>
      <c r="GR62" s="864"/>
      <c r="GS62" s="864"/>
      <c r="GT62" s="864"/>
      <c r="GU62" s="864"/>
      <c r="GV62" s="864"/>
      <c r="GW62" s="864"/>
      <c r="GX62" s="864"/>
      <c r="GY62" s="864"/>
      <c r="GZ62" s="864"/>
      <c r="HA62" s="864"/>
      <c r="HB62" s="864"/>
      <c r="HC62" s="864"/>
      <c r="HD62" s="864"/>
      <c r="HE62" s="864"/>
      <c r="HF62" s="864"/>
      <c r="HG62" s="864"/>
      <c r="HH62" s="864"/>
      <c r="HI62" s="864"/>
      <c r="HJ62" s="864"/>
      <c r="HK62" s="864"/>
      <c r="HL62" s="864"/>
      <c r="HM62" s="864"/>
      <c r="HN62" s="864"/>
      <c r="HO62" s="864"/>
      <c r="HP62" s="864"/>
      <c r="HQ62" s="864"/>
      <c r="HR62" s="864"/>
      <c r="HS62" s="864"/>
      <c r="HT62" s="864"/>
      <c r="HU62" s="864"/>
      <c r="HV62" s="864"/>
      <c r="HW62" s="864"/>
      <c r="HX62" s="864"/>
      <c r="HY62" s="864"/>
      <c r="HZ62" s="864"/>
      <c r="IA62" s="864"/>
      <c r="IB62" s="864"/>
      <c r="IC62" s="864"/>
      <c r="ID62" s="864"/>
      <c r="IE62" s="864"/>
      <c r="IF62" s="864"/>
      <c r="IG62" s="864"/>
      <c r="IH62" s="864"/>
      <c r="II62" s="864"/>
      <c r="IJ62" s="864"/>
      <c r="IK62" s="864"/>
      <c r="IL62" s="864"/>
      <c r="IM62" s="864"/>
      <c r="IN62" s="864"/>
      <c r="IO62" s="864"/>
      <c r="IP62" s="864"/>
      <c r="IQ62" s="864"/>
      <c r="IR62" s="864"/>
      <c r="IS62" s="864"/>
      <c r="IT62" s="864"/>
      <c r="IU62" s="864"/>
    </row>
    <row r="63" spans="1:255" ht="23.25" customHeight="1">
      <c r="A63" s="2344" t="s">
        <v>2</v>
      </c>
      <c r="B63" s="2347"/>
      <c r="C63" s="2348"/>
      <c r="D63" s="860" t="s">
        <v>783</v>
      </c>
      <c r="E63" s="860"/>
      <c r="F63" s="860"/>
      <c r="G63" s="860"/>
      <c r="H63" s="866"/>
      <c r="I63" s="866"/>
      <c r="J63" s="867"/>
      <c r="K63" s="868"/>
      <c r="L63" s="858"/>
      <c r="M63" s="858"/>
      <c r="N63" s="869"/>
      <c r="O63" s="870"/>
      <c r="P63" s="868"/>
      <c r="Q63" s="870"/>
      <c r="R63" s="871"/>
      <c r="S63" s="839"/>
      <c r="T63" s="839"/>
      <c r="AE63" s="846"/>
      <c r="AF63" s="839"/>
      <c r="AG63" s="839"/>
    </row>
    <row r="64" spans="1:255" ht="21.75" customHeight="1">
      <c r="A64" s="2345"/>
      <c r="B64" s="2349"/>
      <c r="C64" s="2350"/>
      <c r="D64" s="860" t="s">
        <v>784</v>
      </c>
      <c r="E64" s="860"/>
      <c r="F64" s="860"/>
      <c r="G64" s="860"/>
      <c r="H64" s="868"/>
      <c r="I64" s="860"/>
      <c r="J64" s="860"/>
      <c r="K64" s="868"/>
      <c r="L64" s="860"/>
      <c r="M64" s="860"/>
      <c r="N64" s="869"/>
      <c r="O64" s="870"/>
      <c r="P64" s="868"/>
      <c r="Q64" s="870"/>
      <c r="R64" s="871"/>
      <c r="S64" s="839"/>
      <c r="T64" s="839"/>
      <c r="AE64" s="846"/>
      <c r="AF64" s="839"/>
      <c r="AG64" s="839"/>
    </row>
    <row r="65" spans="1:256" ht="32.25" customHeight="1">
      <c r="A65" s="2345"/>
      <c r="B65" s="2349"/>
      <c r="C65" s="2350"/>
      <c r="D65" s="860" t="s">
        <v>785</v>
      </c>
      <c r="E65" s="860"/>
      <c r="F65" s="860"/>
      <c r="G65" s="860"/>
      <c r="H65" s="868"/>
      <c r="I65" s="860"/>
      <c r="J65" s="860"/>
      <c r="K65" s="868"/>
      <c r="L65" s="860"/>
      <c r="M65" s="860"/>
      <c r="N65" s="869"/>
      <c r="O65" s="870"/>
      <c r="P65" s="868"/>
      <c r="Q65" s="870"/>
      <c r="R65" s="871"/>
      <c r="S65" s="839"/>
      <c r="T65" s="839"/>
      <c r="AE65" s="846"/>
      <c r="AF65" s="839"/>
      <c r="AG65" s="839"/>
    </row>
    <row r="66" spans="1:256" ht="25.5" customHeight="1">
      <c r="A66" s="2345"/>
      <c r="B66" s="2349"/>
      <c r="C66" s="2350"/>
      <c r="D66" s="860" t="s">
        <v>786</v>
      </c>
      <c r="E66" s="860"/>
      <c r="F66" s="860"/>
      <c r="G66" s="860"/>
      <c r="H66" s="868"/>
      <c r="I66" s="860"/>
      <c r="J66" s="860"/>
      <c r="K66" s="868"/>
      <c r="L66" s="860"/>
      <c r="M66" s="860"/>
      <c r="N66" s="869"/>
      <c r="O66" s="870"/>
      <c r="P66" s="868"/>
      <c r="Q66" s="870"/>
      <c r="R66" s="871"/>
      <c r="S66" s="839"/>
      <c r="T66" s="839"/>
      <c r="U66" s="839"/>
      <c r="AE66" s="846"/>
      <c r="AF66" s="839"/>
      <c r="AG66" s="839"/>
    </row>
    <row r="67" spans="1:256" ht="10.5" customHeight="1">
      <c r="A67" s="2346"/>
      <c r="B67" s="2351"/>
      <c r="C67" s="2352"/>
      <c r="D67" s="860" t="s">
        <v>512</v>
      </c>
      <c r="E67" s="860"/>
      <c r="F67" s="860"/>
      <c r="G67" s="860"/>
      <c r="H67" s="868"/>
      <c r="I67" s="860"/>
      <c r="J67" s="860"/>
      <c r="K67" s="868"/>
      <c r="L67" s="860"/>
      <c r="M67" s="860"/>
      <c r="N67" s="869"/>
      <c r="O67" s="870"/>
      <c r="P67" s="868"/>
      <c r="Q67" s="870"/>
      <c r="R67" s="871"/>
      <c r="S67" s="839"/>
      <c r="T67" s="839"/>
      <c r="AE67" s="846"/>
      <c r="AF67" s="839"/>
      <c r="AG67" s="839"/>
    </row>
    <row r="68" spans="1:256" ht="8.25" customHeight="1">
      <c r="A68" s="872" t="s">
        <v>3</v>
      </c>
      <c r="B68" s="2353" t="s">
        <v>3</v>
      </c>
      <c r="C68" s="2354"/>
      <c r="D68" s="860" t="s">
        <v>3</v>
      </c>
      <c r="E68" s="860"/>
      <c r="F68" s="860"/>
      <c r="G68" s="860"/>
      <c r="H68" s="868"/>
      <c r="I68" s="860"/>
      <c r="J68" s="860"/>
      <c r="K68" s="868"/>
      <c r="L68" s="860"/>
      <c r="M68" s="860"/>
      <c r="N68" s="869"/>
      <c r="O68" s="870"/>
      <c r="P68" s="868"/>
      <c r="Q68" s="870"/>
      <c r="R68" s="871"/>
      <c r="S68" s="839"/>
      <c r="T68" s="839"/>
      <c r="AE68" s="846"/>
      <c r="AF68" s="839"/>
      <c r="AG68" s="839"/>
    </row>
    <row r="69" spans="1:256" ht="9" customHeight="1" thickBot="1">
      <c r="A69" s="2355" t="s">
        <v>14</v>
      </c>
      <c r="B69" s="2356"/>
      <c r="C69" s="2356"/>
      <c r="D69" s="2357"/>
      <c r="E69" s="873"/>
      <c r="F69" s="873"/>
      <c r="G69" s="873"/>
      <c r="H69" s="874"/>
      <c r="I69" s="873"/>
      <c r="J69" s="873"/>
      <c r="K69" s="874"/>
      <c r="L69" s="873"/>
      <c r="M69" s="873"/>
      <c r="N69" s="875"/>
      <c r="O69" s="876"/>
      <c r="P69" s="874"/>
      <c r="Q69" s="876"/>
      <c r="R69" s="877"/>
      <c r="S69" s="839"/>
      <c r="T69" s="839"/>
      <c r="AE69" s="846"/>
      <c r="AF69" s="839"/>
      <c r="AG69" s="839"/>
    </row>
    <row r="70" spans="1:256" ht="12" thickBot="1">
      <c r="A70" s="878"/>
      <c r="B70" s="878"/>
      <c r="C70" s="878"/>
      <c r="D70" s="878"/>
      <c r="E70" s="863"/>
      <c r="F70" s="863"/>
      <c r="G70" s="863"/>
      <c r="H70" s="855"/>
      <c r="I70" s="863"/>
      <c r="J70" s="863"/>
      <c r="K70" s="855"/>
      <c r="L70" s="863"/>
      <c r="M70" s="863"/>
      <c r="N70" s="855"/>
      <c r="O70" s="855"/>
      <c r="P70" s="839"/>
      <c r="Q70" s="839"/>
      <c r="R70" s="839"/>
      <c r="S70" s="839"/>
      <c r="T70" s="839"/>
      <c r="AE70" s="846"/>
      <c r="AF70" s="839"/>
      <c r="AG70" s="839"/>
    </row>
    <row r="71" spans="1:256" ht="60" customHeight="1">
      <c r="A71" s="2328" t="s">
        <v>7</v>
      </c>
      <c r="B71" s="2331" t="s">
        <v>777</v>
      </c>
      <c r="C71" s="2332"/>
      <c r="D71" s="2337" t="s">
        <v>649</v>
      </c>
      <c r="E71" s="2358" t="s">
        <v>407</v>
      </c>
      <c r="F71" s="2359"/>
      <c r="G71" s="2359"/>
      <c r="H71" s="2359"/>
      <c r="I71" s="2359"/>
      <c r="J71" s="2359"/>
      <c r="K71" s="2359"/>
      <c r="L71" s="2359"/>
      <c r="M71" s="2359"/>
      <c r="N71" s="2359"/>
      <c r="O71" s="2360"/>
      <c r="P71" s="2337" t="s">
        <v>787</v>
      </c>
      <c r="Q71" s="2337" t="s">
        <v>788</v>
      </c>
      <c r="R71" s="2358" t="s">
        <v>789</v>
      </c>
      <c r="S71" s="2360"/>
      <c r="T71" s="2358" t="s">
        <v>790</v>
      </c>
      <c r="U71" s="2360"/>
      <c r="V71" s="2375" t="s">
        <v>572</v>
      </c>
      <c r="W71" s="2375" t="s">
        <v>573</v>
      </c>
      <c r="X71" s="2337" t="s">
        <v>791</v>
      </c>
      <c r="Y71" s="2337" t="s">
        <v>792</v>
      </c>
      <c r="Z71" s="2361" t="s">
        <v>793</v>
      </c>
      <c r="AA71" s="2377"/>
      <c r="AH71" s="838"/>
      <c r="AK71" s="846"/>
      <c r="AL71" s="839"/>
      <c r="AM71" s="839"/>
      <c r="AN71" s="839"/>
    </row>
    <row r="72" spans="1:256" s="857" customFormat="1" ht="191.25" customHeight="1">
      <c r="A72" s="2329"/>
      <c r="B72" s="2333"/>
      <c r="C72" s="2334"/>
      <c r="D72" s="2338"/>
      <c r="E72" s="850" t="s">
        <v>794</v>
      </c>
      <c r="F72" s="850" t="s">
        <v>694</v>
      </c>
      <c r="G72" s="850" t="s">
        <v>695</v>
      </c>
      <c r="H72" s="850" t="s">
        <v>696</v>
      </c>
      <c r="I72" s="850" t="s">
        <v>697</v>
      </c>
      <c r="J72" s="850" t="s">
        <v>635</v>
      </c>
      <c r="K72" s="850" t="s">
        <v>698</v>
      </c>
      <c r="L72" s="850" t="s">
        <v>795</v>
      </c>
      <c r="M72" s="850" t="s">
        <v>796</v>
      </c>
      <c r="N72" s="850" t="s">
        <v>797</v>
      </c>
      <c r="O72" s="879" t="s">
        <v>802</v>
      </c>
      <c r="P72" s="2339"/>
      <c r="Q72" s="2339"/>
      <c r="R72" s="879" t="s">
        <v>799</v>
      </c>
      <c r="S72" s="879" t="s">
        <v>800</v>
      </c>
      <c r="T72" s="879" t="s">
        <v>799</v>
      </c>
      <c r="U72" s="879" t="s">
        <v>800</v>
      </c>
      <c r="V72" s="2376"/>
      <c r="W72" s="2376"/>
      <c r="X72" s="2339"/>
      <c r="Y72" s="2339"/>
      <c r="Z72" s="2362"/>
      <c r="AA72" s="2377"/>
      <c r="AB72" s="854"/>
      <c r="AC72" s="854"/>
      <c r="AD72" s="854"/>
      <c r="AE72" s="854"/>
      <c r="AF72" s="854"/>
      <c r="AG72" s="855"/>
      <c r="AH72" s="855"/>
      <c r="AI72" s="856"/>
      <c r="AJ72" s="855"/>
      <c r="AK72" s="854"/>
      <c r="AL72" s="854"/>
      <c r="AM72" s="854"/>
      <c r="AN72" s="856"/>
      <c r="AO72" s="854"/>
      <c r="AP72" s="854"/>
      <c r="AQ72" s="854"/>
      <c r="AR72" s="854"/>
      <c r="AS72" s="854"/>
      <c r="AT72" s="854"/>
      <c r="AU72" s="854"/>
      <c r="AV72" s="854"/>
      <c r="AW72" s="854"/>
      <c r="AX72" s="854"/>
      <c r="AY72" s="854"/>
      <c r="AZ72" s="854"/>
      <c r="BA72" s="854"/>
      <c r="BB72" s="854"/>
      <c r="BC72" s="854"/>
      <c r="BD72" s="854"/>
      <c r="BE72" s="854"/>
      <c r="BF72" s="854"/>
      <c r="BG72" s="854"/>
      <c r="BH72" s="854"/>
      <c r="BI72" s="854"/>
      <c r="BJ72" s="854"/>
      <c r="BK72" s="854"/>
      <c r="BL72" s="854"/>
      <c r="BM72" s="854"/>
      <c r="BN72" s="854"/>
      <c r="BO72" s="854"/>
      <c r="BP72" s="854"/>
      <c r="BQ72" s="854"/>
      <c r="BR72" s="854"/>
      <c r="BS72" s="854"/>
      <c r="BT72" s="854"/>
      <c r="BU72" s="854"/>
      <c r="BV72" s="854"/>
      <c r="BW72" s="854"/>
      <c r="BX72" s="854"/>
      <c r="BY72" s="854"/>
      <c r="BZ72" s="854"/>
      <c r="CA72" s="854"/>
      <c r="CB72" s="854"/>
      <c r="CC72" s="854"/>
      <c r="CD72" s="854"/>
      <c r="CE72" s="854"/>
      <c r="CF72" s="854"/>
      <c r="CG72" s="854"/>
      <c r="CH72" s="854"/>
      <c r="CI72" s="854"/>
      <c r="CJ72" s="854"/>
      <c r="CK72" s="854"/>
      <c r="CL72" s="854"/>
      <c r="CM72" s="854"/>
      <c r="CN72" s="854"/>
      <c r="CO72" s="854"/>
      <c r="CP72" s="854"/>
      <c r="CQ72" s="854"/>
      <c r="CR72" s="854"/>
      <c r="CS72" s="854"/>
      <c r="CT72" s="854"/>
      <c r="CU72" s="854"/>
      <c r="CV72" s="854"/>
      <c r="CW72" s="854"/>
      <c r="CX72" s="854"/>
      <c r="CY72" s="854"/>
      <c r="CZ72" s="854"/>
      <c r="DA72" s="854"/>
      <c r="DB72" s="854"/>
      <c r="DC72" s="854"/>
      <c r="DD72" s="854"/>
      <c r="DE72" s="854"/>
      <c r="DF72" s="854"/>
      <c r="DG72" s="854"/>
      <c r="DH72" s="854"/>
      <c r="DI72" s="854"/>
      <c r="DJ72" s="854"/>
      <c r="DK72" s="854"/>
      <c r="DL72" s="854"/>
      <c r="DM72" s="854"/>
      <c r="DN72" s="854"/>
      <c r="DO72" s="854"/>
      <c r="DP72" s="854"/>
      <c r="DQ72" s="854"/>
      <c r="DR72" s="854"/>
      <c r="DS72" s="854"/>
      <c r="DT72" s="854"/>
      <c r="DU72" s="854"/>
      <c r="DV72" s="854"/>
      <c r="DW72" s="854"/>
      <c r="DX72" s="854"/>
      <c r="DY72" s="854"/>
      <c r="DZ72" s="854"/>
      <c r="EA72" s="854"/>
      <c r="EB72" s="854"/>
      <c r="EC72" s="854"/>
      <c r="ED72" s="854"/>
      <c r="EE72" s="854"/>
      <c r="EF72" s="854"/>
      <c r="EG72" s="854"/>
      <c r="EH72" s="854"/>
      <c r="EI72" s="854"/>
      <c r="EJ72" s="854"/>
      <c r="EK72" s="854"/>
      <c r="EL72" s="854"/>
      <c r="EM72" s="854"/>
      <c r="EN72" s="854"/>
      <c r="EO72" s="854"/>
      <c r="EP72" s="854"/>
      <c r="EQ72" s="854"/>
      <c r="ER72" s="854"/>
      <c r="ES72" s="854"/>
      <c r="ET72" s="854"/>
      <c r="EU72" s="854"/>
      <c r="EV72" s="854"/>
      <c r="EW72" s="854"/>
      <c r="EX72" s="854"/>
      <c r="EY72" s="854"/>
      <c r="EZ72" s="854"/>
      <c r="FA72" s="854"/>
      <c r="FB72" s="854"/>
      <c r="FC72" s="854"/>
      <c r="FD72" s="854"/>
      <c r="FE72" s="854"/>
      <c r="FF72" s="854"/>
      <c r="FG72" s="854"/>
      <c r="FH72" s="854"/>
      <c r="FI72" s="854"/>
      <c r="FJ72" s="854"/>
      <c r="FK72" s="854"/>
      <c r="FL72" s="854"/>
      <c r="FM72" s="854"/>
      <c r="FN72" s="854"/>
      <c r="FO72" s="854"/>
      <c r="FP72" s="854"/>
      <c r="FQ72" s="854"/>
      <c r="FR72" s="854"/>
      <c r="FS72" s="854"/>
      <c r="FT72" s="854"/>
      <c r="FU72" s="854"/>
      <c r="FV72" s="854"/>
      <c r="FW72" s="854"/>
      <c r="FX72" s="854"/>
      <c r="FY72" s="854"/>
      <c r="FZ72" s="854"/>
      <c r="GA72" s="854"/>
      <c r="GB72" s="854"/>
      <c r="GC72" s="854"/>
      <c r="GD72" s="854"/>
      <c r="GE72" s="854"/>
      <c r="GF72" s="854"/>
      <c r="GG72" s="854"/>
      <c r="GH72" s="854"/>
      <c r="GI72" s="854"/>
      <c r="GJ72" s="854"/>
      <c r="GK72" s="854"/>
      <c r="GL72" s="854"/>
      <c r="GM72" s="854"/>
      <c r="GN72" s="854"/>
      <c r="GO72" s="854"/>
      <c r="GP72" s="854"/>
      <c r="GQ72" s="854"/>
      <c r="GR72" s="854"/>
      <c r="GS72" s="854"/>
      <c r="GT72" s="854"/>
      <c r="GU72" s="854"/>
      <c r="GV72" s="854"/>
      <c r="GW72" s="854"/>
      <c r="GX72" s="854"/>
      <c r="GY72" s="854"/>
      <c r="GZ72" s="854"/>
      <c r="HA72" s="854"/>
      <c r="HB72" s="854"/>
      <c r="HC72" s="854"/>
      <c r="HD72" s="854"/>
      <c r="HE72" s="854"/>
      <c r="HF72" s="854"/>
      <c r="HG72" s="854"/>
      <c r="HH72" s="854"/>
      <c r="HI72" s="854"/>
      <c r="HJ72" s="854"/>
      <c r="HK72" s="854"/>
      <c r="HL72" s="854"/>
      <c r="HM72" s="854"/>
      <c r="HN72" s="854"/>
      <c r="HO72" s="854"/>
      <c r="HP72" s="854"/>
      <c r="HQ72" s="854"/>
      <c r="HR72" s="854"/>
      <c r="HS72" s="854"/>
      <c r="HT72" s="854"/>
      <c r="HU72" s="854"/>
      <c r="HV72" s="854"/>
      <c r="HW72" s="854"/>
      <c r="HX72" s="854"/>
      <c r="HY72" s="854"/>
      <c r="HZ72" s="854"/>
      <c r="IA72" s="854"/>
      <c r="IB72" s="854"/>
      <c r="IC72" s="854"/>
      <c r="ID72" s="854"/>
      <c r="IE72" s="854"/>
      <c r="IF72" s="854"/>
      <c r="IG72" s="854"/>
      <c r="IH72" s="854"/>
      <c r="II72" s="854"/>
      <c r="IJ72" s="854"/>
      <c r="IK72" s="854"/>
      <c r="IL72" s="854"/>
      <c r="IM72" s="854"/>
      <c r="IN72" s="854"/>
      <c r="IO72" s="854"/>
      <c r="IP72" s="854"/>
      <c r="IQ72" s="854"/>
      <c r="IR72" s="854"/>
      <c r="IS72" s="854"/>
      <c r="IT72" s="854"/>
      <c r="IU72" s="854"/>
      <c r="IV72" s="854"/>
    </row>
    <row r="73" spans="1:256" s="770" customFormat="1" ht="9" customHeight="1">
      <c r="A73" s="2330"/>
      <c r="B73" s="2335"/>
      <c r="C73" s="2336"/>
      <c r="D73" s="2339"/>
      <c r="E73" s="858">
        <v>15</v>
      </c>
      <c r="F73" s="860">
        <v>16</v>
      </c>
      <c r="G73" s="858">
        <v>17</v>
      </c>
      <c r="H73" s="860">
        <v>18</v>
      </c>
      <c r="I73" s="858">
        <v>19</v>
      </c>
      <c r="J73" s="860">
        <v>20</v>
      </c>
      <c r="K73" s="858">
        <v>21</v>
      </c>
      <c r="L73" s="860">
        <v>22</v>
      </c>
      <c r="M73" s="858">
        <v>23</v>
      </c>
      <c r="N73" s="860">
        <v>24</v>
      </c>
      <c r="O73" s="858">
        <v>25</v>
      </c>
      <c r="P73" s="858">
        <v>26</v>
      </c>
      <c r="Q73" s="860">
        <v>27</v>
      </c>
      <c r="R73" s="858">
        <v>28</v>
      </c>
      <c r="S73" s="858">
        <v>29</v>
      </c>
      <c r="T73" s="860">
        <v>30</v>
      </c>
      <c r="U73" s="858">
        <v>31</v>
      </c>
      <c r="V73" s="858">
        <v>32</v>
      </c>
      <c r="W73" s="860">
        <v>33</v>
      </c>
      <c r="X73" s="858">
        <v>34</v>
      </c>
      <c r="Y73" s="858">
        <v>35</v>
      </c>
      <c r="Z73" s="860">
        <v>36</v>
      </c>
      <c r="AA73" s="865"/>
      <c r="AB73" s="865"/>
      <c r="AC73" s="864"/>
      <c r="AD73" s="864"/>
      <c r="AE73" s="864"/>
      <c r="AF73" s="864"/>
      <c r="AG73" s="863"/>
      <c r="AH73" s="863"/>
      <c r="AI73" s="865"/>
      <c r="AJ73" s="863"/>
      <c r="AK73" s="864"/>
      <c r="AL73" s="864"/>
      <c r="AM73" s="864"/>
      <c r="AN73" s="865"/>
      <c r="AO73" s="864"/>
      <c r="AP73" s="864"/>
      <c r="AQ73" s="864"/>
      <c r="AR73" s="864"/>
      <c r="AS73" s="864"/>
      <c r="AT73" s="864"/>
      <c r="AU73" s="864"/>
      <c r="AV73" s="864"/>
      <c r="AW73" s="864"/>
      <c r="AX73" s="864"/>
      <c r="AY73" s="864"/>
      <c r="AZ73" s="864"/>
      <c r="BA73" s="864"/>
      <c r="BB73" s="864"/>
      <c r="BC73" s="864"/>
      <c r="BD73" s="864"/>
      <c r="BE73" s="864"/>
      <c r="BF73" s="864"/>
      <c r="BG73" s="864"/>
      <c r="BH73" s="864"/>
      <c r="BI73" s="864"/>
      <c r="BJ73" s="864"/>
      <c r="BK73" s="864"/>
      <c r="BL73" s="864"/>
      <c r="BM73" s="864"/>
      <c r="BN73" s="864"/>
      <c r="BO73" s="864"/>
      <c r="BP73" s="864"/>
      <c r="BQ73" s="864"/>
      <c r="BR73" s="864"/>
      <c r="BS73" s="864"/>
      <c r="BT73" s="864"/>
      <c r="BU73" s="864"/>
      <c r="BV73" s="864"/>
      <c r="BW73" s="864"/>
      <c r="BX73" s="864"/>
      <c r="BY73" s="864"/>
      <c r="BZ73" s="864"/>
      <c r="CA73" s="864"/>
      <c r="CB73" s="864"/>
      <c r="CC73" s="864"/>
      <c r="CD73" s="864"/>
      <c r="CE73" s="864"/>
      <c r="CF73" s="864"/>
      <c r="CG73" s="864"/>
      <c r="CH73" s="864"/>
      <c r="CI73" s="864"/>
      <c r="CJ73" s="864"/>
      <c r="CK73" s="864"/>
      <c r="CL73" s="864"/>
      <c r="CM73" s="864"/>
      <c r="CN73" s="864"/>
      <c r="CO73" s="864"/>
      <c r="CP73" s="864"/>
      <c r="CQ73" s="864"/>
      <c r="CR73" s="864"/>
      <c r="CS73" s="864"/>
      <c r="CT73" s="864"/>
      <c r="CU73" s="864"/>
      <c r="CV73" s="864"/>
      <c r="CW73" s="864"/>
      <c r="CX73" s="864"/>
      <c r="CY73" s="864"/>
      <c r="CZ73" s="864"/>
      <c r="DA73" s="864"/>
      <c r="DB73" s="864"/>
      <c r="DC73" s="864"/>
      <c r="DD73" s="864"/>
      <c r="DE73" s="864"/>
      <c r="DF73" s="864"/>
      <c r="DG73" s="864"/>
      <c r="DH73" s="864"/>
      <c r="DI73" s="864"/>
      <c r="DJ73" s="864"/>
      <c r="DK73" s="864"/>
      <c r="DL73" s="864"/>
      <c r="DM73" s="864"/>
      <c r="DN73" s="864"/>
      <c r="DO73" s="864"/>
      <c r="DP73" s="864"/>
      <c r="DQ73" s="864"/>
      <c r="DR73" s="864"/>
      <c r="DS73" s="864"/>
      <c r="DT73" s="864"/>
      <c r="DU73" s="864"/>
      <c r="DV73" s="864"/>
      <c r="DW73" s="864"/>
      <c r="DX73" s="864"/>
      <c r="DY73" s="864"/>
      <c r="DZ73" s="864"/>
      <c r="EA73" s="864"/>
      <c r="EB73" s="864"/>
      <c r="EC73" s="864"/>
      <c r="ED73" s="864"/>
      <c r="EE73" s="864"/>
      <c r="EF73" s="864"/>
      <c r="EG73" s="864"/>
      <c r="EH73" s="864"/>
      <c r="EI73" s="864"/>
      <c r="EJ73" s="864"/>
      <c r="EK73" s="864"/>
      <c r="EL73" s="864"/>
      <c r="EM73" s="864"/>
      <c r="EN73" s="864"/>
      <c r="EO73" s="864"/>
      <c r="EP73" s="864"/>
      <c r="EQ73" s="864"/>
      <c r="ER73" s="864"/>
      <c r="ES73" s="864"/>
      <c r="ET73" s="864"/>
      <c r="EU73" s="864"/>
      <c r="EV73" s="864"/>
      <c r="EW73" s="864"/>
      <c r="EX73" s="864"/>
      <c r="EY73" s="864"/>
      <c r="EZ73" s="864"/>
      <c r="FA73" s="864"/>
      <c r="FB73" s="864"/>
      <c r="FC73" s="864"/>
      <c r="FD73" s="864"/>
      <c r="FE73" s="864"/>
      <c r="FF73" s="864"/>
      <c r="FG73" s="864"/>
      <c r="FH73" s="864"/>
      <c r="FI73" s="864"/>
      <c r="FJ73" s="864"/>
      <c r="FK73" s="864"/>
      <c r="FL73" s="864"/>
      <c r="FM73" s="864"/>
      <c r="FN73" s="864"/>
      <c r="FO73" s="864"/>
      <c r="FP73" s="864"/>
      <c r="FQ73" s="864"/>
      <c r="FR73" s="864"/>
      <c r="FS73" s="864"/>
      <c r="FT73" s="864"/>
      <c r="FU73" s="864"/>
      <c r="FV73" s="864"/>
      <c r="FW73" s="864"/>
      <c r="FX73" s="864"/>
      <c r="FY73" s="864"/>
      <c r="FZ73" s="864"/>
      <c r="GA73" s="864"/>
      <c r="GB73" s="864"/>
      <c r="GC73" s="864"/>
      <c r="GD73" s="864"/>
      <c r="GE73" s="864"/>
      <c r="GF73" s="864"/>
      <c r="GG73" s="864"/>
      <c r="GH73" s="864"/>
      <c r="GI73" s="864"/>
      <c r="GJ73" s="864"/>
      <c r="GK73" s="864"/>
      <c r="GL73" s="864"/>
      <c r="GM73" s="864"/>
      <c r="GN73" s="864"/>
      <c r="GO73" s="864"/>
      <c r="GP73" s="864"/>
      <c r="GQ73" s="864"/>
      <c r="GR73" s="864"/>
      <c r="GS73" s="864"/>
      <c r="GT73" s="864"/>
      <c r="GU73" s="864"/>
      <c r="GV73" s="864"/>
      <c r="GW73" s="864"/>
      <c r="GX73" s="864"/>
      <c r="GY73" s="864"/>
      <c r="GZ73" s="864"/>
      <c r="HA73" s="864"/>
      <c r="HB73" s="864"/>
      <c r="HC73" s="864"/>
      <c r="HD73" s="864"/>
      <c r="HE73" s="864"/>
      <c r="HF73" s="864"/>
      <c r="HG73" s="864"/>
      <c r="HH73" s="864"/>
      <c r="HI73" s="864"/>
      <c r="HJ73" s="864"/>
      <c r="HK73" s="864"/>
      <c r="HL73" s="864"/>
      <c r="HM73" s="864"/>
      <c r="HN73" s="864"/>
      <c r="HO73" s="864"/>
      <c r="HP73" s="864"/>
      <c r="HQ73" s="864"/>
      <c r="HR73" s="864"/>
      <c r="HS73" s="864"/>
      <c r="HT73" s="864"/>
      <c r="HU73" s="864"/>
      <c r="HV73" s="864"/>
      <c r="HW73" s="864"/>
      <c r="HX73" s="864"/>
      <c r="HY73" s="864"/>
      <c r="HZ73" s="864"/>
      <c r="IA73" s="864"/>
      <c r="IB73" s="864"/>
      <c r="IC73" s="864"/>
      <c r="ID73" s="864"/>
      <c r="IE73" s="864"/>
      <c r="IF73" s="864"/>
      <c r="IG73" s="864"/>
      <c r="IH73" s="864"/>
      <c r="II73" s="864"/>
      <c r="IJ73" s="864"/>
      <c r="IK73" s="864"/>
      <c r="IL73" s="864"/>
      <c r="IM73" s="864"/>
      <c r="IN73" s="864"/>
      <c r="IO73" s="864"/>
      <c r="IP73" s="864"/>
      <c r="IQ73" s="864"/>
      <c r="IR73" s="864"/>
      <c r="IS73" s="864"/>
      <c r="IT73" s="864"/>
      <c r="IU73" s="864"/>
      <c r="IV73" s="864"/>
    </row>
    <row r="74" spans="1:256" ht="23.25" customHeight="1">
      <c r="A74" s="2344" t="s">
        <v>2</v>
      </c>
      <c r="B74" s="2365"/>
      <c r="C74" s="2366"/>
      <c r="D74" s="860" t="s">
        <v>783</v>
      </c>
      <c r="E74" s="868"/>
      <c r="F74" s="880"/>
      <c r="G74" s="870"/>
      <c r="H74" s="870"/>
      <c r="I74" s="881"/>
      <c r="J74" s="870"/>
      <c r="K74" s="870"/>
      <c r="L74" s="881"/>
      <c r="M74" s="881"/>
      <c r="N74" s="881"/>
      <c r="O74" s="881"/>
      <c r="P74" s="881"/>
      <c r="Q74" s="881"/>
      <c r="R74" s="881"/>
      <c r="S74" s="881"/>
      <c r="T74" s="881"/>
      <c r="U74" s="881"/>
      <c r="V74" s="881"/>
      <c r="W74" s="881"/>
      <c r="X74" s="870"/>
      <c r="Y74" s="870"/>
      <c r="Z74" s="871"/>
      <c r="AA74" s="839"/>
      <c r="AB74" s="839"/>
      <c r="AG74" s="846"/>
      <c r="AH74" s="846"/>
      <c r="AI74" s="846"/>
      <c r="AJ74" s="846"/>
      <c r="AL74" s="846"/>
      <c r="AN74" s="839"/>
    </row>
    <row r="75" spans="1:256" ht="24.75" customHeight="1">
      <c r="A75" s="2345"/>
      <c r="B75" s="2367"/>
      <c r="C75" s="2368"/>
      <c r="D75" s="860" t="s">
        <v>784</v>
      </c>
      <c r="E75" s="868"/>
      <c r="F75" s="880"/>
      <c r="G75" s="870"/>
      <c r="H75" s="870"/>
      <c r="I75" s="881"/>
      <c r="J75" s="870"/>
      <c r="K75" s="870"/>
      <c r="L75" s="881"/>
      <c r="M75" s="881"/>
      <c r="N75" s="881"/>
      <c r="O75" s="881"/>
      <c r="P75" s="881"/>
      <c r="Q75" s="881"/>
      <c r="R75" s="881"/>
      <c r="S75" s="881"/>
      <c r="T75" s="881"/>
      <c r="U75" s="881"/>
      <c r="V75" s="881"/>
      <c r="W75" s="881"/>
      <c r="X75" s="870"/>
      <c r="Y75" s="870"/>
      <c r="Z75" s="871"/>
      <c r="AA75" s="839"/>
      <c r="AB75" s="839"/>
      <c r="AG75" s="846"/>
      <c r="AH75" s="846"/>
      <c r="AI75" s="846"/>
      <c r="AJ75" s="846"/>
      <c r="AL75" s="846"/>
      <c r="AN75" s="839"/>
    </row>
    <row r="76" spans="1:256" ht="33.75" customHeight="1">
      <c r="A76" s="2345"/>
      <c r="B76" s="2367"/>
      <c r="C76" s="2368"/>
      <c r="D76" s="860" t="s">
        <v>785</v>
      </c>
      <c r="E76" s="868"/>
      <c r="F76" s="881"/>
      <c r="G76" s="881"/>
      <c r="H76" s="881"/>
      <c r="I76" s="881"/>
      <c r="J76" s="881"/>
      <c r="K76" s="881"/>
      <c r="L76" s="881"/>
      <c r="M76" s="881"/>
      <c r="N76" s="881"/>
      <c r="O76" s="881"/>
      <c r="P76" s="881"/>
      <c r="Q76" s="881"/>
      <c r="R76" s="881"/>
      <c r="S76" s="881"/>
      <c r="T76" s="881"/>
      <c r="U76" s="881"/>
      <c r="V76" s="881"/>
      <c r="W76" s="881"/>
      <c r="X76" s="870"/>
      <c r="Y76" s="870"/>
      <c r="Z76" s="871"/>
      <c r="AA76" s="839"/>
      <c r="AH76" s="838"/>
      <c r="AN76" s="839"/>
    </row>
    <row r="77" spans="1:256" ht="23.25" customHeight="1">
      <c r="A77" s="2345"/>
      <c r="B77" s="2367"/>
      <c r="C77" s="2368"/>
      <c r="D77" s="860" t="s">
        <v>786</v>
      </c>
      <c r="E77" s="868"/>
      <c r="F77" s="881"/>
      <c r="G77" s="881"/>
      <c r="H77" s="881"/>
      <c r="I77" s="881"/>
      <c r="J77" s="881"/>
      <c r="K77" s="881"/>
      <c r="L77" s="881"/>
      <c r="M77" s="881"/>
      <c r="N77" s="881"/>
      <c r="O77" s="883"/>
      <c r="P77" s="883"/>
      <c r="Q77" s="883"/>
      <c r="R77" s="883"/>
      <c r="S77" s="883"/>
      <c r="T77" s="883"/>
      <c r="U77" s="883"/>
      <c r="V77" s="881"/>
      <c r="W77" s="885"/>
      <c r="X77" s="870"/>
      <c r="Y77" s="870"/>
      <c r="Z77" s="871"/>
      <c r="AA77" s="839"/>
      <c r="AB77" s="839"/>
      <c r="AH77" s="838"/>
      <c r="AN77" s="839"/>
    </row>
    <row r="78" spans="1:256" ht="10.5" customHeight="1">
      <c r="A78" s="2346"/>
      <c r="B78" s="2369"/>
      <c r="C78" s="2370"/>
      <c r="D78" s="860" t="s">
        <v>512</v>
      </c>
      <c r="E78" s="868"/>
      <c r="F78" s="881"/>
      <c r="G78" s="881"/>
      <c r="H78" s="881"/>
      <c r="I78" s="881"/>
      <c r="J78" s="881"/>
      <c r="K78" s="881"/>
      <c r="L78" s="881"/>
      <c r="M78" s="881"/>
      <c r="N78" s="881"/>
      <c r="O78" s="883"/>
      <c r="P78" s="883"/>
      <c r="Q78" s="883"/>
      <c r="R78" s="883"/>
      <c r="S78" s="883"/>
      <c r="T78" s="883"/>
      <c r="U78" s="883"/>
      <c r="V78" s="870"/>
      <c r="W78" s="885"/>
      <c r="X78" s="870"/>
      <c r="Y78" s="870"/>
      <c r="Z78" s="871"/>
      <c r="AA78" s="839"/>
      <c r="AH78" s="838"/>
      <c r="AN78" s="839"/>
    </row>
    <row r="79" spans="1:256" ht="9.75" customHeight="1">
      <c r="A79" s="884" t="s">
        <v>3</v>
      </c>
      <c r="B79" s="2371" t="s">
        <v>3</v>
      </c>
      <c r="C79" s="2372"/>
      <c r="D79" s="868" t="s">
        <v>3</v>
      </c>
      <c r="E79" s="868"/>
      <c r="F79" s="881"/>
      <c r="G79" s="881"/>
      <c r="H79" s="881"/>
      <c r="I79" s="881"/>
      <c r="J79" s="881"/>
      <c r="K79" s="881"/>
      <c r="L79" s="881"/>
      <c r="M79" s="881"/>
      <c r="N79" s="881"/>
      <c r="O79" s="883"/>
      <c r="P79" s="883"/>
      <c r="Q79" s="883"/>
      <c r="R79" s="883"/>
      <c r="S79" s="883"/>
      <c r="T79" s="883"/>
      <c r="U79" s="883"/>
      <c r="V79" s="881"/>
      <c r="W79" s="885"/>
      <c r="X79" s="870"/>
      <c r="Y79" s="870"/>
      <c r="Z79" s="871"/>
      <c r="AA79" s="839"/>
      <c r="AB79" s="839"/>
      <c r="AH79" s="838"/>
      <c r="AN79" s="839"/>
    </row>
    <row r="80" spans="1:256" ht="9.75" customHeight="1" thickBot="1">
      <c r="A80" s="2355" t="s">
        <v>14</v>
      </c>
      <c r="B80" s="2356"/>
      <c r="C80" s="2356"/>
      <c r="D80" s="2357"/>
      <c r="E80" s="874"/>
      <c r="F80" s="886"/>
      <c r="G80" s="886"/>
      <c r="H80" s="886"/>
      <c r="I80" s="886"/>
      <c r="J80" s="886"/>
      <c r="K80" s="886"/>
      <c r="L80" s="886"/>
      <c r="M80" s="886"/>
      <c r="N80" s="886"/>
      <c r="O80" s="887"/>
      <c r="P80" s="887"/>
      <c r="Q80" s="887"/>
      <c r="R80" s="887"/>
      <c r="S80" s="887"/>
      <c r="T80" s="887"/>
      <c r="U80" s="887"/>
      <c r="V80" s="876"/>
      <c r="W80" s="888"/>
      <c r="X80" s="876"/>
      <c r="Y80" s="876"/>
      <c r="Z80" s="877"/>
      <c r="AA80" s="839"/>
      <c r="AB80" s="839"/>
      <c r="AH80" s="838"/>
      <c r="AN80" s="839"/>
    </row>
    <row r="81" spans="1:26" ht="9.75" customHeight="1">
      <c r="A81" s="878"/>
      <c r="B81" s="878"/>
      <c r="C81" s="878"/>
      <c r="D81" s="878"/>
      <c r="E81" s="855"/>
      <c r="F81" s="846"/>
      <c r="G81" s="846"/>
      <c r="H81" s="846"/>
      <c r="I81" s="846"/>
      <c r="J81" s="846"/>
      <c r="K81" s="846"/>
      <c r="L81" s="846"/>
      <c r="M81" s="846"/>
      <c r="N81" s="846"/>
      <c r="O81" s="846"/>
      <c r="P81" s="839"/>
      <c r="Q81" s="846"/>
      <c r="R81" s="839"/>
      <c r="S81" s="839"/>
      <c r="T81" s="839"/>
      <c r="U81" s="839"/>
      <c r="V81" s="839"/>
    </row>
    <row r="82" spans="1:26" ht="9.75" customHeight="1">
      <c r="A82" s="2378" t="s">
        <v>804</v>
      </c>
      <c r="B82" s="2378"/>
      <c r="C82" s="2378"/>
      <c r="D82" s="2378"/>
      <c r="E82" s="2378"/>
      <c r="F82" s="2378"/>
      <c r="G82" s="2378"/>
      <c r="H82" s="2378"/>
      <c r="I82" s="2378"/>
      <c r="J82" s="2378"/>
      <c r="K82" s="2378"/>
      <c r="L82" s="2378"/>
      <c r="M82" s="2378"/>
      <c r="N82" s="846"/>
      <c r="O82" s="846"/>
      <c r="P82" s="839"/>
      <c r="Q82" s="846"/>
      <c r="R82" s="839"/>
      <c r="S82" s="839"/>
      <c r="T82" s="839"/>
      <c r="U82" s="839"/>
      <c r="V82" s="839"/>
    </row>
    <row r="83" spans="1:26" ht="9.75" customHeight="1">
      <c r="A83" s="2378" t="s">
        <v>805</v>
      </c>
      <c r="B83" s="2378"/>
      <c r="C83" s="2378"/>
      <c r="D83" s="2378"/>
      <c r="E83" s="2378"/>
      <c r="F83" s="2378"/>
      <c r="G83" s="2378"/>
      <c r="H83" s="2378"/>
      <c r="I83" s="2378"/>
      <c r="J83" s="2378"/>
      <c r="K83" s="2378"/>
      <c r="L83" s="2378"/>
      <c r="M83" s="2378"/>
      <c r="N83" s="846"/>
      <c r="O83" s="846"/>
      <c r="P83" s="839"/>
      <c r="Q83" s="846"/>
      <c r="R83" s="839"/>
      <c r="S83" s="839"/>
      <c r="T83" s="839"/>
      <c r="U83" s="839"/>
      <c r="V83" s="839"/>
    </row>
    <row r="84" spans="1:26" ht="9.75" customHeight="1">
      <c r="A84" s="2378" t="s">
        <v>806</v>
      </c>
      <c r="B84" s="2378"/>
      <c r="C84" s="2378"/>
      <c r="D84" s="2378"/>
      <c r="E84" s="2378"/>
      <c r="F84" s="2378"/>
      <c r="G84" s="2378"/>
      <c r="H84" s="2378"/>
      <c r="I84" s="2378"/>
      <c r="J84" s="2378"/>
      <c r="K84" s="2378"/>
      <c r="L84" s="2378"/>
      <c r="M84" s="2378"/>
      <c r="N84" s="846"/>
      <c r="O84" s="846"/>
      <c r="P84" s="839"/>
      <c r="Q84" s="846"/>
      <c r="R84" s="839"/>
      <c r="S84" s="839"/>
      <c r="T84" s="839"/>
      <c r="U84" s="839"/>
      <c r="V84" s="839"/>
    </row>
    <row r="85" spans="1:26" ht="9.75" customHeight="1">
      <c r="A85" s="805"/>
      <c r="B85" s="805"/>
      <c r="C85" s="805"/>
      <c r="D85" s="805"/>
      <c r="E85" s="805"/>
      <c r="F85" s="805"/>
      <c r="G85" s="805"/>
      <c r="H85" s="805"/>
      <c r="I85" s="805"/>
      <c r="J85" s="805"/>
      <c r="K85" s="805"/>
      <c r="L85" s="805"/>
      <c r="M85" s="805"/>
      <c r="N85" s="846"/>
      <c r="O85" s="846"/>
      <c r="P85" s="839"/>
      <c r="Q85" s="846"/>
      <c r="R85" s="839"/>
      <c r="S85" s="839"/>
      <c r="T85" s="839"/>
      <c r="U85" s="839"/>
      <c r="V85" s="839"/>
    </row>
    <row r="86" spans="1:26" s="898" customFormat="1" ht="12.75">
      <c r="A86" s="309"/>
      <c r="B86" s="309"/>
      <c r="C86" s="309"/>
      <c r="D86" s="309"/>
      <c r="E86" s="309"/>
      <c r="F86" s="309"/>
      <c r="G86" s="309"/>
      <c r="H86" s="309"/>
      <c r="I86" s="309"/>
      <c r="J86" s="309"/>
      <c r="K86" s="310"/>
      <c r="L86" s="310"/>
      <c r="M86" s="310"/>
    </row>
    <row r="87" spans="1:26" s="898" customFormat="1" ht="15">
      <c r="A87" s="2379" t="s">
        <v>807</v>
      </c>
      <c r="B87" s="2379"/>
      <c r="C87" s="2379"/>
      <c r="D87" s="2379"/>
      <c r="E87" s="2379"/>
      <c r="F87" s="2379"/>
      <c r="G87" s="2379"/>
      <c r="H87" s="2379"/>
      <c r="I87" s="2379"/>
      <c r="J87" s="2379"/>
      <c r="K87" s="2379"/>
      <c r="L87" s="2379"/>
      <c r="M87" s="2379"/>
      <c r="N87" s="2379"/>
      <c r="O87" s="2379"/>
      <c r="P87" s="2379"/>
      <c r="Q87" s="2379"/>
      <c r="R87" s="2379"/>
      <c r="S87" s="2379"/>
      <c r="T87" s="2379"/>
      <c r="U87" s="2379"/>
      <c r="V87" s="2379"/>
      <c r="W87" s="2379"/>
      <c r="X87" s="2379"/>
      <c r="Y87" s="2379"/>
      <c r="Z87" s="2379"/>
    </row>
    <row r="88" spans="1:26" s="898" customFormat="1" ht="13.5" thickBot="1">
      <c r="A88" s="309"/>
      <c r="B88" s="309"/>
      <c r="C88" s="309"/>
      <c r="D88" s="309"/>
      <c r="E88" s="309"/>
      <c r="F88" s="309"/>
      <c r="G88" s="309"/>
      <c r="H88" s="309"/>
      <c r="I88" s="309"/>
      <c r="J88" s="309"/>
      <c r="K88" s="310"/>
      <c r="L88" s="310"/>
      <c r="M88" s="310"/>
    </row>
    <row r="89" spans="1:26" s="898" customFormat="1" ht="12.75">
      <c r="A89" s="312" t="s">
        <v>743</v>
      </c>
      <c r="B89" s="2380" t="s">
        <v>808</v>
      </c>
      <c r="C89" s="2381"/>
      <c r="D89" s="2381"/>
      <c r="E89" s="2381"/>
      <c r="F89" s="2381"/>
      <c r="G89" s="2381"/>
      <c r="H89" s="2381"/>
      <c r="I89" s="2381"/>
      <c r="J89" s="2381"/>
      <c r="K89" s="2381"/>
      <c r="L89" s="2381"/>
      <c r="M89" s="2382"/>
    </row>
    <row r="90" spans="1:26" s="898" customFormat="1" ht="12.75">
      <c r="A90" s="313" t="s">
        <v>745</v>
      </c>
      <c r="B90" s="2385" t="s">
        <v>513</v>
      </c>
      <c r="C90" s="2386"/>
      <c r="D90" s="2386"/>
      <c r="E90" s="2386"/>
      <c r="F90" s="2386"/>
      <c r="G90" s="2386"/>
      <c r="H90" s="2386"/>
      <c r="I90" s="2386"/>
      <c r="J90" s="2386"/>
      <c r="K90" s="2386"/>
      <c r="L90" s="2386"/>
      <c r="M90" s="2387"/>
    </row>
    <row r="91" spans="1:26" s="898" customFormat="1" ht="12.75">
      <c r="A91" s="313" t="s">
        <v>747</v>
      </c>
      <c r="B91" s="2385" t="s">
        <v>514</v>
      </c>
      <c r="C91" s="2386"/>
      <c r="D91" s="2386"/>
      <c r="E91" s="2386"/>
      <c r="F91" s="2386"/>
      <c r="G91" s="2386"/>
      <c r="H91" s="2386"/>
      <c r="I91" s="2386"/>
      <c r="J91" s="2386"/>
      <c r="K91" s="2386"/>
      <c r="L91" s="2386"/>
      <c r="M91" s="2387"/>
    </row>
    <row r="92" spans="1:26" s="898" customFormat="1" ht="12.75" customHeight="1">
      <c r="A92" s="314"/>
      <c r="B92" s="2388" t="s">
        <v>809</v>
      </c>
      <c r="C92" s="2388"/>
      <c r="D92" s="2388"/>
      <c r="E92" s="2388"/>
      <c r="F92" s="2388"/>
      <c r="G92" s="2388"/>
      <c r="H92" s="2388"/>
      <c r="I92" s="2388"/>
      <c r="J92" s="2388"/>
      <c r="K92" s="2388"/>
      <c r="L92" s="2388"/>
      <c r="M92" s="2389"/>
    </row>
    <row r="93" spans="1:26" s="898" customFormat="1" ht="12.75">
      <c r="A93" s="313" t="s">
        <v>760</v>
      </c>
      <c r="B93" s="2385" t="s">
        <v>513</v>
      </c>
      <c r="C93" s="2386"/>
      <c r="D93" s="2386"/>
      <c r="E93" s="2386"/>
      <c r="F93" s="2386"/>
      <c r="G93" s="2386"/>
      <c r="H93" s="2386"/>
      <c r="I93" s="2386"/>
      <c r="J93" s="2386"/>
      <c r="K93" s="2386"/>
      <c r="L93" s="2386"/>
      <c r="M93" s="2387"/>
    </row>
    <row r="94" spans="1:26" s="898" customFormat="1" ht="13.5" thickBot="1">
      <c r="A94" s="315" t="s">
        <v>762</v>
      </c>
      <c r="B94" s="2390" t="s">
        <v>514</v>
      </c>
      <c r="C94" s="2391"/>
      <c r="D94" s="2391"/>
      <c r="E94" s="2391"/>
      <c r="F94" s="2391"/>
      <c r="G94" s="2391"/>
      <c r="H94" s="2391"/>
      <c r="I94" s="2391"/>
      <c r="J94" s="2391"/>
      <c r="K94" s="2391"/>
      <c r="L94" s="2391"/>
      <c r="M94" s="2392"/>
    </row>
    <row r="95" spans="1:26" s="898" customFormat="1" ht="12.75">
      <c r="A95" s="309"/>
      <c r="B95" s="309"/>
      <c r="C95" s="309"/>
      <c r="D95" s="309"/>
      <c r="E95" s="309"/>
      <c r="F95" s="309"/>
      <c r="G95" s="309"/>
      <c r="H95" s="309"/>
      <c r="I95" s="309"/>
      <c r="J95" s="309"/>
      <c r="K95" s="310"/>
      <c r="L95" s="310"/>
      <c r="M95" s="310"/>
    </row>
    <row r="96" spans="1:26" s="898" customFormat="1" ht="12.75">
      <c r="A96" s="2393" t="s">
        <v>810</v>
      </c>
      <c r="B96" s="2393"/>
      <c r="C96" s="2393"/>
      <c r="D96" s="2393"/>
      <c r="E96" s="2393"/>
      <c r="F96" s="2393"/>
      <c r="G96" s="2393"/>
      <c r="H96" s="2393"/>
      <c r="I96" s="2393"/>
      <c r="J96" s="2393"/>
      <c r="K96" s="2393"/>
      <c r="L96" s="2393"/>
      <c r="M96" s="2393"/>
      <c r="N96" s="2393"/>
      <c r="O96" s="2393"/>
      <c r="P96" s="2393"/>
      <c r="Q96" s="2393"/>
      <c r="R96" s="2393"/>
      <c r="S96" s="2393"/>
      <c r="T96" s="2393"/>
      <c r="U96" s="2393"/>
      <c r="V96" s="2393"/>
      <c r="W96" s="2393"/>
      <c r="X96" s="2393"/>
      <c r="Y96" s="2393"/>
      <c r="Z96" s="2393"/>
    </row>
    <row r="97" spans="1:255" s="898" customFormat="1" ht="12.75">
      <c r="A97" s="2378" t="s">
        <v>811</v>
      </c>
      <c r="B97" s="2378"/>
      <c r="C97" s="2378"/>
      <c r="D97" s="2378"/>
      <c r="E97" s="2378"/>
      <c r="F97" s="2378"/>
      <c r="G97" s="2378"/>
      <c r="H97" s="2378"/>
      <c r="I97" s="2378"/>
      <c r="J97" s="2378"/>
      <c r="K97" s="2378"/>
      <c r="L97" s="2378"/>
      <c r="M97" s="2378"/>
    </row>
    <row r="98" spans="1:255" s="898" customFormat="1" ht="12.75">
      <c r="A98" s="309"/>
      <c r="B98" s="309"/>
      <c r="C98" s="309"/>
      <c r="D98" s="309"/>
      <c r="E98" s="309"/>
      <c r="F98" s="309"/>
      <c r="G98" s="309"/>
      <c r="H98" s="309"/>
      <c r="I98" s="309"/>
      <c r="J98" s="309"/>
      <c r="K98" s="310"/>
      <c r="L98" s="310"/>
      <c r="M98" s="310"/>
    </row>
    <row r="99" spans="1:255" ht="26.25" customHeight="1">
      <c r="A99" s="2383" t="s">
        <v>812</v>
      </c>
      <c r="B99" s="2383"/>
      <c r="C99" s="2383"/>
      <c r="D99" s="2383"/>
      <c r="E99" s="2383"/>
      <c r="F99" s="2383"/>
      <c r="G99" s="2383"/>
      <c r="H99" s="2383"/>
      <c r="I99" s="2383"/>
      <c r="J99" s="2383"/>
      <c r="K99" s="2383"/>
      <c r="L99" s="2383"/>
      <c r="M99" s="2383"/>
      <c r="N99" s="2383"/>
      <c r="O99" s="2383"/>
      <c r="P99" s="2383"/>
      <c r="Q99" s="2383"/>
      <c r="R99" s="2383"/>
      <c r="S99" s="2383"/>
      <c r="T99" s="2383"/>
      <c r="U99" s="899"/>
      <c r="V99" s="900"/>
      <c r="W99" s="900"/>
      <c r="X99" s="900"/>
      <c r="Y99" s="900"/>
      <c r="Z99" s="900"/>
      <c r="AA99" s="900"/>
      <c r="AB99" s="900"/>
      <c r="AC99" s="900"/>
      <c r="AD99" s="900"/>
      <c r="AE99" s="900"/>
      <c r="AF99" s="900"/>
      <c r="AG99" s="900"/>
      <c r="AH99" s="901"/>
      <c r="AI99" s="900"/>
      <c r="AJ99" s="900"/>
      <c r="AK99" s="900"/>
      <c r="AL99" s="900"/>
      <c r="AM99" s="900"/>
      <c r="AN99" s="900"/>
      <c r="AO99" s="900"/>
      <c r="AP99" s="900"/>
      <c r="AQ99" s="900"/>
      <c r="AR99" s="900"/>
      <c r="AS99" s="900"/>
      <c r="AT99" s="900"/>
      <c r="AU99" s="900"/>
      <c r="AV99" s="900"/>
      <c r="AW99" s="900"/>
      <c r="AX99" s="900"/>
      <c r="AY99" s="900"/>
      <c r="AZ99" s="900"/>
      <c r="BA99" s="900"/>
      <c r="BB99" s="900"/>
      <c r="BC99" s="900"/>
      <c r="BD99" s="900"/>
      <c r="BE99" s="900"/>
      <c r="BF99" s="900"/>
      <c r="BG99" s="900"/>
      <c r="BH99" s="900"/>
      <c r="BI99" s="900"/>
      <c r="BJ99" s="900"/>
      <c r="BK99" s="900"/>
      <c r="BL99" s="900"/>
      <c r="BM99" s="900"/>
      <c r="BN99" s="900"/>
      <c r="BO99" s="900"/>
      <c r="BP99" s="900"/>
      <c r="BQ99" s="900"/>
      <c r="BR99" s="900"/>
      <c r="BS99" s="900"/>
      <c r="BT99" s="900"/>
      <c r="BU99" s="900"/>
      <c r="BV99" s="900"/>
      <c r="BW99" s="900"/>
      <c r="BX99" s="900"/>
      <c r="BY99" s="900"/>
      <c r="BZ99" s="900"/>
      <c r="CA99" s="900"/>
      <c r="CB99" s="900"/>
      <c r="CC99" s="900"/>
      <c r="CD99" s="900"/>
      <c r="CE99" s="900"/>
      <c r="CF99" s="900"/>
      <c r="CG99" s="900"/>
      <c r="CH99" s="900"/>
      <c r="CI99" s="900"/>
      <c r="CJ99" s="900"/>
      <c r="CK99" s="900"/>
      <c r="CL99" s="900"/>
      <c r="CM99" s="900"/>
      <c r="CN99" s="900"/>
      <c r="CO99" s="900"/>
      <c r="CP99" s="900"/>
      <c r="CQ99" s="900"/>
      <c r="CR99" s="900"/>
      <c r="CS99" s="900"/>
      <c r="CT99" s="900"/>
      <c r="CU99" s="900"/>
      <c r="CV99" s="900"/>
      <c r="CW99" s="900"/>
      <c r="CX99" s="900"/>
      <c r="CY99" s="900"/>
      <c r="CZ99" s="900"/>
      <c r="DA99" s="900"/>
      <c r="DB99" s="900"/>
      <c r="DC99" s="900"/>
      <c r="DD99" s="900"/>
      <c r="DE99" s="900"/>
      <c r="DF99" s="900"/>
      <c r="DG99" s="900"/>
      <c r="DH99" s="900"/>
      <c r="DI99" s="900"/>
      <c r="DJ99" s="900"/>
      <c r="DK99" s="900"/>
      <c r="DL99" s="900"/>
      <c r="DM99" s="900"/>
      <c r="DN99" s="900"/>
      <c r="DO99" s="900"/>
      <c r="DP99" s="900"/>
      <c r="DQ99" s="900"/>
      <c r="DR99" s="900"/>
      <c r="DS99" s="900"/>
      <c r="DT99" s="900"/>
      <c r="DU99" s="900"/>
      <c r="DV99" s="900"/>
      <c r="DW99" s="900"/>
      <c r="DX99" s="900"/>
      <c r="DY99" s="900"/>
      <c r="DZ99" s="900"/>
      <c r="EA99" s="900"/>
      <c r="EB99" s="900"/>
      <c r="EC99" s="900"/>
      <c r="ED99" s="900"/>
      <c r="EE99" s="900"/>
      <c r="EF99" s="900"/>
      <c r="EG99" s="900"/>
      <c r="EH99" s="900"/>
      <c r="EI99" s="900"/>
      <c r="EJ99" s="900"/>
      <c r="EK99" s="900"/>
      <c r="EL99" s="900"/>
      <c r="EM99" s="900"/>
      <c r="EN99" s="900"/>
      <c r="EO99" s="900"/>
      <c r="EP99" s="900"/>
      <c r="EQ99" s="900"/>
      <c r="ER99" s="900"/>
      <c r="ES99" s="900"/>
      <c r="ET99" s="900"/>
      <c r="EU99" s="900"/>
      <c r="EV99" s="900"/>
      <c r="EW99" s="900"/>
      <c r="EX99" s="900"/>
      <c r="EY99" s="900"/>
      <c r="EZ99" s="900"/>
      <c r="FA99" s="900"/>
      <c r="FB99" s="900"/>
      <c r="FC99" s="900"/>
      <c r="FD99" s="900"/>
      <c r="FE99" s="900"/>
      <c r="FF99" s="900"/>
      <c r="FG99" s="900"/>
      <c r="FH99" s="900"/>
      <c r="FI99" s="900"/>
      <c r="FJ99" s="900"/>
      <c r="FK99" s="900"/>
      <c r="FL99" s="900"/>
      <c r="FM99" s="900"/>
      <c r="FN99" s="900"/>
      <c r="FO99" s="900"/>
      <c r="FP99" s="900"/>
      <c r="FQ99" s="900"/>
      <c r="FR99" s="900"/>
      <c r="FS99" s="900"/>
      <c r="FT99" s="900"/>
      <c r="FU99" s="900"/>
      <c r="FV99" s="900"/>
      <c r="FW99" s="900"/>
      <c r="FX99" s="900"/>
      <c r="FY99" s="900"/>
      <c r="FZ99" s="900"/>
      <c r="GA99" s="900"/>
      <c r="GB99" s="900"/>
      <c r="GC99" s="900"/>
      <c r="GD99" s="900"/>
      <c r="GE99" s="900"/>
      <c r="GF99" s="900"/>
      <c r="GG99" s="900"/>
      <c r="GH99" s="900"/>
      <c r="GI99" s="900"/>
      <c r="GJ99" s="900"/>
      <c r="GK99" s="900"/>
      <c r="GL99" s="900"/>
      <c r="GM99" s="900"/>
      <c r="GN99" s="900"/>
      <c r="GO99" s="900"/>
      <c r="GP99" s="900"/>
      <c r="GQ99" s="900"/>
      <c r="GR99" s="900"/>
      <c r="GS99" s="900"/>
      <c r="GT99" s="900"/>
      <c r="GU99" s="900"/>
      <c r="GV99" s="900"/>
      <c r="GW99" s="900"/>
      <c r="GX99" s="900"/>
      <c r="GY99" s="900"/>
      <c r="GZ99" s="900"/>
      <c r="HA99" s="900"/>
      <c r="HB99" s="900"/>
      <c r="HC99" s="900"/>
      <c r="HD99" s="900"/>
      <c r="HE99" s="900"/>
      <c r="HF99" s="900"/>
      <c r="HG99" s="900"/>
      <c r="HH99" s="900"/>
      <c r="HI99" s="900"/>
      <c r="HJ99" s="900"/>
      <c r="HK99" s="900"/>
      <c r="HL99" s="900"/>
      <c r="HM99" s="900"/>
      <c r="HN99" s="900"/>
      <c r="HO99" s="900"/>
      <c r="HP99" s="900"/>
      <c r="HQ99" s="900"/>
      <c r="HR99" s="900"/>
      <c r="HS99" s="900"/>
      <c r="HT99" s="900"/>
      <c r="HU99" s="900"/>
      <c r="HV99" s="900"/>
      <c r="HW99" s="900"/>
      <c r="HX99" s="900"/>
      <c r="HY99" s="900"/>
      <c r="HZ99" s="900"/>
      <c r="IA99" s="900"/>
      <c r="IB99" s="900"/>
      <c r="IC99" s="900"/>
      <c r="ID99" s="900"/>
      <c r="IE99" s="900"/>
      <c r="IF99" s="900"/>
      <c r="IG99" s="900"/>
      <c r="IH99" s="900"/>
      <c r="II99" s="900"/>
      <c r="IJ99" s="900"/>
      <c r="IK99" s="900"/>
      <c r="IL99" s="900"/>
      <c r="IM99" s="900"/>
      <c r="IN99" s="900"/>
      <c r="IO99" s="900"/>
      <c r="IP99" s="900"/>
      <c r="IQ99" s="900"/>
      <c r="IR99" s="900"/>
      <c r="IS99" s="900"/>
      <c r="IT99" s="900"/>
      <c r="IU99" s="900"/>
    </row>
    <row r="100" spans="1:255" s="898" customFormat="1" ht="12.75">
      <c r="A100" s="309"/>
      <c r="B100" s="309"/>
      <c r="C100" s="309"/>
      <c r="D100" s="309"/>
      <c r="E100" s="309"/>
      <c r="F100" s="309"/>
      <c r="G100" s="309"/>
      <c r="H100" s="309"/>
      <c r="I100" s="309"/>
      <c r="J100" s="309"/>
      <c r="K100" s="310"/>
      <c r="L100" s="310"/>
      <c r="M100" s="310"/>
    </row>
    <row r="101" spans="1:255" s="898" customFormat="1" ht="12.75">
      <c r="A101" s="317" t="s">
        <v>771</v>
      </c>
      <c r="B101" s="318"/>
      <c r="C101" s="319"/>
      <c r="D101" s="319"/>
      <c r="E101" s="319"/>
      <c r="F101" s="319"/>
      <c r="G101" s="319"/>
      <c r="H101" s="319"/>
      <c r="J101" s="319"/>
      <c r="L101" s="319"/>
      <c r="M101" s="310"/>
      <c r="R101" s="320" t="s">
        <v>641</v>
      </c>
    </row>
    <row r="102" spans="1:255" s="898" customFormat="1" ht="12.75">
      <c r="A102" s="321" t="s">
        <v>640</v>
      </c>
      <c r="B102" s="317"/>
      <c r="C102" s="317"/>
      <c r="D102" s="317"/>
      <c r="E102" s="317"/>
      <c r="F102" s="317"/>
      <c r="G102" s="317"/>
      <c r="H102" s="317"/>
      <c r="J102" s="317"/>
      <c r="L102" s="317"/>
      <c r="M102" s="317"/>
      <c r="R102" s="317" t="s">
        <v>643</v>
      </c>
    </row>
    <row r="103" spans="1:255" s="898" customFormat="1" ht="12.75">
      <c r="A103" s="322" t="s">
        <v>642</v>
      </c>
      <c r="B103" s="317"/>
      <c r="C103" s="317"/>
      <c r="D103" s="317"/>
      <c r="E103" s="317"/>
      <c r="F103" s="317"/>
      <c r="G103" s="317"/>
      <c r="H103" s="317"/>
      <c r="J103" s="317"/>
      <c r="L103" s="317"/>
      <c r="M103" s="317"/>
      <c r="R103" s="323" t="s">
        <v>644</v>
      </c>
    </row>
    <row r="104" spans="1:255">
      <c r="A104" s="2384" t="s">
        <v>489</v>
      </c>
      <c r="B104" s="2384"/>
      <c r="C104" s="2384"/>
      <c r="D104" s="2384"/>
      <c r="E104" s="2384"/>
      <c r="F104" s="2384"/>
      <c r="G104" s="2384"/>
      <c r="H104" s="2384"/>
    </row>
    <row r="105" spans="1:255">
      <c r="M105" s="839"/>
      <c r="AH105" s="838"/>
    </row>
  </sheetData>
  <mergeCells count="101">
    <mergeCell ref="A97:M97"/>
    <mergeCell ref="A99:T99"/>
    <mergeCell ref="A104:H104"/>
    <mergeCell ref="B90:M90"/>
    <mergeCell ref="B91:M91"/>
    <mergeCell ref="B92:M92"/>
    <mergeCell ref="B93:M93"/>
    <mergeCell ref="B94:M94"/>
    <mergeCell ref="A96:Z96"/>
    <mergeCell ref="A80:D80"/>
    <mergeCell ref="A82:M82"/>
    <mergeCell ref="A83:M83"/>
    <mergeCell ref="A84:M84"/>
    <mergeCell ref="A87:Z87"/>
    <mergeCell ref="B89:M89"/>
    <mergeCell ref="Y71:Y72"/>
    <mergeCell ref="Z71:Z72"/>
    <mergeCell ref="AA71:AA72"/>
    <mergeCell ref="A74:A78"/>
    <mergeCell ref="B74:C78"/>
    <mergeCell ref="B79:C79"/>
    <mergeCell ref="Q71:Q72"/>
    <mergeCell ref="R71:S71"/>
    <mergeCell ref="T71:U71"/>
    <mergeCell ref="V71:V72"/>
    <mergeCell ref="W71:W72"/>
    <mergeCell ref="X71:X72"/>
    <mergeCell ref="AF61:AG61"/>
    <mergeCell ref="A63:A67"/>
    <mergeCell ref="B63:C67"/>
    <mergeCell ref="B68:C68"/>
    <mergeCell ref="A69:D69"/>
    <mergeCell ref="A71:A73"/>
    <mergeCell ref="B71:C73"/>
    <mergeCell ref="D71:D73"/>
    <mergeCell ref="E71:O71"/>
    <mergeCell ref="P71:P72"/>
    <mergeCell ref="A55:D55"/>
    <mergeCell ref="A58:T58"/>
    <mergeCell ref="A60:A62"/>
    <mergeCell ref="B60:C62"/>
    <mergeCell ref="D60:D62"/>
    <mergeCell ref="E60:R60"/>
    <mergeCell ref="Y46:Y47"/>
    <mergeCell ref="Z46:Z47"/>
    <mergeCell ref="AA46:AA47"/>
    <mergeCell ref="A49:A53"/>
    <mergeCell ref="B49:C53"/>
    <mergeCell ref="B54:C54"/>
    <mergeCell ref="Q46:Q47"/>
    <mergeCell ref="R46:S46"/>
    <mergeCell ref="T46:U46"/>
    <mergeCell ref="V46:V47"/>
    <mergeCell ref="W46:W47"/>
    <mergeCell ref="X46:X47"/>
    <mergeCell ref="AF36:AG36"/>
    <mergeCell ref="A38:A42"/>
    <mergeCell ref="B38:C42"/>
    <mergeCell ref="B43:C43"/>
    <mergeCell ref="A44:D44"/>
    <mergeCell ref="A46:A48"/>
    <mergeCell ref="B46:C48"/>
    <mergeCell ref="D46:D48"/>
    <mergeCell ref="E46:O46"/>
    <mergeCell ref="P46:P47"/>
    <mergeCell ref="A31:D31"/>
    <mergeCell ref="A33:T33"/>
    <mergeCell ref="A35:A37"/>
    <mergeCell ref="B35:C37"/>
    <mergeCell ref="D35:D37"/>
    <mergeCell ref="E35:R35"/>
    <mergeCell ref="Y22:Y23"/>
    <mergeCell ref="Z22:Z23"/>
    <mergeCell ref="AA22:AA23"/>
    <mergeCell ref="A25:A29"/>
    <mergeCell ref="B25:C29"/>
    <mergeCell ref="B30:C30"/>
    <mergeCell ref="Q22:Q23"/>
    <mergeCell ref="R22:S22"/>
    <mergeCell ref="T22:U22"/>
    <mergeCell ref="V22:V23"/>
    <mergeCell ref="W22:W23"/>
    <mergeCell ref="X22:X23"/>
    <mergeCell ref="A14:A18"/>
    <mergeCell ref="B14:C18"/>
    <mergeCell ref="B19:C19"/>
    <mergeCell ref="A20:D20"/>
    <mergeCell ref="A22:A24"/>
    <mergeCell ref="B22:C24"/>
    <mergeCell ref="D22:D24"/>
    <mergeCell ref="E22:O22"/>
    <mergeCell ref="P22:P23"/>
    <mergeCell ref="A1:T1"/>
    <mergeCell ref="A6:T6"/>
    <mergeCell ref="A7:T7"/>
    <mergeCell ref="A9:U9"/>
    <mergeCell ref="A11:A13"/>
    <mergeCell ref="B11:C13"/>
    <mergeCell ref="D11:D13"/>
    <mergeCell ref="E11:R11"/>
    <mergeCell ref="AF12:AG12"/>
  </mergeCells>
  <pageMargins left="0.7" right="0.7" top="0.75" bottom="0.75" header="0.3" footer="0.3"/>
  <pageSetup paperSize="9" scale="70" fitToHeight="0" orientation="landscape" r:id="rId1"/>
  <rowBreaks count="5" manualBreakCount="5">
    <brk id="21" max="26" man="1"/>
    <brk id="32" max="26" man="1"/>
    <brk id="45" max="26" man="1"/>
    <brk id="56" max="26" man="1"/>
    <brk id="70" max="26" man="1"/>
  </rowBreaks>
  <colBreaks count="1" manualBreakCount="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V106"/>
  <sheetViews>
    <sheetView view="pageBreakPreview" zoomScale="70" zoomScaleNormal="80" zoomScaleSheetLayoutView="70" workbookViewId="0">
      <selection activeCell="AB112" sqref="AB112"/>
    </sheetView>
  </sheetViews>
  <sheetFormatPr defaultRowHeight="11.25"/>
  <cols>
    <col min="1" max="1" width="6" style="215" customWidth="1"/>
    <col min="2" max="2" width="40.140625" style="902" customWidth="1"/>
    <col min="3" max="4" width="2.42578125" style="215" bestFit="1" customWidth="1"/>
    <col min="5" max="5" width="13.5703125" style="215" customWidth="1"/>
    <col min="6" max="6" width="2.42578125" style="215" bestFit="1" customWidth="1"/>
    <col min="7" max="7" width="14.85546875" style="215" customWidth="1"/>
    <col min="8" max="9" width="2.42578125" style="215" bestFit="1" customWidth="1"/>
    <col min="10" max="10" width="14.28515625" style="215" customWidth="1"/>
    <col min="11" max="11" width="2.42578125" style="215" bestFit="1" customWidth="1"/>
    <col min="12" max="12" width="15.28515625" style="215" bestFit="1" customWidth="1"/>
    <col min="13" max="14" width="3.42578125" style="215" bestFit="1" customWidth="1"/>
    <col min="15" max="15" width="22.42578125" style="215" bestFit="1" customWidth="1"/>
    <col min="16" max="16" width="3.42578125" style="215" bestFit="1" customWidth="1"/>
    <col min="17" max="17" width="12.7109375" style="215" customWidth="1"/>
    <col min="18" max="19" width="3.42578125" style="215" bestFit="1" customWidth="1"/>
    <col min="20" max="20" width="18" style="215" bestFit="1" customWidth="1"/>
    <col min="21" max="21" width="3.42578125" style="215" bestFit="1" customWidth="1"/>
    <col min="22" max="22" width="15.28515625" style="215" bestFit="1" customWidth="1"/>
    <col min="23" max="24" width="3.42578125" style="215" bestFit="1" customWidth="1"/>
    <col min="25" max="25" width="22.42578125" style="215" customWidth="1"/>
    <col min="26" max="26" width="3.42578125" style="215" bestFit="1" customWidth="1"/>
    <col min="27" max="27" width="20.28515625" style="215" bestFit="1" customWidth="1"/>
    <col min="28" max="28" width="18.7109375" style="215" customWidth="1"/>
    <col min="29" max="30" width="3.42578125" style="215" bestFit="1" customWidth="1"/>
    <col min="31" max="31" width="22.42578125" style="215" bestFit="1" customWidth="1"/>
    <col min="32" max="32" width="3.42578125" style="215" bestFit="1" customWidth="1"/>
    <col min="33" max="33" width="20.28515625" style="215" bestFit="1" customWidth="1"/>
    <col min="34" max="34" width="12.42578125" style="215" customWidth="1"/>
    <col min="35" max="35" width="3.42578125" style="215" bestFit="1" customWidth="1"/>
    <col min="36" max="36" width="16.85546875" style="215" customWidth="1"/>
    <col min="37" max="37" width="3.42578125" style="215" bestFit="1" customWidth="1"/>
    <col min="38" max="38" width="15.28515625" style="215" bestFit="1" customWidth="1"/>
    <col min="39" max="40" width="3.42578125" style="215" bestFit="1" customWidth="1"/>
    <col min="41" max="41" width="18" style="215" customWidth="1"/>
    <col min="42" max="42" width="3.42578125" style="215" bestFit="1" customWidth="1"/>
    <col min="43" max="43" width="15.28515625" style="215" bestFit="1" customWidth="1"/>
    <col min="44" max="45" width="3.42578125" style="215" bestFit="1" customWidth="1"/>
    <col min="46" max="46" width="17" style="215" customWidth="1"/>
    <col min="47" max="47" width="3.42578125" style="215" bestFit="1" customWidth="1"/>
    <col min="48" max="48" width="15.5703125" style="215" customWidth="1"/>
    <col min="49" max="50" width="3.42578125" style="215" bestFit="1" customWidth="1"/>
    <col min="51" max="51" width="15.85546875" style="215" customWidth="1"/>
    <col min="52" max="52" width="3.42578125" style="215" bestFit="1" customWidth="1"/>
    <col min="53" max="53" width="15.28515625" style="215" bestFit="1" customWidth="1"/>
    <col min="54" max="55" width="3.42578125" style="215" bestFit="1" customWidth="1"/>
    <col min="56" max="56" width="16.28515625" style="215" customWidth="1"/>
    <col min="57" max="57" width="3.42578125" style="215" bestFit="1" customWidth="1"/>
    <col min="58" max="58" width="12.42578125" style="215" customWidth="1"/>
    <col min="59" max="60" width="3.42578125" style="215" bestFit="1" customWidth="1"/>
    <col min="61" max="61" width="14.140625" style="215" customWidth="1"/>
    <col min="62" max="62" width="3.42578125" style="215" bestFit="1" customWidth="1"/>
    <col min="63" max="63" width="9.5703125" style="215" customWidth="1"/>
    <col min="64" max="64" width="12.28515625" style="215" customWidth="1"/>
    <col min="65" max="66" width="3.42578125" style="215" bestFit="1" customWidth="1"/>
    <col min="67" max="67" width="14" style="215" customWidth="1"/>
    <col min="68" max="68" width="3.42578125" style="215" bestFit="1" customWidth="1"/>
    <col min="69" max="70" width="11.85546875" style="215" customWidth="1"/>
    <col min="71" max="71" width="3.42578125" style="215" bestFit="1" customWidth="1"/>
    <col min="72" max="72" width="14.7109375" style="215" customWidth="1"/>
    <col min="73" max="73" width="3.42578125" style="215" bestFit="1" customWidth="1"/>
    <col min="74" max="74" width="12.5703125" style="215" customWidth="1"/>
    <col min="75" max="256" width="9.140625" style="215"/>
    <col min="257" max="257" width="6" style="215" customWidth="1"/>
    <col min="258" max="258" width="63" style="215" customWidth="1"/>
    <col min="259" max="259" width="12.28515625" style="215" customWidth="1"/>
    <col min="260" max="260" width="15.28515625" style="215" customWidth="1"/>
    <col min="261" max="261" width="14.28515625" style="215" customWidth="1"/>
    <col min="262" max="262" width="20.5703125" style="215" customWidth="1"/>
    <col min="263" max="263" width="14.85546875" style="215" customWidth="1"/>
    <col min="264" max="264" width="17" style="215" customWidth="1"/>
    <col min="265" max="266" width="14.28515625" style="215" customWidth="1"/>
    <col min="267" max="267" width="13.140625" style="215" customWidth="1"/>
    <col min="268" max="268" width="14.42578125" style="215" customWidth="1"/>
    <col min="269" max="269" width="14.7109375" style="215" customWidth="1"/>
    <col min="270" max="271" width="18.7109375" style="215" customWidth="1"/>
    <col min="272" max="272" width="14" style="215" customWidth="1"/>
    <col min="273" max="273" width="12.7109375" style="215" customWidth="1"/>
    <col min="274" max="274" width="14" style="215" customWidth="1"/>
    <col min="275" max="275" width="14.85546875" style="215" customWidth="1"/>
    <col min="276" max="277" width="15.85546875" style="215" customWidth="1"/>
    <col min="278" max="278" width="14" style="215" customWidth="1"/>
    <col min="279" max="279" width="15.5703125" style="215" customWidth="1"/>
    <col min="280" max="280" width="14.140625" style="215" customWidth="1"/>
    <col min="281" max="281" width="14.7109375" style="215" customWidth="1"/>
    <col min="282" max="289" width="17.42578125" style="215" customWidth="1"/>
    <col min="290" max="294" width="13.42578125" style="215" customWidth="1"/>
    <col min="295" max="295" width="13.7109375" style="215" customWidth="1"/>
    <col min="296" max="296" width="15.140625" style="215" customWidth="1"/>
    <col min="297" max="297" width="16.28515625" style="215" customWidth="1"/>
    <col min="298" max="298" width="15.7109375" style="215" customWidth="1"/>
    <col min="299" max="300" width="10.7109375" style="215" customWidth="1"/>
    <col min="301" max="301" width="13.42578125" style="215" customWidth="1"/>
    <col min="302" max="302" width="15.42578125" style="215" customWidth="1"/>
    <col min="303" max="303" width="13.7109375" style="215" customWidth="1"/>
    <col min="304" max="304" width="16.42578125" style="215" customWidth="1"/>
    <col min="305" max="306" width="16" style="215" customWidth="1"/>
    <col min="307" max="307" width="13.85546875" style="215" customWidth="1"/>
    <col min="308" max="308" width="14.42578125" style="215" customWidth="1"/>
    <col min="309" max="309" width="14.140625" style="215" customWidth="1"/>
    <col min="310" max="310" width="15" style="215" customWidth="1"/>
    <col min="311" max="311" width="15.85546875" style="215" customWidth="1"/>
    <col min="312" max="312" width="14.85546875" style="215" customWidth="1"/>
    <col min="313" max="313" width="15.85546875" style="215" customWidth="1"/>
    <col min="314" max="314" width="15.5703125" style="215" customWidth="1"/>
    <col min="315" max="315" width="14.42578125" style="215" customWidth="1"/>
    <col min="316" max="316" width="14.7109375" style="215" customWidth="1"/>
    <col min="317" max="318" width="16.5703125" style="215" customWidth="1"/>
    <col min="319" max="319" width="15.42578125" style="215" customWidth="1"/>
    <col min="320" max="320" width="14.7109375" style="215" customWidth="1"/>
    <col min="321" max="321" width="16.5703125" style="215" customWidth="1"/>
    <col min="322" max="322" width="14.7109375" style="215" customWidth="1"/>
    <col min="323" max="323" width="13.85546875" style="215" customWidth="1"/>
    <col min="324" max="324" width="15.42578125" style="215" customWidth="1"/>
    <col min="325" max="325" width="13.85546875" style="215" customWidth="1"/>
    <col min="326" max="326" width="21.85546875" style="215" customWidth="1"/>
    <col min="327" max="327" width="17.42578125" style="215" customWidth="1"/>
    <col min="328" max="329" width="15.140625" style="215" customWidth="1"/>
    <col min="330" max="330" width="13.140625" style="215" customWidth="1"/>
    <col min="331" max="512" width="9.140625" style="215"/>
    <col min="513" max="513" width="6" style="215" customWidth="1"/>
    <col min="514" max="514" width="63" style="215" customWidth="1"/>
    <col min="515" max="515" width="12.28515625" style="215" customWidth="1"/>
    <col min="516" max="516" width="15.28515625" style="215" customWidth="1"/>
    <col min="517" max="517" width="14.28515625" style="215" customWidth="1"/>
    <col min="518" max="518" width="20.5703125" style="215" customWidth="1"/>
    <col min="519" max="519" width="14.85546875" style="215" customWidth="1"/>
    <col min="520" max="520" width="17" style="215" customWidth="1"/>
    <col min="521" max="522" width="14.28515625" style="215" customWidth="1"/>
    <col min="523" max="523" width="13.140625" style="215" customWidth="1"/>
    <col min="524" max="524" width="14.42578125" style="215" customWidth="1"/>
    <col min="525" max="525" width="14.7109375" style="215" customWidth="1"/>
    <col min="526" max="527" width="18.7109375" style="215" customWidth="1"/>
    <col min="528" max="528" width="14" style="215" customWidth="1"/>
    <col min="529" max="529" width="12.7109375" style="215" customWidth="1"/>
    <col min="530" max="530" width="14" style="215" customWidth="1"/>
    <col min="531" max="531" width="14.85546875" style="215" customWidth="1"/>
    <col min="532" max="533" width="15.85546875" style="215" customWidth="1"/>
    <col min="534" max="534" width="14" style="215" customWidth="1"/>
    <col min="535" max="535" width="15.5703125" style="215" customWidth="1"/>
    <col min="536" max="536" width="14.140625" style="215" customWidth="1"/>
    <col min="537" max="537" width="14.7109375" style="215" customWidth="1"/>
    <col min="538" max="545" width="17.42578125" style="215" customWidth="1"/>
    <col min="546" max="550" width="13.42578125" style="215" customWidth="1"/>
    <col min="551" max="551" width="13.7109375" style="215" customWidth="1"/>
    <col min="552" max="552" width="15.140625" style="215" customWidth="1"/>
    <col min="553" max="553" width="16.28515625" style="215" customWidth="1"/>
    <col min="554" max="554" width="15.7109375" style="215" customWidth="1"/>
    <col min="555" max="556" width="10.7109375" style="215" customWidth="1"/>
    <col min="557" max="557" width="13.42578125" style="215" customWidth="1"/>
    <col min="558" max="558" width="15.42578125" style="215" customWidth="1"/>
    <col min="559" max="559" width="13.7109375" style="215" customWidth="1"/>
    <col min="560" max="560" width="16.42578125" style="215" customWidth="1"/>
    <col min="561" max="562" width="16" style="215" customWidth="1"/>
    <col min="563" max="563" width="13.85546875" style="215" customWidth="1"/>
    <col min="564" max="564" width="14.42578125" style="215" customWidth="1"/>
    <col min="565" max="565" width="14.140625" style="215" customWidth="1"/>
    <col min="566" max="566" width="15" style="215" customWidth="1"/>
    <col min="567" max="567" width="15.85546875" style="215" customWidth="1"/>
    <col min="568" max="568" width="14.85546875" style="215" customWidth="1"/>
    <col min="569" max="569" width="15.85546875" style="215" customWidth="1"/>
    <col min="570" max="570" width="15.5703125" style="215" customWidth="1"/>
    <col min="571" max="571" width="14.42578125" style="215" customWidth="1"/>
    <col min="572" max="572" width="14.7109375" style="215" customWidth="1"/>
    <col min="573" max="574" width="16.5703125" style="215" customWidth="1"/>
    <col min="575" max="575" width="15.42578125" style="215" customWidth="1"/>
    <col min="576" max="576" width="14.7109375" style="215" customWidth="1"/>
    <col min="577" max="577" width="16.5703125" style="215" customWidth="1"/>
    <col min="578" max="578" width="14.7109375" style="215" customWidth="1"/>
    <col min="579" max="579" width="13.85546875" style="215" customWidth="1"/>
    <col min="580" max="580" width="15.42578125" style="215" customWidth="1"/>
    <col min="581" max="581" width="13.85546875" style="215" customWidth="1"/>
    <col min="582" max="582" width="21.85546875" style="215" customWidth="1"/>
    <col min="583" max="583" width="17.42578125" style="215" customWidth="1"/>
    <col min="584" max="585" width="15.140625" style="215" customWidth="1"/>
    <col min="586" max="586" width="13.140625" style="215" customWidth="1"/>
    <col min="587" max="768" width="9.140625" style="215"/>
    <col min="769" max="769" width="6" style="215" customWidth="1"/>
    <col min="770" max="770" width="63" style="215" customWidth="1"/>
    <col min="771" max="771" width="12.28515625" style="215" customWidth="1"/>
    <col min="772" max="772" width="15.28515625" style="215" customWidth="1"/>
    <col min="773" max="773" width="14.28515625" style="215" customWidth="1"/>
    <col min="774" max="774" width="20.5703125" style="215" customWidth="1"/>
    <col min="775" max="775" width="14.85546875" style="215" customWidth="1"/>
    <col min="776" max="776" width="17" style="215" customWidth="1"/>
    <col min="777" max="778" width="14.28515625" style="215" customWidth="1"/>
    <col min="779" max="779" width="13.140625" style="215" customWidth="1"/>
    <col min="780" max="780" width="14.42578125" style="215" customWidth="1"/>
    <col min="781" max="781" width="14.7109375" style="215" customWidth="1"/>
    <col min="782" max="783" width="18.7109375" style="215" customWidth="1"/>
    <col min="784" max="784" width="14" style="215" customWidth="1"/>
    <col min="785" max="785" width="12.7109375" style="215" customWidth="1"/>
    <col min="786" max="786" width="14" style="215" customWidth="1"/>
    <col min="787" max="787" width="14.85546875" style="215" customWidth="1"/>
    <col min="788" max="789" width="15.85546875" style="215" customWidth="1"/>
    <col min="790" max="790" width="14" style="215" customWidth="1"/>
    <col min="791" max="791" width="15.5703125" style="215" customWidth="1"/>
    <col min="792" max="792" width="14.140625" style="215" customWidth="1"/>
    <col min="793" max="793" width="14.7109375" style="215" customWidth="1"/>
    <col min="794" max="801" width="17.42578125" style="215" customWidth="1"/>
    <col min="802" max="806" width="13.42578125" style="215" customWidth="1"/>
    <col min="807" max="807" width="13.7109375" style="215" customWidth="1"/>
    <col min="808" max="808" width="15.140625" style="215" customWidth="1"/>
    <col min="809" max="809" width="16.28515625" style="215" customWidth="1"/>
    <col min="810" max="810" width="15.7109375" style="215" customWidth="1"/>
    <col min="811" max="812" width="10.7109375" style="215" customWidth="1"/>
    <col min="813" max="813" width="13.42578125" style="215" customWidth="1"/>
    <col min="814" max="814" width="15.42578125" style="215" customWidth="1"/>
    <col min="815" max="815" width="13.7109375" style="215" customWidth="1"/>
    <col min="816" max="816" width="16.42578125" style="215" customWidth="1"/>
    <col min="817" max="818" width="16" style="215" customWidth="1"/>
    <col min="819" max="819" width="13.85546875" style="215" customWidth="1"/>
    <col min="820" max="820" width="14.42578125" style="215" customWidth="1"/>
    <col min="821" max="821" width="14.140625" style="215" customWidth="1"/>
    <col min="822" max="822" width="15" style="215" customWidth="1"/>
    <col min="823" max="823" width="15.85546875" style="215" customWidth="1"/>
    <col min="824" max="824" width="14.85546875" style="215" customWidth="1"/>
    <col min="825" max="825" width="15.85546875" style="215" customWidth="1"/>
    <col min="826" max="826" width="15.5703125" style="215" customWidth="1"/>
    <col min="827" max="827" width="14.42578125" style="215" customWidth="1"/>
    <col min="828" max="828" width="14.7109375" style="215" customWidth="1"/>
    <col min="829" max="830" width="16.5703125" style="215" customWidth="1"/>
    <col min="831" max="831" width="15.42578125" style="215" customWidth="1"/>
    <col min="832" max="832" width="14.7109375" style="215" customWidth="1"/>
    <col min="833" max="833" width="16.5703125" style="215" customWidth="1"/>
    <col min="834" max="834" width="14.7109375" style="215" customWidth="1"/>
    <col min="835" max="835" width="13.85546875" style="215" customWidth="1"/>
    <col min="836" max="836" width="15.42578125" style="215" customWidth="1"/>
    <col min="837" max="837" width="13.85546875" style="215" customWidth="1"/>
    <col min="838" max="838" width="21.85546875" style="215" customWidth="1"/>
    <col min="839" max="839" width="17.42578125" style="215" customWidth="1"/>
    <col min="840" max="841" width="15.140625" style="215" customWidth="1"/>
    <col min="842" max="842" width="13.140625" style="215" customWidth="1"/>
    <col min="843" max="1024" width="9.140625" style="215"/>
    <col min="1025" max="1025" width="6" style="215" customWidth="1"/>
    <col min="1026" max="1026" width="63" style="215" customWidth="1"/>
    <col min="1027" max="1027" width="12.28515625" style="215" customWidth="1"/>
    <col min="1028" max="1028" width="15.28515625" style="215" customWidth="1"/>
    <col min="1029" max="1029" width="14.28515625" style="215" customWidth="1"/>
    <col min="1030" max="1030" width="20.5703125" style="215" customWidth="1"/>
    <col min="1031" max="1031" width="14.85546875" style="215" customWidth="1"/>
    <col min="1032" max="1032" width="17" style="215" customWidth="1"/>
    <col min="1033" max="1034" width="14.28515625" style="215" customWidth="1"/>
    <col min="1035" max="1035" width="13.140625" style="215" customWidth="1"/>
    <col min="1036" max="1036" width="14.42578125" style="215" customWidth="1"/>
    <col min="1037" max="1037" width="14.7109375" style="215" customWidth="1"/>
    <col min="1038" max="1039" width="18.7109375" style="215" customWidth="1"/>
    <col min="1040" max="1040" width="14" style="215" customWidth="1"/>
    <col min="1041" max="1041" width="12.7109375" style="215" customWidth="1"/>
    <col min="1042" max="1042" width="14" style="215" customWidth="1"/>
    <col min="1043" max="1043" width="14.85546875" style="215" customWidth="1"/>
    <col min="1044" max="1045" width="15.85546875" style="215" customWidth="1"/>
    <col min="1046" max="1046" width="14" style="215" customWidth="1"/>
    <col min="1047" max="1047" width="15.5703125" style="215" customWidth="1"/>
    <col min="1048" max="1048" width="14.140625" style="215" customWidth="1"/>
    <col min="1049" max="1049" width="14.7109375" style="215" customWidth="1"/>
    <col min="1050" max="1057" width="17.42578125" style="215" customWidth="1"/>
    <col min="1058" max="1062" width="13.42578125" style="215" customWidth="1"/>
    <col min="1063" max="1063" width="13.7109375" style="215" customWidth="1"/>
    <col min="1064" max="1064" width="15.140625" style="215" customWidth="1"/>
    <col min="1065" max="1065" width="16.28515625" style="215" customWidth="1"/>
    <col min="1066" max="1066" width="15.7109375" style="215" customWidth="1"/>
    <col min="1067" max="1068" width="10.7109375" style="215" customWidth="1"/>
    <col min="1069" max="1069" width="13.42578125" style="215" customWidth="1"/>
    <col min="1070" max="1070" width="15.42578125" style="215" customWidth="1"/>
    <col min="1071" max="1071" width="13.7109375" style="215" customWidth="1"/>
    <col min="1072" max="1072" width="16.42578125" style="215" customWidth="1"/>
    <col min="1073" max="1074" width="16" style="215" customWidth="1"/>
    <col min="1075" max="1075" width="13.85546875" style="215" customWidth="1"/>
    <col min="1076" max="1076" width="14.42578125" style="215" customWidth="1"/>
    <col min="1077" max="1077" width="14.140625" style="215" customWidth="1"/>
    <col min="1078" max="1078" width="15" style="215" customWidth="1"/>
    <col min="1079" max="1079" width="15.85546875" style="215" customWidth="1"/>
    <col min="1080" max="1080" width="14.85546875" style="215" customWidth="1"/>
    <col min="1081" max="1081" width="15.85546875" style="215" customWidth="1"/>
    <col min="1082" max="1082" width="15.5703125" style="215" customWidth="1"/>
    <col min="1083" max="1083" width="14.42578125" style="215" customWidth="1"/>
    <col min="1084" max="1084" width="14.7109375" style="215" customWidth="1"/>
    <col min="1085" max="1086" width="16.5703125" style="215" customWidth="1"/>
    <col min="1087" max="1087" width="15.42578125" style="215" customWidth="1"/>
    <col min="1088" max="1088" width="14.7109375" style="215" customWidth="1"/>
    <col min="1089" max="1089" width="16.5703125" style="215" customWidth="1"/>
    <col min="1090" max="1090" width="14.7109375" style="215" customWidth="1"/>
    <col min="1091" max="1091" width="13.85546875" style="215" customWidth="1"/>
    <col min="1092" max="1092" width="15.42578125" style="215" customWidth="1"/>
    <col min="1093" max="1093" width="13.85546875" style="215" customWidth="1"/>
    <col min="1094" max="1094" width="21.85546875" style="215" customWidth="1"/>
    <col min="1095" max="1095" width="17.42578125" style="215" customWidth="1"/>
    <col min="1096" max="1097" width="15.140625" style="215" customWidth="1"/>
    <col min="1098" max="1098" width="13.140625" style="215" customWidth="1"/>
    <col min="1099" max="1280" width="9.140625" style="215"/>
    <col min="1281" max="1281" width="6" style="215" customWidth="1"/>
    <col min="1282" max="1282" width="63" style="215" customWidth="1"/>
    <col min="1283" max="1283" width="12.28515625" style="215" customWidth="1"/>
    <col min="1284" max="1284" width="15.28515625" style="215" customWidth="1"/>
    <col min="1285" max="1285" width="14.28515625" style="215" customWidth="1"/>
    <col min="1286" max="1286" width="20.5703125" style="215" customWidth="1"/>
    <col min="1287" max="1287" width="14.85546875" style="215" customWidth="1"/>
    <col min="1288" max="1288" width="17" style="215" customWidth="1"/>
    <col min="1289" max="1290" width="14.28515625" style="215" customWidth="1"/>
    <col min="1291" max="1291" width="13.140625" style="215" customWidth="1"/>
    <col min="1292" max="1292" width="14.42578125" style="215" customWidth="1"/>
    <col min="1293" max="1293" width="14.7109375" style="215" customWidth="1"/>
    <col min="1294" max="1295" width="18.7109375" style="215" customWidth="1"/>
    <col min="1296" max="1296" width="14" style="215" customWidth="1"/>
    <col min="1297" max="1297" width="12.7109375" style="215" customWidth="1"/>
    <col min="1298" max="1298" width="14" style="215" customWidth="1"/>
    <col min="1299" max="1299" width="14.85546875" style="215" customWidth="1"/>
    <col min="1300" max="1301" width="15.85546875" style="215" customWidth="1"/>
    <col min="1302" max="1302" width="14" style="215" customWidth="1"/>
    <col min="1303" max="1303" width="15.5703125" style="215" customWidth="1"/>
    <col min="1304" max="1304" width="14.140625" style="215" customWidth="1"/>
    <col min="1305" max="1305" width="14.7109375" style="215" customWidth="1"/>
    <col min="1306" max="1313" width="17.42578125" style="215" customWidth="1"/>
    <col min="1314" max="1318" width="13.42578125" style="215" customWidth="1"/>
    <col min="1319" max="1319" width="13.7109375" style="215" customWidth="1"/>
    <col min="1320" max="1320" width="15.140625" style="215" customWidth="1"/>
    <col min="1321" max="1321" width="16.28515625" style="215" customWidth="1"/>
    <col min="1322" max="1322" width="15.7109375" style="215" customWidth="1"/>
    <col min="1323" max="1324" width="10.7109375" style="215" customWidth="1"/>
    <col min="1325" max="1325" width="13.42578125" style="215" customWidth="1"/>
    <col min="1326" max="1326" width="15.42578125" style="215" customWidth="1"/>
    <col min="1327" max="1327" width="13.7109375" style="215" customWidth="1"/>
    <col min="1328" max="1328" width="16.42578125" style="215" customWidth="1"/>
    <col min="1329" max="1330" width="16" style="215" customWidth="1"/>
    <col min="1331" max="1331" width="13.85546875" style="215" customWidth="1"/>
    <col min="1332" max="1332" width="14.42578125" style="215" customWidth="1"/>
    <col min="1333" max="1333" width="14.140625" style="215" customWidth="1"/>
    <col min="1334" max="1334" width="15" style="215" customWidth="1"/>
    <col min="1335" max="1335" width="15.85546875" style="215" customWidth="1"/>
    <col min="1336" max="1336" width="14.85546875" style="215" customWidth="1"/>
    <col min="1337" max="1337" width="15.85546875" style="215" customWidth="1"/>
    <col min="1338" max="1338" width="15.5703125" style="215" customWidth="1"/>
    <col min="1339" max="1339" width="14.42578125" style="215" customWidth="1"/>
    <col min="1340" max="1340" width="14.7109375" style="215" customWidth="1"/>
    <col min="1341" max="1342" width="16.5703125" style="215" customWidth="1"/>
    <col min="1343" max="1343" width="15.42578125" style="215" customWidth="1"/>
    <col min="1344" max="1344" width="14.7109375" style="215" customWidth="1"/>
    <col min="1345" max="1345" width="16.5703125" style="215" customWidth="1"/>
    <col min="1346" max="1346" width="14.7109375" style="215" customWidth="1"/>
    <col min="1347" max="1347" width="13.85546875" style="215" customWidth="1"/>
    <col min="1348" max="1348" width="15.42578125" style="215" customWidth="1"/>
    <col min="1349" max="1349" width="13.85546875" style="215" customWidth="1"/>
    <col min="1350" max="1350" width="21.85546875" style="215" customWidth="1"/>
    <col min="1351" max="1351" width="17.42578125" style="215" customWidth="1"/>
    <col min="1352" max="1353" width="15.140625" style="215" customWidth="1"/>
    <col min="1354" max="1354" width="13.140625" style="215" customWidth="1"/>
    <col min="1355" max="1536" width="9.140625" style="215"/>
    <col min="1537" max="1537" width="6" style="215" customWidth="1"/>
    <col min="1538" max="1538" width="63" style="215" customWidth="1"/>
    <col min="1539" max="1539" width="12.28515625" style="215" customWidth="1"/>
    <col min="1540" max="1540" width="15.28515625" style="215" customWidth="1"/>
    <col min="1541" max="1541" width="14.28515625" style="215" customWidth="1"/>
    <col min="1542" max="1542" width="20.5703125" style="215" customWidth="1"/>
    <col min="1543" max="1543" width="14.85546875" style="215" customWidth="1"/>
    <col min="1544" max="1544" width="17" style="215" customWidth="1"/>
    <col min="1545" max="1546" width="14.28515625" style="215" customWidth="1"/>
    <col min="1547" max="1547" width="13.140625" style="215" customWidth="1"/>
    <col min="1548" max="1548" width="14.42578125" style="215" customWidth="1"/>
    <col min="1549" max="1549" width="14.7109375" style="215" customWidth="1"/>
    <col min="1550" max="1551" width="18.7109375" style="215" customWidth="1"/>
    <col min="1552" max="1552" width="14" style="215" customWidth="1"/>
    <col min="1553" max="1553" width="12.7109375" style="215" customWidth="1"/>
    <col min="1554" max="1554" width="14" style="215" customWidth="1"/>
    <col min="1555" max="1555" width="14.85546875" style="215" customWidth="1"/>
    <col min="1556" max="1557" width="15.85546875" style="215" customWidth="1"/>
    <col min="1558" max="1558" width="14" style="215" customWidth="1"/>
    <col min="1559" max="1559" width="15.5703125" style="215" customWidth="1"/>
    <col min="1560" max="1560" width="14.140625" style="215" customWidth="1"/>
    <col min="1561" max="1561" width="14.7109375" style="215" customWidth="1"/>
    <col min="1562" max="1569" width="17.42578125" style="215" customWidth="1"/>
    <col min="1570" max="1574" width="13.42578125" style="215" customWidth="1"/>
    <col min="1575" max="1575" width="13.7109375" style="215" customWidth="1"/>
    <col min="1576" max="1576" width="15.140625" style="215" customWidth="1"/>
    <col min="1577" max="1577" width="16.28515625" style="215" customWidth="1"/>
    <col min="1578" max="1578" width="15.7109375" style="215" customWidth="1"/>
    <col min="1579" max="1580" width="10.7109375" style="215" customWidth="1"/>
    <col min="1581" max="1581" width="13.42578125" style="215" customWidth="1"/>
    <col min="1582" max="1582" width="15.42578125" style="215" customWidth="1"/>
    <col min="1583" max="1583" width="13.7109375" style="215" customWidth="1"/>
    <col min="1584" max="1584" width="16.42578125" style="215" customWidth="1"/>
    <col min="1585" max="1586" width="16" style="215" customWidth="1"/>
    <col min="1587" max="1587" width="13.85546875" style="215" customWidth="1"/>
    <col min="1588" max="1588" width="14.42578125" style="215" customWidth="1"/>
    <col min="1589" max="1589" width="14.140625" style="215" customWidth="1"/>
    <col min="1590" max="1590" width="15" style="215" customWidth="1"/>
    <col min="1591" max="1591" width="15.85546875" style="215" customWidth="1"/>
    <col min="1592" max="1592" width="14.85546875" style="215" customWidth="1"/>
    <col min="1593" max="1593" width="15.85546875" style="215" customWidth="1"/>
    <col min="1594" max="1594" width="15.5703125" style="215" customWidth="1"/>
    <col min="1595" max="1595" width="14.42578125" style="215" customWidth="1"/>
    <col min="1596" max="1596" width="14.7109375" style="215" customWidth="1"/>
    <col min="1597" max="1598" width="16.5703125" style="215" customWidth="1"/>
    <col min="1599" max="1599" width="15.42578125" style="215" customWidth="1"/>
    <col min="1600" max="1600" width="14.7109375" style="215" customWidth="1"/>
    <col min="1601" max="1601" width="16.5703125" style="215" customWidth="1"/>
    <col min="1602" max="1602" width="14.7109375" style="215" customWidth="1"/>
    <col min="1603" max="1603" width="13.85546875" style="215" customWidth="1"/>
    <col min="1604" max="1604" width="15.42578125" style="215" customWidth="1"/>
    <col min="1605" max="1605" width="13.85546875" style="215" customWidth="1"/>
    <col min="1606" max="1606" width="21.85546875" style="215" customWidth="1"/>
    <col min="1607" max="1607" width="17.42578125" style="215" customWidth="1"/>
    <col min="1608" max="1609" width="15.140625" style="215" customWidth="1"/>
    <col min="1610" max="1610" width="13.140625" style="215" customWidth="1"/>
    <col min="1611" max="1792" width="9.140625" style="215"/>
    <col min="1793" max="1793" width="6" style="215" customWidth="1"/>
    <col min="1794" max="1794" width="63" style="215" customWidth="1"/>
    <col min="1795" max="1795" width="12.28515625" style="215" customWidth="1"/>
    <col min="1796" max="1796" width="15.28515625" style="215" customWidth="1"/>
    <col min="1797" max="1797" width="14.28515625" style="215" customWidth="1"/>
    <col min="1798" max="1798" width="20.5703125" style="215" customWidth="1"/>
    <col min="1799" max="1799" width="14.85546875" style="215" customWidth="1"/>
    <col min="1800" max="1800" width="17" style="215" customWidth="1"/>
    <col min="1801" max="1802" width="14.28515625" style="215" customWidth="1"/>
    <col min="1803" max="1803" width="13.140625" style="215" customWidth="1"/>
    <col min="1804" max="1804" width="14.42578125" style="215" customWidth="1"/>
    <col min="1805" max="1805" width="14.7109375" style="215" customWidth="1"/>
    <col min="1806" max="1807" width="18.7109375" style="215" customWidth="1"/>
    <col min="1808" max="1808" width="14" style="215" customWidth="1"/>
    <col min="1809" max="1809" width="12.7109375" style="215" customWidth="1"/>
    <col min="1810" max="1810" width="14" style="215" customWidth="1"/>
    <col min="1811" max="1811" width="14.85546875" style="215" customWidth="1"/>
    <col min="1812" max="1813" width="15.85546875" style="215" customWidth="1"/>
    <col min="1814" max="1814" width="14" style="215" customWidth="1"/>
    <col min="1815" max="1815" width="15.5703125" style="215" customWidth="1"/>
    <col min="1816" max="1816" width="14.140625" style="215" customWidth="1"/>
    <col min="1817" max="1817" width="14.7109375" style="215" customWidth="1"/>
    <col min="1818" max="1825" width="17.42578125" style="215" customWidth="1"/>
    <col min="1826" max="1830" width="13.42578125" style="215" customWidth="1"/>
    <col min="1831" max="1831" width="13.7109375" style="215" customWidth="1"/>
    <col min="1832" max="1832" width="15.140625" style="215" customWidth="1"/>
    <col min="1833" max="1833" width="16.28515625" style="215" customWidth="1"/>
    <col min="1834" max="1834" width="15.7109375" style="215" customWidth="1"/>
    <col min="1835" max="1836" width="10.7109375" style="215" customWidth="1"/>
    <col min="1837" max="1837" width="13.42578125" style="215" customWidth="1"/>
    <col min="1838" max="1838" width="15.42578125" style="215" customWidth="1"/>
    <col min="1839" max="1839" width="13.7109375" style="215" customWidth="1"/>
    <col min="1840" max="1840" width="16.42578125" style="215" customWidth="1"/>
    <col min="1841" max="1842" width="16" style="215" customWidth="1"/>
    <col min="1843" max="1843" width="13.85546875" style="215" customWidth="1"/>
    <col min="1844" max="1844" width="14.42578125" style="215" customWidth="1"/>
    <col min="1845" max="1845" width="14.140625" style="215" customWidth="1"/>
    <col min="1846" max="1846" width="15" style="215" customWidth="1"/>
    <col min="1847" max="1847" width="15.85546875" style="215" customWidth="1"/>
    <col min="1848" max="1848" width="14.85546875" style="215" customWidth="1"/>
    <col min="1849" max="1849" width="15.85546875" style="215" customWidth="1"/>
    <col min="1850" max="1850" width="15.5703125" style="215" customWidth="1"/>
    <col min="1851" max="1851" width="14.42578125" style="215" customWidth="1"/>
    <col min="1852" max="1852" width="14.7109375" style="215" customWidth="1"/>
    <col min="1853" max="1854" width="16.5703125" style="215" customWidth="1"/>
    <col min="1855" max="1855" width="15.42578125" style="215" customWidth="1"/>
    <col min="1856" max="1856" width="14.7109375" style="215" customWidth="1"/>
    <col min="1857" max="1857" width="16.5703125" style="215" customWidth="1"/>
    <col min="1858" max="1858" width="14.7109375" style="215" customWidth="1"/>
    <col min="1859" max="1859" width="13.85546875" style="215" customWidth="1"/>
    <col min="1860" max="1860" width="15.42578125" style="215" customWidth="1"/>
    <col min="1861" max="1861" width="13.85546875" style="215" customWidth="1"/>
    <col min="1862" max="1862" width="21.85546875" style="215" customWidth="1"/>
    <col min="1863" max="1863" width="17.42578125" style="215" customWidth="1"/>
    <col min="1864" max="1865" width="15.140625" style="215" customWidth="1"/>
    <col min="1866" max="1866" width="13.140625" style="215" customWidth="1"/>
    <col min="1867" max="2048" width="9.140625" style="215"/>
    <col min="2049" max="2049" width="6" style="215" customWidth="1"/>
    <col min="2050" max="2050" width="63" style="215" customWidth="1"/>
    <col min="2051" max="2051" width="12.28515625" style="215" customWidth="1"/>
    <col min="2052" max="2052" width="15.28515625" style="215" customWidth="1"/>
    <col min="2053" max="2053" width="14.28515625" style="215" customWidth="1"/>
    <col min="2054" max="2054" width="20.5703125" style="215" customWidth="1"/>
    <col min="2055" max="2055" width="14.85546875" style="215" customWidth="1"/>
    <col min="2056" max="2056" width="17" style="215" customWidth="1"/>
    <col min="2057" max="2058" width="14.28515625" style="215" customWidth="1"/>
    <col min="2059" max="2059" width="13.140625" style="215" customWidth="1"/>
    <col min="2060" max="2060" width="14.42578125" style="215" customWidth="1"/>
    <col min="2061" max="2061" width="14.7109375" style="215" customWidth="1"/>
    <col min="2062" max="2063" width="18.7109375" style="215" customWidth="1"/>
    <col min="2064" max="2064" width="14" style="215" customWidth="1"/>
    <col min="2065" max="2065" width="12.7109375" style="215" customWidth="1"/>
    <col min="2066" max="2066" width="14" style="215" customWidth="1"/>
    <col min="2067" max="2067" width="14.85546875" style="215" customWidth="1"/>
    <col min="2068" max="2069" width="15.85546875" style="215" customWidth="1"/>
    <col min="2070" max="2070" width="14" style="215" customWidth="1"/>
    <col min="2071" max="2071" width="15.5703125" style="215" customWidth="1"/>
    <col min="2072" max="2072" width="14.140625" style="215" customWidth="1"/>
    <col min="2073" max="2073" width="14.7109375" style="215" customWidth="1"/>
    <col min="2074" max="2081" width="17.42578125" style="215" customWidth="1"/>
    <col min="2082" max="2086" width="13.42578125" style="215" customWidth="1"/>
    <col min="2087" max="2087" width="13.7109375" style="215" customWidth="1"/>
    <col min="2088" max="2088" width="15.140625" style="215" customWidth="1"/>
    <col min="2089" max="2089" width="16.28515625" style="215" customWidth="1"/>
    <col min="2090" max="2090" width="15.7109375" style="215" customWidth="1"/>
    <col min="2091" max="2092" width="10.7109375" style="215" customWidth="1"/>
    <col min="2093" max="2093" width="13.42578125" style="215" customWidth="1"/>
    <col min="2094" max="2094" width="15.42578125" style="215" customWidth="1"/>
    <col min="2095" max="2095" width="13.7109375" style="215" customWidth="1"/>
    <col min="2096" max="2096" width="16.42578125" style="215" customWidth="1"/>
    <col min="2097" max="2098" width="16" style="215" customWidth="1"/>
    <col min="2099" max="2099" width="13.85546875" style="215" customWidth="1"/>
    <col min="2100" max="2100" width="14.42578125" style="215" customWidth="1"/>
    <col min="2101" max="2101" width="14.140625" style="215" customWidth="1"/>
    <col min="2102" max="2102" width="15" style="215" customWidth="1"/>
    <col min="2103" max="2103" width="15.85546875" style="215" customWidth="1"/>
    <col min="2104" max="2104" width="14.85546875" style="215" customWidth="1"/>
    <col min="2105" max="2105" width="15.85546875" style="215" customWidth="1"/>
    <col min="2106" max="2106" width="15.5703125" style="215" customWidth="1"/>
    <col min="2107" max="2107" width="14.42578125" style="215" customWidth="1"/>
    <col min="2108" max="2108" width="14.7109375" style="215" customWidth="1"/>
    <col min="2109" max="2110" width="16.5703125" style="215" customWidth="1"/>
    <col min="2111" max="2111" width="15.42578125" style="215" customWidth="1"/>
    <col min="2112" max="2112" width="14.7109375" style="215" customWidth="1"/>
    <col min="2113" max="2113" width="16.5703125" style="215" customWidth="1"/>
    <col min="2114" max="2114" width="14.7109375" style="215" customWidth="1"/>
    <col min="2115" max="2115" width="13.85546875" style="215" customWidth="1"/>
    <col min="2116" max="2116" width="15.42578125" style="215" customWidth="1"/>
    <col min="2117" max="2117" width="13.85546875" style="215" customWidth="1"/>
    <col min="2118" max="2118" width="21.85546875" style="215" customWidth="1"/>
    <col min="2119" max="2119" width="17.42578125" style="215" customWidth="1"/>
    <col min="2120" max="2121" width="15.140625" style="215" customWidth="1"/>
    <col min="2122" max="2122" width="13.140625" style="215" customWidth="1"/>
    <col min="2123" max="2304" width="9.140625" style="215"/>
    <col min="2305" max="2305" width="6" style="215" customWidth="1"/>
    <col min="2306" max="2306" width="63" style="215" customWidth="1"/>
    <col min="2307" max="2307" width="12.28515625" style="215" customWidth="1"/>
    <col min="2308" max="2308" width="15.28515625" style="215" customWidth="1"/>
    <col min="2309" max="2309" width="14.28515625" style="215" customWidth="1"/>
    <col min="2310" max="2310" width="20.5703125" style="215" customWidth="1"/>
    <col min="2311" max="2311" width="14.85546875" style="215" customWidth="1"/>
    <col min="2312" max="2312" width="17" style="215" customWidth="1"/>
    <col min="2313" max="2314" width="14.28515625" style="215" customWidth="1"/>
    <col min="2315" max="2315" width="13.140625" style="215" customWidth="1"/>
    <col min="2316" max="2316" width="14.42578125" style="215" customWidth="1"/>
    <col min="2317" max="2317" width="14.7109375" style="215" customWidth="1"/>
    <col min="2318" max="2319" width="18.7109375" style="215" customWidth="1"/>
    <col min="2320" max="2320" width="14" style="215" customWidth="1"/>
    <col min="2321" max="2321" width="12.7109375" style="215" customWidth="1"/>
    <col min="2322" max="2322" width="14" style="215" customWidth="1"/>
    <col min="2323" max="2323" width="14.85546875" style="215" customWidth="1"/>
    <col min="2324" max="2325" width="15.85546875" style="215" customWidth="1"/>
    <col min="2326" max="2326" width="14" style="215" customWidth="1"/>
    <col min="2327" max="2327" width="15.5703125" style="215" customWidth="1"/>
    <col min="2328" max="2328" width="14.140625" style="215" customWidth="1"/>
    <col min="2329" max="2329" width="14.7109375" style="215" customWidth="1"/>
    <col min="2330" max="2337" width="17.42578125" style="215" customWidth="1"/>
    <col min="2338" max="2342" width="13.42578125" style="215" customWidth="1"/>
    <col min="2343" max="2343" width="13.7109375" style="215" customWidth="1"/>
    <col min="2344" max="2344" width="15.140625" style="215" customWidth="1"/>
    <col min="2345" max="2345" width="16.28515625" style="215" customWidth="1"/>
    <col min="2346" max="2346" width="15.7109375" style="215" customWidth="1"/>
    <col min="2347" max="2348" width="10.7109375" style="215" customWidth="1"/>
    <col min="2349" max="2349" width="13.42578125" style="215" customWidth="1"/>
    <col min="2350" max="2350" width="15.42578125" style="215" customWidth="1"/>
    <col min="2351" max="2351" width="13.7109375" style="215" customWidth="1"/>
    <col min="2352" max="2352" width="16.42578125" style="215" customWidth="1"/>
    <col min="2353" max="2354" width="16" style="215" customWidth="1"/>
    <col min="2355" max="2355" width="13.85546875" style="215" customWidth="1"/>
    <col min="2356" max="2356" width="14.42578125" style="215" customWidth="1"/>
    <col min="2357" max="2357" width="14.140625" style="215" customWidth="1"/>
    <col min="2358" max="2358" width="15" style="215" customWidth="1"/>
    <col min="2359" max="2359" width="15.85546875" style="215" customWidth="1"/>
    <col min="2360" max="2360" width="14.85546875" style="215" customWidth="1"/>
    <col min="2361" max="2361" width="15.85546875" style="215" customWidth="1"/>
    <col min="2362" max="2362" width="15.5703125" style="215" customWidth="1"/>
    <col min="2363" max="2363" width="14.42578125" style="215" customWidth="1"/>
    <col min="2364" max="2364" width="14.7109375" style="215" customWidth="1"/>
    <col min="2365" max="2366" width="16.5703125" style="215" customWidth="1"/>
    <col min="2367" max="2367" width="15.42578125" style="215" customWidth="1"/>
    <col min="2368" max="2368" width="14.7109375" style="215" customWidth="1"/>
    <col min="2369" max="2369" width="16.5703125" style="215" customWidth="1"/>
    <col min="2370" max="2370" width="14.7109375" style="215" customWidth="1"/>
    <col min="2371" max="2371" width="13.85546875" style="215" customWidth="1"/>
    <col min="2372" max="2372" width="15.42578125" style="215" customWidth="1"/>
    <col min="2373" max="2373" width="13.85546875" style="215" customWidth="1"/>
    <col min="2374" max="2374" width="21.85546875" style="215" customWidth="1"/>
    <col min="2375" max="2375" width="17.42578125" style="215" customWidth="1"/>
    <col min="2376" max="2377" width="15.140625" style="215" customWidth="1"/>
    <col min="2378" max="2378" width="13.140625" style="215" customWidth="1"/>
    <col min="2379" max="2560" width="9.140625" style="215"/>
    <col min="2561" max="2561" width="6" style="215" customWidth="1"/>
    <col min="2562" max="2562" width="63" style="215" customWidth="1"/>
    <col min="2563" max="2563" width="12.28515625" style="215" customWidth="1"/>
    <col min="2564" max="2564" width="15.28515625" style="215" customWidth="1"/>
    <col min="2565" max="2565" width="14.28515625" style="215" customWidth="1"/>
    <col min="2566" max="2566" width="20.5703125" style="215" customWidth="1"/>
    <col min="2567" max="2567" width="14.85546875" style="215" customWidth="1"/>
    <col min="2568" max="2568" width="17" style="215" customWidth="1"/>
    <col min="2569" max="2570" width="14.28515625" style="215" customWidth="1"/>
    <col min="2571" max="2571" width="13.140625" style="215" customWidth="1"/>
    <col min="2572" max="2572" width="14.42578125" style="215" customWidth="1"/>
    <col min="2573" max="2573" width="14.7109375" style="215" customWidth="1"/>
    <col min="2574" max="2575" width="18.7109375" style="215" customWidth="1"/>
    <col min="2576" max="2576" width="14" style="215" customWidth="1"/>
    <col min="2577" max="2577" width="12.7109375" style="215" customWidth="1"/>
    <col min="2578" max="2578" width="14" style="215" customWidth="1"/>
    <col min="2579" max="2579" width="14.85546875" style="215" customWidth="1"/>
    <col min="2580" max="2581" width="15.85546875" style="215" customWidth="1"/>
    <col min="2582" max="2582" width="14" style="215" customWidth="1"/>
    <col min="2583" max="2583" width="15.5703125" style="215" customWidth="1"/>
    <col min="2584" max="2584" width="14.140625" style="215" customWidth="1"/>
    <col min="2585" max="2585" width="14.7109375" style="215" customWidth="1"/>
    <col min="2586" max="2593" width="17.42578125" style="215" customWidth="1"/>
    <col min="2594" max="2598" width="13.42578125" style="215" customWidth="1"/>
    <col min="2599" max="2599" width="13.7109375" style="215" customWidth="1"/>
    <col min="2600" max="2600" width="15.140625" style="215" customWidth="1"/>
    <col min="2601" max="2601" width="16.28515625" style="215" customWidth="1"/>
    <col min="2602" max="2602" width="15.7109375" style="215" customWidth="1"/>
    <col min="2603" max="2604" width="10.7109375" style="215" customWidth="1"/>
    <col min="2605" max="2605" width="13.42578125" style="215" customWidth="1"/>
    <col min="2606" max="2606" width="15.42578125" style="215" customWidth="1"/>
    <col min="2607" max="2607" width="13.7109375" style="215" customWidth="1"/>
    <col min="2608" max="2608" width="16.42578125" style="215" customWidth="1"/>
    <col min="2609" max="2610" width="16" style="215" customWidth="1"/>
    <col min="2611" max="2611" width="13.85546875" style="215" customWidth="1"/>
    <col min="2612" max="2612" width="14.42578125" style="215" customWidth="1"/>
    <col min="2613" max="2613" width="14.140625" style="215" customWidth="1"/>
    <col min="2614" max="2614" width="15" style="215" customWidth="1"/>
    <col min="2615" max="2615" width="15.85546875" style="215" customWidth="1"/>
    <col min="2616" max="2616" width="14.85546875" style="215" customWidth="1"/>
    <col min="2617" max="2617" width="15.85546875" style="215" customWidth="1"/>
    <col min="2618" max="2618" width="15.5703125" style="215" customWidth="1"/>
    <col min="2619" max="2619" width="14.42578125" style="215" customWidth="1"/>
    <col min="2620" max="2620" width="14.7109375" style="215" customWidth="1"/>
    <col min="2621" max="2622" width="16.5703125" style="215" customWidth="1"/>
    <col min="2623" max="2623" width="15.42578125" style="215" customWidth="1"/>
    <col min="2624" max="2624" width="14.7109375" style="215" customWidth="1"/>
    <col min="2625" max="2625" width="16.5703125" style="215" customWidth="1"/>
    <col min="2626" max="2626" width="14.7109375" style="215" customWidth="1"/>
    <col min="2627" max="2627" width="13.85546875" style="215" customWidth="1"/>
    <col min="2628" max="2628" width="15.42578125" style="215" customWidth="1"/>
    <col min="2629" max="2629" width="13.85546875" style="215" customWidth="1"/>
    <col min="2630" max="2630" width="21.85546875" style="215" customWidth="1"/>
    <col min="2631" max="2631" width="17.42578125" style="215" customWidth="1"/>
    <col min="2632" max="2633" width="15.140625" style="215" customWidth="1"/>
    <col min="2634" max="2634" width="13.140625" style="215" customWidth="1"/>
    <col min="2635" max="2816" width="9.140625" style="215"/>
    <col min="2817" max="2817" width="6" style="215" customWidth="1"/>
    <col min="2818" max="2818" width="63" style="215" customWidth="1"/>
    <col min="2819" max="2819" width="12.28515625" style="215" customWidth="1"/>
    <col min="2820" max="2820" width="15.28515625" style="215" customWidth="1"/>
    <col min="2821" max="2821" width="14.28515625" style="215" customWidth="1"/>
    <col min="2822" max="2822" width="20.5703125" style="215" customWidth="1"/>
    <col min="2823" max="2823" width="14.85546875" style="215" customWidth="1"/>
    <col min="2824" max="2824" width="17" style="215" customWidth="1"/>
    <col min="2825" max="2826" width="14.28515625" style="215" customWidth="1"/>
    <col min="2827" max="2827" width="13.140625" style="215" customWidth="1"/>
    <col min="2828" max="2828" width="14.42578125" style="215" customWidth="1"/>
    <col min="2829" max="2829" width="14.7109375" style="215" customWidth="1"/>
    <col min="2830" max="2831" width="18.7109375" style="215" customWidth="1"/>
    <col min="2832" max="2832" width="14" style="215" customWidth="1"/>
    <col min="2833" max="2833" width="12.7109375" style="215" customWidth="1"/>
    <col min="2834" max="2834" width="14" style="215" customWidth="1"/>
    <col min="2835" max="2835" width="14.85546875" style="215" customWidth="1"/>
    <col min="2836" max="2837" width="15.85546875" style="215" customWidth="1"/>
    <col min="2838" max="2838" width="14" style="215" customWidth="1"/>
    <col min="2839" max="2839" width="15.5703125" style="215" customWidth="1"/>
    <col min="2840" max="2840" width="14.140625" style="215" customWidth="1"/>
    <col min="2841" max="2841" width="14.7109375" style="215" customWidth="1"/>
    <col min="2842" max="2849" width="17.42578125" style="215" customWidth="1"/>
    <col min="2850" max="2854" width="13.42578125" style="215" customWidth="1"/>
    <col min="2855" max="2855" width="13.7109375" style="215" customWidth="1"/>
    <col min="2856" max="2856" width="15.140625" style="215" customWidth="1"/>
    <col min="2857" max="2857" width="16.28515625" style="215" customWidth="1"/>
    <col min="2858" max="2858" width="15.7109375" style="215" customWidth="1"/>
    <col min="2859" max="2860" width="10.7109375" style="215" customWidth="1"/>
    <col min="2861" max="2861" width="13.42578125" style="215" customWidth="1"/>
    <col min="2862" max="2862" width="15.42578125" style="215" customWidth="1"/>
    <col min="2863" max="2863" width="13.7109375" style="215" customWidth="1"/>
    <col min="2864" max="2864" width="16.42578125" style="215" customWidth="1"/>
    <col min="2865" max="2866" width="16" style="215" customWidth="1"/>
    <col min="2867" max="2867" width="13.85546875" style="215" customWidth="1"/>
    <col min="2868" max="2868" width="14.42578125" style="215" customWidth="1"/>
    <col min="2869" max="2869" width="14.140625" style="215" customWidth="1"/>
    <col min="2870" max="2870" width="15" style="215" customWidth="1"/>
    <col min="2871" max="2871" width="15.85546875" style="215" customWidth="1"/>
    <col min="2872" max="2872" width="14.85546875" style="215" customWidth="1"/>
    <col min="2873" max="2873" width="15.85546875" style="215" customWidth="1"/>
    <col min="2874" max="2874" width="15.5703125" style="215" customWidth="1"/>
    <col min="2875" max="2875" width="14.42578125" style="215" customWidth="1"/>
    <col min="2876" max="2876" width="14.7109375" style="215" customWidth="1"/>
    <col min="2877" max="2878" width="16.5703125" style="215" customWidth="1"/>
    <col min="2879" max="2879" width="15.42578125" style="215" customWidth="1"/>
    <col min="2880" max="2880" width="14.7109375" style="215" customWidth="1"/>
    <col min="2881" max="2881" width="16.5703125" style="215" customWidth="1"/>
    <col min="2882" max="2882" width="14.7109375" style="215" customWidth="1"/>
    <col min="2883" max="2883" width="13.85546875" style="215" customWidth="1"/>
    <col min="2884" max="2884" width="15.42578125" style="215" customWidth="1"/>
    <col min="2885" max="2885" width="13.85546875" style="215" customWidth="1"/>
    <col min="2886" max="2886" width="21.85546875" style="215" customWidth="1"/>
    <col min="2887" max="2887" width="17.42578125" style="215" customWidth="1"/>
    <col min="2888" max="2889" width="15.140625" style="215" customWidth="1"/>
    <col min="2890" max="2890" width="13.140625" style="215" customWidth="1"/>
    <col min="2891" max="3072" width="9.140625" style="215"/>
    <col min="3073" max="3073" width="6" style="215" customWidth="1"/>
    <col min="3074" max="3074" width="63" style="215" customWidth="1"/>
    <col min="3075" max="3075" width="12.28515625" style="215" customWidth="1"/>
    <col min="3076" max="3076" width="15.28515625" style="215" customWidth="1"/>
    <col min="3077" max="3077" width="14.28515625" style="215" customWidth="1"/>
    <col min="3078" max="3078" width="20.5703125" style="215" customWidth="1"/>
    <col min="3079" max="3079" width="14.85546875" style="215" customWidth="1"/>
    <col min="3080" max="3080" width="17" style="215" customWidth="1"/>
    <col min="3081" max="3082" width="14.28515625" style="215" customWidth="1"/>
    <col min="3083" max="3083" width="13.140625" style="215" customWidth="1"/>
    <col min="3084" max="3084" width="14.42578125" style="215" customWidth="1"/>
    <col min="3085" max="3085" width="14.7109375" style="215" customWidth="1"/>
    <col min="3086" max="3087" width="18.7109375" style="215" customWidth="1"/>
    <col min="3088" max="3088" width="14" style="215" customWidth="1"/>
    <col min="3089" max="3089" width="12.7109375" style="215" customWidth="1"/>
    <col min="3090" max="3090" width="14" style="215" customWidth="1"/>
    <col min="3091" max="3091" width="14.85546875" style="215" customWidth="1"/>
    <col min="3092" max="3093" width="15.85546875" style="215" customWidth="1"/>
    <col min="3094" max="3094" width="14" style="215" customWidth="1"/>
    <col min="3095" max="3095" width="15.5703125" style="215" customWidth="1"/>
    <col min="3096" max="3096" width="14.140625" style="215" customWidth="1"/>
    <col min="3097" max="3097" width="14.7109375" style="215" customWidth="1"/>
    <col min="3098" max="3105" width="17.42578125" style="215" customWidth="1"/>
    <col min="3106" max="3110" width="13.42578125" style="215" customWidth="1"/>
    <col min="3111" max="3111" width="13.7109375" style="215" customWidth="1"/>
    <col min="3112" max="3112" width="15.140625" style="215" customWidth="1"/>
    <col min="3113" max="3113" width="16.28515625" style="215" customWidth="1"/>
    <col min="3114" max="3114" width="15.7109375" style="215" customWidth="1"/>
    <col min="3115" max="3116" width="10.7109375" style="215" customWidth="1"/>
    <col min="3117" max="3117" width="13.42578125" style="215" customWidth="1"/>
    <col min="3118" max="3118" width="15.42578125" style="215" customWidth="1"/>
    <col min="3119" max="3119" width="13.7109375" style="215" customWidth="1"/>
    <col min="3120" max="3120" width="16.42578125" style="215" customWidth="1"/>
    <col min="3121" max="3122" width="16" style="215" customWidth="1"/>
    <col min="3123" max="3123" width="13.85546875" style="215" customWidth="1"/>
    <col min="3124" max="3124" width="14.42578125" style="215" customWidth="1"/>
    <col min="3125" max="3125" width="14.140625" style="215" customWidth="1"/>
    <col min="3126" max="3126" width="15" style="215" customWidth="1"/>
    <col min="3127" max="3127" width="15.85546875" style="215" customWidth="1"/>
    <col min="3128" max="3128" width="14.85546875" style="215" customWidth="1"/>
    <col min="3129" max="3129" width="15.85546875" style="215" customWidth="1"/>
    <col min="3130" max="3130" width="15.5703125" style="215" customWidth="1"/>
    <col min="3131" max="3131" width="14.42578125" style="215" customWidth="1"/>
    <col min="3132" max="3132" width="14.7109375" style="215" customWidth="1"/>
    <col min="3133" max="3134" width="16.5703125" style="215" customWidth="1"/>
    <col min="3135" max="3135" width="15.42578125" style="215" customWidth="1"/>
    <col min="3136" max="3136" width="14.7109375" style="215" customWidth="1"/>
    <col min="3137" max="3137" width="16.5703125" style="215" customWidth="1"/>
    <col min="3138" max="3138" width="14.7109375" style="215" customWidth="1"/>
    <col min="3139" max="3139" width="13.85546875" style="215" customWidth="1"/>
    <col min="3140" max="3140" width="15.42578125" style="215" customWidth="1"/>
    <col min="3141" max="3141" width="13.85546875" style="215" customWidth="1"/>
    <col min="3142" max="3142" width="21.85546875" style="215" customWidth="1"/>
    <col min="3143" max="3143" width="17.42578125" style="215" customWidth="1"/>
    <col min="3144" max="3145" width="15.140625" style="215" customWidth="1"/>
    <col min="3146" max="3146" width="13.140625" style="215" customWidth="1"/>
    <col min="3147" max="3328" width="9.140625" style="215"/>
    <col min="3329" max="3329" width="6" style="215" customWidth="1"/>
    <col min="3330" max="3330" width="63" style="215" customWidth="1"/>
    <col min="3331" max="3331" width="12.28515625" style="215" customWidth="1"/>
    <col min="3332" max="3332" width="15.28515625" style="215" customWidth="1"/>
    <col min="3333" max="3333" width="14.28515625" style="215" customWidth="1"/>
    <col min="3334" max="3334" width="20.5703125" style="215" customWidth="1"/>
    <col min="3335" max="3335" width="14.85546875" style="215" customWidth="1"/>
    <col min="3336" max="3336" width="17" style="215" customWidth="1"/>
    <col min="3337" max="3338" width="14.28515625" style="215" customWidth="1"/>
    <col min="3339" max="3339" width="13.140625" style="215" customWidth="1"/>
    <col min="3340" max="3340" width="14.42578125" style="215" customWidth="1"/>
    <col min="3341" max="3341" width="14.7109375" style="215" customWidth="1"/>
    <col min="3342" max="3343" width="18.7109375" style="215" customWidth="1"/>
    <col min="3344" max="3344" width="14" style="215" customWidth="1"/>
    <col min="3345" max="3345" width="12.7109375" style="215" customWidth="1"/>
    <col min="3346" max="3346" width="14" style="215" customWidth="1"/>
    <col min="3347" max="3347" width="14.85546875" style="215" customWidth="1"/>
    <col min="3348" max="3349" width="15.85546875" style="215" customWidth="1"/>
    <col min="3350" max="3350" width="14" style="215" customWidth="1"/>
    <col min="3351" max="3351" width="15.5703125" style="215" customWidth="1"/>
    <col min="3352" max="3352" width="14.140625" style="215" customWidth="1"/>
    <col min="3353" max="3353" width="14.7109375" style="215" customWidth="1"/>
    <col min="3354" max="3361" width="17.42578125" style="215" customWidth="1"/>
    <col min="3362" max="3366" width="13.42578125" style="215" customWidth="1"/>
    <col min="3367" max="3367" width="13.7109375" style="215" customWidth="1"/>
    <col min="3368" max="3368" width="15.140625" style="215" customWidth="1"/>
    <col min="3369" max="3369" width="16.28515625" style="215" customWidth="1"/>
    <col min="3370" max="3370" width="15.7109375" style="215" customWidth="1"/>
    <col min="3371" max="3372" width="10.7109375" style="215" customWidth="1"/>
    <col min="3373" max="3373" width="13.42578125" style="215" customWidth="1"/>
    <col min="3374" max="3374" width="15.42578125" style="215" customWidth="1"/>
    <col min="3375" max="3375" width="13.7109375" style="215" customWidth="1"/>
    <col min="3376" max="3376" width="16.42578125" style="215" customWidth="1"/>
    <col min="3377" max="3378" width="16" style="215" customWidth="1"/>
    <col min="3379" max="3379" width="13.85546875" style="215" customWidth="1"/>
    <col min="3380" max="3380" width="14.42578125" style="215" customWidth="1"/>
    <col min="3381" max="3381" width="14.140625" style="215" customWidth="1"/>
    <col min="3382" max="3382" width="15" style="215" customWidth="1"/>
    <col min="3383" max="3383" width="15.85546875" style="215" customWidth="1"/>
    <col min="3384" max="3384" width="14.85546875" style="215" customWidth="1"/>
    <col min="3385" max="3385" width="15.85546875" style="215" customWidth="1"/>
    <col min="3386" max="3386" width="15.5703125" style="215" customWidth="1"/>
    <col min="3387" max="3387" width="14.42578125" style="215" customWidth="1"/>
    <col min="3388" max="3388" width="14.7109375" style="215" customWidth="1"/>
    <col min="3389" max="3390" width="16.5703125" style="215" customWidth="1"/>
    <col min="3391" max="3391" width="15.42578125" style="215" customWidth="1"/>
    <col min="3392" max="3392" width="14.7109375" style="215" customWidth="1"/>
    <col min="3393" max="3393" width="16.5703125" style="215" customWidth="1"/>
    <col min="3394" max="3394" width="14.7109375" style="215" customWidth="1"/>
    <col min="3395" max="3395" width="13.85546875" style="215" customWidth="1"/>
    <col min="3396" max="3396" width="15.42578125" style="215" customWidth="1"/>
    <col min="3397" max="3397" width="13.85546875" style="215" customWidth="1"/>
    <col min="3398" max="3398" width="21.85546875" style="215" customWidth="1"/>
    <col min="3399" max="3399" width="17.42578125" style="215" customWidth="1"/>
    <col min="3400" max="3401" width="15.140625" style="215" customWidth="1"/>
    <col min="3402" max="3402" width="13.140625" style="215" customWidth="1"/>
    <col min="3403" max="3584" width="9.140625" style="215"/>
    <col min="3585" max="3585" width="6" style="215" customWidth="1"/>
    <col min="3586" max="3586" width="63" style="215" customWidth="1"/>
    <col min="3587" max="3587" width="12.28515625" style="215" customWidth="1"/>
    <col min="3588" max="3588" width="15.28515625" style="215" customWidth="1"/>
    <col min="3589" max="3589" width="14.28515625" style="215" customWidth="1"/>
    <col min="3590" max="3590" width="20.5703125" style="215" customWidth="1"/>
    <col min="3591" max="3591" width="14.85546875" style="215" customWidth="1"/>
    <col min="3592" max="3592" width="17" style="215" customWidth="1"/>
    <col min="3593" max="3594" width="14.28515625" style="215" customWidth="1"/>
    <col min="3595" max="3595" width="13.140625" style="215" customWidth="1"/>
    <col min="3596" max="3596" width="14.42578125" style="215" customWidth="1"/>
    <col min="3597" max="3597" width="14.7109375" style="215" customWidth="1"/>
    <col min="3598" max="3599" width="18.7109375" style="215" customWidth="1"/>
    <col min="3600" max="3600" width="14" style="215" customWidth="1"/>
    <col min="3601" max="3601" width="12.7109375" style="215" customWidth="1"/>
    <col min="3602" max="3602" width="14" style="215" customWidth="1"/>
    <col min="3603" max="3603" width="14.85546875" style="215" customWidth="1"/>
    <col min="3604" max="3605" width="15.85546875" style="215" customWidth="1"/>
    <col min="3606" max="3606" width="14" style="215" customWidth="1"/>
    <col min="3607" max="3607" width="15.5703125" style="215" customWidth="1"/>
    <col min="3608" max="3608" width="14.140625" style="215" customWidth="1"/>
    <col min="3609" max="3609" width="14.7109375" style="215" customWidth="1"/>
    <col min="3610" max="3617" width="17.42578125" style="215" customWidth="1"/>
    <col min="3618" max="3622" width="13.42578125" style="215" customWidth="1"/>
    <col min="3623" max="3623" width="13.7109375" style="215" customWidth="1"/>
    <col min="3624" max="3624" width="15.140625" style="215" customWidth="1"/>
    <col min="3625" max="3625" width="16.28515625" style="215" customWidth="1"/>
    <col min="3626" max="3626" width="15.7109375" style="215" customWidth="1"/>
    <col min="3627" max="3628" width="10.7109375" style="215" customWidth="1"/>
    <col min="3629" max="3629" width="13.42578125" style="215" customWidth="1"/>
    <col min="3630" max="3630" width="15.42578125" style="215" customWidth="1"/>
    <col min="3631" max="3631" width="13.7109375" style="215" customWidth="1"/>
    <col min="3632" max="3632" width="16.42578125" style="215" customWidth="1"/>
    <col min="3633" max="3634" width="16" style="215" customWidth="1"/>
    <col min="3635" max="3635" width="13.85546875" style="215" customWidth="1"/>
    <col min="3636" max="3636" width="14.42578125" style="215" customWidth="1"/>
    <col min="3637" max="3637" width="14.140625" style="215" customWidth="1"/>
    <col min="3638" max="3638" width="15" style="215" customWidth="1"/>
    <col min="3639" max="3639" width="15.85546875" style="215" customWidth="1"/>
    <col min="3640" max="3640" width="14.85546875" style="215" customWidth="1"/>
    <col min="3641" max="3641" width="15.85546875" style="215" customWidth="1"/>
    <col min="3642" max="3642" width="15.5703125" style="215" customWidth="1"/>
    <col min="3643" max="3643" width="14.42578125" style="215" customWidth="1"/>
    <col min="3644" max="3644" width="14.7109375" style="215" customWidth="1"/>
    <col min="3645" max="3646" width="16.5703125" style="215" customWidth="1"/>
    <col min="3647" max="3647" width="15.42578125" style="215" customWidth="1"/>
    <col min="3648" max="3648" width="14.7109375" style="215" customWidth="1"/>
    <col min="3649" max="3649" width="16.5703125" style="215" customWidth="1"/>
    <col min="3650" max="3650" width="14.7109375" style="215" customWidth="1"/>
    <col min="3651" max="3651" width="13.85546875" style="215" customWidth="1"/>
    <col min="3652" max="3652" width="15.42578125" style="215" customWidth="1"/>
    <col min="3653" max="3653" width="13.85546875" style="215" customWidth="1"/>
    <col min="3654" max="3654" width="21.85546875" style="215" customWidth="1"/>
    <col min="3655" max="3655" width="17.42578125" style="215" customWidth="1"/>
    <col min="3656" max="3657" width="15.140625" style="215" customWidth="1"/>
    <col min="3658" max="3658" width="13.140625" style="215" customWidth="1"/>
    <col min="3659" max="3840" width="9.140625" style="215"/>
    <col min="3841" max="3841" width="6" style="215" customWidth="1"/>
    <col min="3842" max="3842" width="63" style="215" customWidth="1"/>
    <col min="3843" max="3843" width="12.28515625" style="215" customWidth="1"/>
    <col min="3844" max="3844" width="15.28515625" style="215" customWidth="1"/>
    <col min="3845" max="3845" width="14.28515625" style="215" customWidth="1"/>
    <col min="3846" max="3846" width="20.5703125" style="215" customWidth="1"/>
    <col min="3847" max="3847" width="14.85546875" style="215" customWidth="1"/>
    <col min="3848" max="3848" width="17" style="215" customWidth="1"/>
    <col min="3849" max="3850" width="14.28515625" style="215" customWidth="1"/>
    <col min="3851" max="3851" width="13.140625" style="215" customWidth="1"/>
    <col min="3852" max="3852" width="14.42578125" style="215" customWidth="1"/>
    <col min="3853" max="3853" width="14.7109375" style="215" customWidth="1"/>
    <col min="3854" max="3855" width="18.7109375" style="215" customWidth="1"/>
    <col min="3856" max="3856" width="14" style="215" customWidth="1"/>
    <col min="3857" max="3857" width="12.7109375" style="215" customWidth="1"/>
    <col min="3858" max="3858" width="14" style="215" customWidth="1"/>
    <col min="3859" max="3859" width="14.85546875" style="215" customWidth="1"/>
    <col min="3860" max="3861" width="15.85546875" style="215" customWidth="1"/>
    <col min="3862" max="3862" width="14" style="215" customWidth="1"/>
    <col min="3863" max="3863" width="15.5703125" style="215" customWidth="1"/>
    <col min="3864" max="3864" width="14.140625" style="215" customWidth="1"/>
    <col min="3865" max="3865" width="14.7109375" style="215" customWidth="1"/>
    <col min="3866" max="3873" width="17.42578125" style="215" customWidth="1"/>
    <col min="3874" max="3878" width="13.42578125" style="215" customWidth="1"/>
    <col min="3879" max="3879" width="13.7109375" style="215" customWidth="1"/>
    <col min="3880" max="3880" width="15.140625" style="215" customWidth="1"/>
    <col min="3881" max="3881" width="16.28515625" style="215" customWidth="1"/>
    <col min="3882" max="3882" width="15.7109375" style="215" customWidth="1"/>
    <col min="3883" max="3884" width="10.7109375" style="215" customWidth="1"/>
    <col min="3885" max="3885" width="13.42578125" style="215" customWidth="1"/>
    <col min="3886" max="3886" width="15.42578125" style="215" customWidth="1"/>
    <col min="3887" max="3887" width="13.7109375" style="215" customWidth="1"/>
    <col min="3888" max="3888" width="16.42578125" style="215" customWidth="1"/>
    <col min="3889" max="3890" width="16" style="215" customWidth="1"/>
    <col min="3891" max="3891" width="13.85546875" style="215" customWidth="1"/>
    <col min="3892" max="3892" width="14.42578125" style="215" customWidth="1"/>
    <col min="3893" max="3893" width="14.140625" style="215" customWidth="1"/>
    <col min="3894" max="3894" width="15" style="215" customWidth="1"/>
    <col min="3895" max="3895" width="15.85546875" style="215" customWidth="1"/>
    <col min="3896" max="3896" width="14.85546875" style="215" customWidth="1"/>
    <col min="3897" max="3897" width="15.85546875" style="215" customWidth="1"/>
    <col min="3898" max="3898" width="15.5703125" style="215" customWidth="1"/>
    <col min="3899" max="3899" width="14.42578125" style="215" customWidth="1"/>
    <col min="3900" max="3900" width="14.7109375" style="215" customWidth="1"/>
    <col min="3901" max="3902" width="16.5703125" style="215" customWidth="1"/>
    <col min="3903" max="3903" width="15.42578125" style="215" customWidth="1"/>
    <col min="3904" max="3904" width="14.7109375" style="215" customWidth="1"/>
    <col min="3905" max="3905" width="16.5703125" style="215" customWidth="1"/>
    <col min="3906" max="3906" width="14.7109375" style="215" customWidth="1"/>
    <col min="3907" max="3907" width="13.85546875" style="215" customWidth="1"/>
    <col min="3908" max="3908" width="15.42578125" style="215" customWidth="1"/>
    <col min="3909" max="3909" width="13.85546875" style="215" customWidth="1"/>
    <col min="3910" max="3910" width="21.85546875" style="215" customWidth="1"/>
    <col min="3911" max="3911" width="17.42578125" style="215" customWidth="1"/>
    <col min="3912" max="3913" width="15.140625" style="215" customWidth="1"/>
    <col min="3914" max="3914" width="13.140625" style="215" customWidth="1"/>
    <col min="3915" max="4096" width="9.140625" style="215"/>
    <col min="4097" max="4097" width="6" style="215" customWidth="1"/>
    <col min="4098" max="4098" width="63" style="215" customWidth="1"/>
    <col min="4099" max="4099" width="12.28515625" style="215" customWidth="1"/>
    <col min="4100" max="4100" width="15.28515625" style="215" customWidth="1"/>
    <col min="4101" max="4101" width="14.28515625" style="215" customWidth="1"/>
    <col min="4102" max="4102" width="20.5703125" style="215" customWidth="1"/>
    <col min="4103" max="4103" width="14.85546875" style="215" customWidth="1"/>
    <col min="4104" max="4104" width="17" style="215" customWidth="1"/>
    <col min="4105" max="4106" width="14.28515625" style="215" customWidth="1"/>
    <col min="4107" max="4107" width="13.140625" style="215" customWidth="1"/>
    <col min="4108" max="4108" width="14.42578125" style="215" customWidth="1"/>
    <col min="4109" max="4109" width="14.7109375" style="215" customWidth="1"/>
    <col min="4110" max="4111" width="18.7109375" style="215" customWidth="1"/>
    <col min="4112" max="4112" width="14" style="215" customWidth="1"/>
    <col min="4113" max="4113" width="12.7109375" style="215" customWidth="1"/>
    <col min="4114" max="4114" width="14" style="215" customWidth="1"/>
    <col min="4115" max="4115" width="14.85546875" style="215" customWidth="1"/>
    <col min="4116" max="4117" width="15.85546875" style="215" customWidth="1"/>
    <col min="4118" max="4118" width="14" style="215" customWidth="1"/>
    <col min="4119" max="4119" width="15.5703125" style="215" customWidth="1"/>
    <col min="4120" max="4120" width="14.140625" style="215" customWidth="1"/>
    <col min="4121" max="4121" width="14.7109375" style="215" customWidth="1"/>
    <col min="4122" max="4129" width="17.42578125" style="215" customWidth="1"/>
    <col min="4130" max="4134" width="13.42578125" style="215" customWidth="1"/>
    <col min="4135" max="4135" width="13.7109375" style="215" customWidth="1"/>
    <col min="4136" max="4136" width="15.140625" style="215" customWidth="1"/>
    <col min="4137" max="4137" width="16.28515625" style="215" customWidth="1"/>
    <col min="4138" max="4138" width="15.7109375" style="215" customWidth="1"/>
    <col min="4139" max="4140" width="10.7109375" style="215" customWidth="1"/>
    <col min="4141" max="4141" width="13.42578125" style="215" customWidth="1"/>
    <col min="4142" max="4142" width="15.42578125" style="215" customWidth="1"/>
    <col min="4143" max="4143" width="13.7109375" style="215" customWidth="1"/>
    <col min="4144" max="4144" width="16.42578125" style="215" customWidth="1"/>
    <col min="4145" max="4146" width="16" style="215" customWidth="1"/>
    <col min="4147" max="4147" width="13.85546875" style="215" customWidth="1"/>
    <col min="4148" max="4148" width="14.42578125" style="215" customWidth="1"/>
    <col min="4149" max="4149" width="14.140625" style="215" customWidth="1"/>
    <col min="4150" max="4150" width="15" style="215" customWidth="1"/>
    <col min="4151" max="4151" width="15.85546875" style="215" customWidth="1"/>
    <col min="4152" max="4152" width="14.85546875" style="215" customWidth="1"/>
    <col min="4153" max="4153" width="15.85546875" style="215" customWidth="1"/>
    <col min="4154" max="4154" width="15.5703125" style="215" customWidth="1"/>
    <col min="4155" max="4155" width="14.42578125" style="215" customWidth="1"/>
    <col min="4156" max="4156" width="14.7109375" style="215" customWidth="1"/>
    <col min="4157" max="4158" width="16.5703125" style="215" customWidth="1"/>
    <col min="4159" max="4159" width="15.42578125" style="215" customWidth="1"/>
    <col min="4160" max="4160" width="14.7109375" style="215" customWidth="1"/>
    <col min="4161" max="4161" width="16.5703125" style="215" customWidth="1"/>
    <col min="4162" max="4162" width="14.7109375" style="215" customWidth="1"/>
    <col min="4163" max="4163" width="13.85546875" style="215" customWidth="1"/>
    <col min="4164" max="4164" width="15.42578125" style="215" customWidth="1"/>
    <col min="4165" max="4165" width="13.85546875" style="215" customWidth="1"/>
    <col min="4166" max="4166" width="21.85546875" style="215" customWidth="1"/>
    <col min="4167" max="4167" width="17.42578125" style="215" customWidth="1"/>
    <col min="4168" max="4169" width="15.140625" style="215" customWidth="1"/>
    <col min="4170" max="4170" width="13.140625" style="215" customWidth="1"/>
    <col min="4171" max="4352" width="9.140625" style="215"/>
    <col min="4353" max="4353" width="6" style="215" customWidth="1"/>
    <col min="4354" max="4354" width="63" style="215" customWidth="1"/>
    <col min="4355" max="4355" width="12.28515625" style="215" customWidth="1"/>
    <col min="4356" max="4356" width="15.28515625" style="215" customWidth="1"/>
    <col min="4357" max="4357" width="14.28515625" style="215" customWidth="1"/>
    <col min="4358" max="4358" width="20.5703125" style="215" customWidth="1"/>
    <col min="4359" max="4359" width="14.85546875" style="215" customWidth="1"/>
    <col min="4360" max="4360" width="17" style="215" customWidth="1"/>
    <col min="4361" max="4362" width="14.28515625" style="215" customWidth="1"/>
    <col min="4363" max="4363" width="13.140625" style="215" customWidth="1"/>
    <col min="4364" max="4364" width="14.42578125" style="215" customWidth="1"/>
    <col min="4365" max="4365" width="14.7109375" style="215" customWidth="1"/>
    <col min="4366" max="4367" width="18.7109375" style="215" customWidth="1"/>
    <col min="4368" max="4368" width="14" style="215" customWidth="1"/>
    <col min="4369" max="4369" width="12.7109375" style="215" customWidth="1"/>
    <col min="4370" max="4370" width="14" style="215" customWidth="1"/>
    <col min="4371" max="4371" width="14.85546875" style="215" customWidth="1"/>
    <col min="4372" max="4373" width="15.85546875" style="215" customWidth="1"/>
    <col min="4374" max="4374" width="14" style="215" customWidth="1"/>
    <col min="4375" max="4375" width="15.5703125" style="215" customWidth="1"/>
    <col min="4376" max="4376" width="14.140625" style="215" customWidth="1"/>
    <col min="4377" max="4377" width="14.7109375" style="215" customWidth="1"/>
    <col min="4378" max="4385" width="17.42578125" style="215" customWidth="1"/>
    <col min="4386" max="4390" width="13.42578125" style="215" customWidth="1"/>
    <col min="4391" max="4391" width="13.7109375" style="215" customWidth="1"/>
    <col min="4392" max="4392" width="15.140625" style="215" customWidth="1"/>
    <col min="4393" max="4393" width="16.28515625" style="215" customWidth="1"/>
    <col min="4394" max="4394" width="15.7109375" style="215" customWidth="1"/>
    <col min="4395" max="4396" width="10.7109375" style="215" customWidth="1"/>
    <col min="4397" max="4397" width="13.42578125" style="215" customWidth="1"/>
    <col min="4398" max="4398" width="15.42578125" style="215" customWidth="1"/>
    <col min="4399" max="4399" width="13.7109375" style="215" customWidth="1"/>
    <col min="4400" max="4400" width="16.42578125" style="215" customWidth="1"/>
    <col min="4401" max="4402" width="16" style="215" customWidth="1"/>
    <col min="4403" max="4403" width="13.85546875" style="215" customWidth="1"/>
    <col min="4404" max="4404" width="14.42578125" style="215" customWidth="1"/>
    <col min="4405" max="4405" width="14.140625" style="215" customWidth="1"/>
    <col min="4406" max="4406" width="15" style="215" customWidth="1"/>
    <col min="4407" max="4407" width="15.85546875" style="215" customWidth="1"/>
    <col min="4408" max="4408" width="14.85546875" style="215" customWidth="1"/>
    <col min="4409" max="4409" width="15.85546875" style="215" customWidth="1"/>
    <col min="4410" max="4410" width="15.5703125" style="215" customWidth="1"/>
    <col min="4411" max="4411" width="14.42578125" style="215" customWidth="1"/>
    <col min="4412" max="4412" width="14.7109375" style="215" customWidth="1"/>
    <col min="4413" max="4414" width="16.5703125" style="215" customWidth="1"/>
    <col min="4415" max="4415" width="15.42578125" style="215" customWidth="1"/>
    <col min="4416" max="4416" width="14.7109375" style="215" customWidth="1"/>
    <col min="4417" max="4417" width="16.5703125" style="215" customWidth="1"/>
    <col min="4418" max="4418" width="14.7109375" style="215" customWidth="1"/>
    <col min="4419" max="4419" width="13.85546875" style="215" customWidth="1"/>
    <col min="4420" max="4420" width="15.42578125" style="215" customWidth="1"/>
    <col min="4421" max="4421" width="13.85546875" style="215" customWidth="1"/>
    <col min="4422" max="4422" width="21.85546875" style="215" customWidth="1"/>
    <col min="4423" max="4423" width="17.42578125" style="215" customWidth="1"/>
    <col min="4424" max="4425" width="15.140625" style="215" customWidth="1"/>
    <col min="4426" max="4426" width="13.140625" style="215" customWidth="1"/>
    <col min="4427" max="4608" width="9.140625" style="215"/>
    <col min="4609" max="4609" width="6" style="215" customWidth="1"/>
    <col min="4610" max="4610" width="63" style="215" customWidth="1"/>
    <col min="4611" max="4611" width="12.28515625" style="215" customWidth="1"/>
    <col min="4612" max="4612" width="15.28515625" style="215" customWidth="1"/>
    <col min="4613" max="4613" width="14.28515625" style="215" customWidth="1"/>
    <col min="4614" max="4614" width="20.5703125" style="215" customWidth="1"/>
    <col min="4615" max="4615" width="14.85546875" style="215" customWidth="1"/>
    <col min="4616" max="4616" width="17" style="215" customWidth="1"/>
    <col min="4617" max="4618" width="14.28515625" style="215" customWidth="1"/>
    <col min="4619" max="4619" width="13.140625" style="215" customWidth="1"/>
    <col min="4620" max="4620" width="14.42578125" style="215" customWidth="1"/>
    <col min="4621" max="4621" width="14.7109375" style="215" customWidth="1"/>
    <col min="4622" max="4623" width="18.7109375" style="215" customWidth="1"/>
    <col min="4624" max="4624" width="14" style="215" customWidth="1"/>
    <col min="4625" max="4625" width="12.7109375" style="215" customWidth="1"/>
    <col min="4626" max="4626" width="14" style="215" customWidth="1"/>
    <col min="4627" max="4627" width="14.85546875" style="215" customWidth="1"/>
    <col min="4628" max="4629" width="15.85546875" style="215" customWidth="1"/>
    <col min="4630" max="4630" width="14" style="215" customWidth="1"/>
    <col min="4631" max="4631" width="15.5703125" style="215" customWidth="1"/>
    <col min="4632" max="4632" width="14.140625" style="215" customWidth="1"/>
    <col min="4633" max="4633" width="14.7109375" style="215" customWidth="1"/>
    <col min="4634" max="4641" width="17.42578125" style="215" customWidth="1"/>
    <col min="4642" max="4646" width="13.42578125" style="215" customWidth="1"/>
    <col min="4647" max="4647" width="13.7109375" style="215" customWidth="1"/>
    <col min="4648" max="4648" width="15.140625" style="215" customWidth="1"/>
    <col min="4649" max="4649" width="16.28515625" style="215" customWidth="1"/>
    <col min="4650" max="4650" width="15.7109375" style="215" customWidth="1"/>
    <col min="4651" max="4652" width="10.7109375" style="215" customWidth="1"/>
    <col min="4653" max="4653" width="13.42578125" style="215" customWidth="1"/>
    <col min="4654" max="4654" width="15.42578125" style="215" customWidth="1"/>
    <col min="4655" max="4655" width="13.7109375" style="215" customWidth="1"/>
    <col min="4656" max="4656" width="16.42578125" style="215" customWidth="1"/>
    <col min="4657" max="4658" width="16" style="215" customWidth="1"/>
    <col min="4659" max="4659" width="13.85546875" style="215" customWidth="1"/>
    <col min="4660" max="4660" width="14.42578125" style="215" customWidth="1"/>
    <col min="4661" max="4661" width="14.140625" style="215" customWidth="1"/>
    <col min="4662" max="4662" width="15" style="215" customWidth="1"/>
    <col min="4663" max="4663" width="15.85546875" style="215" customWidth="1"/>
    <col min="4664" max="4664" width="14.85546875" style="215" customWidth="1"/>
    <col min="4665" max="4665" width="15.85546875" style="215" customWidth="1"/>
    <col min="4666" max="4666" width="15.5703125" style="215" customWidth="1"/>
    <col min="4667" max="4667" width="14.42578125" style="215" customWidth="1"/>
    <col min="4668" max="4668" width="14.7109375" style="215" customWidth="1"/>
    <col min="4669" max="4670" width="16.5703125" style="215" customWidth="1"/>
    <col min="4671" max="4671" width="15.42578125" style="215" customWidth="1"/>
    <col min="4672" max="4672" width="14.7109375" style="215" customWidth="1"/>
    <col min="4673" max="4673" width="16.5703125" style="215" customWidth="1"/>
    <col min="4674" max="4674" width="14.7109375" style="215" customWidth="1"/>
    <col min="4675" max="4675" width="13.85546875" style="215" customWidth="1"/>
    <col min="4676" max="4676" width="15.42578125" style="215" customWidth="1"/>
    <col min="4677" max="4677" width="13.85546875" style="215" customWidth="1"/>
    <col min="4678" max="4678" width="21.85546875" style="215" customWidth="1"/>
    <col min="4679" max="4679" width="17.42578125" style="215" customWidth="1"/>
    <col min="4680" max="4681" width="15.140625" style="215" customWidth="1"/>
    <col min="4682" max="4682" width="13.140625" style="215" customWidth="1"/>
    <col min="4683" max="4864" width="9.140625" style="215"/>
    <col min="4865" max="4865" width="6" style="215" customWidth="1"/>
    <col min="4866" max="4866" width="63" style="215" customWidth="1"/>
    <col min="4867" max="4867" width="12.28515625" style="215" customWidth="1"/>
    <col min="4868" max="4868" width="15.28515625" style="215" customWidth="1"/>
    <col min="4869" max="4869" width="14.28515625" style="215" customWidth="1"/>
    <col min="4870" max="4870" width="20.5703125" style="215" customWidth="1"/>
    <col min="4871" max="4871" width="14.85546875" style="215" customWidth="1"/>
    <col min="4872" max="4872" width="17" style="215" customWidth="1"/>
    <col min="4873" max="4874" width="14.28515625" style="215" customWidth="1"/>
    <col min="4875" max="4875" width="13.140625" style="215" customWidth="1"/>
    <col min="4876" max="4876" width="14.42578125" style="215" customWidth="1"/>
    <col min="4877" max="4877" width="14.7109375" style="215" customWidth="1"/>
    <col min="4878" max="4879" width="18.7109375" style="215" customWidth="1"/>
    <col min="4880" max="4880" width="14" style="215" customWidth="1"/>
    <col min="4881" max="4881" width="12.7109375" style="215" customWidth="1"/>
    <col min="4882" max="4882" width="14" style="215" customWidth="1"/>
    <col min="4883" max="4883" width="14.85546875" style="215" customWidth="1"/>
    <col min="4884" max="4885" width="15.85546875" style="215" customWidth="1"/>
    <col min="4886" max="4886" width="14" style="215" customWidth="1"/>
    <col min="4887" max="4887" width="15.5703125" style="215" customWidth="1"/>
    <col min="4888" max="4888" width="14.140625" style="215" customWidth="1"/>
    <col min="4889" max="4889" width="14.7109375" style="215" customWidth="1"/>
    <col min="4890" max="4897" width="17.42578125" style="215" customWidth="1"/>
    <col min="4898" max="4902" width="13.42578125" style="215" customWidth="1"/>
    <col min="4903" max="4903" width="13.7109375" style="215" customWidth="1"/>
    <col min="4904" max="4904" width="15.140625" style="215" customWidth="1"/>
    <col min="4905" max="4905" width="16.28515625" style="215" customWidth="1"/>
    <col min="4906" max="4906" width="15.7109375" style="215" customWidth="1"/>
    <col min="4907" max="4908" width="10.7109375" style="215" customWidth="1"/>
    <col min="4909" max="4909" width="13.42578125" style="215" customWidth="1"/>
    <col min="4910" max="4910" width="15.42578125" style="215" customWidth="1"/>
    <col min="4911" max="4911" width="13.7109375" style="215" customWidth="1"/>
    <col min="4912" max="4912" width="16.42578125" style="215" customWidth="1"/>
    <col min="4913" max="4914" width="16" style="215" customWidth="1"/>
    <col min="4915" max="4915" width="13.85546875" style="215" customWidth="1"/>
    <col min="4916" max="4916" width="14.42578125" style="215" customWidth="1"/>
    <col min="4917" max="4917" width="14.140625" style="215" customWidth="1"/>
    <col min="4918" max="4918" width="15" style="215" customWidth="1"/>
    <col min="4919" max="4919" width="15.85546875" style="215" customWidth="1"/>
    <col min="4920" max="4920" width="14.85546875" style="215" customWidth="1"/>
    <col min="4921" max="4921" width="15.85546875" style="215" customWidth="1"/>
    <col min="4922" max="4922" width="15.5703125" style="215" customWidth="1"/>
    <col min="4923" max="4923" width="14.42578125" style="215" customWidth="1"/>
    <col min="4924" max="4924" width="14.7109375" style="215" customWidth="1"/>
    <col min="4925" max="4926" width="16.5703125" style="215" customWidth="1"/>
    <col min="4927" max="4927" width="15.42578125" style="215" customWidth="1"/>
    <col min="4928" max="4928" width="14.7109375" style="215" customWidth="1"/>
    <col min="4929" max="4929" width="16.5703125" style="215" customWidth="1"/>
    <col min="4930" max="4930" width="14.7109375" style="215" customWidth="1"/>
    <col min="4931" max="4931" width="13.85546875" style="215" customWidth="1"/>
    <col min="4932" max="4932" width="15.42578125" style="215" customWidth="1"/>
    <col min="4933" max="4933" width="13.85546875" style="215" customWidth="1"/>
    <col min="4934" max="4934" width="21.85546875" style="215" customWidth="1"/>
    <col min="4935" max="4935" width="17.42578125" style="215" customWidth="1"/>
    <col min="4936" max="4937" width="15.140625" style="215" customWidth="1"/>
    <col min="4938" max="4938" width="13.140625" style="215" customWidth="1"/>
    <col min="4939" max="5120" width="9.140625" style="215"/>
    <col min="5121" max="5121" width="6" style="215" customWidth="1"/>
    <col min="5122" max="5122" width="63" style="215" customWidth="1"/>
    <col min="5123" max="5123" width="12.28515625" style="215" customWidth="1"/>
    <col min="5124" max="5124" width="15.28515625" style="215" customWidth="1"/>
    <col min="5125" max="5125" width="14.28515625" style="215" customWidth="1"/>
    <col min="5126" max="5126" width="20.5703125" style="215" customWidth="1"/>
    <col min="5127" max="5127" width="14.85546875" style="215" customWidth="1"/>
    <col min="5128" max="5128" width="17" style="215" customWidth="1"/>
    <col min="5129" max="5130" width="14.28515625" style="215" customWidth="1"/>
    <col min="5131" max="5131" width="13.140625" style="215" customWidth="1"/>
    <col min="5132" max="5132" width="14.42578125" style="215" customWidth="1"/>
    <col min="5133" max="5133" width="14.7109375" style="215" customWidth="1"/>
    <col min="5134" max="5135" width="18.7109375" style="215" customWidth="1"/>
    <col min="5136" max="5136" width="14" style="215" customWidth="1"/>
    <col min="5137" max="5137" width="12.7109375" style="215" customWidth="1"/>
    <col min="5138" max="5138" width="14" style="215" customWidth="1"/>
    <col min="5139" max="5139" width="14.85546875" style="215" customWidth="1"/>
    <col min="5140" max="5141" width="15.85546875" style="215" customWidth="1"/>
    <col min="5142" max="5142" width="14" style="215" customWidth="1"/>
    <col min="5143" max="5143" width="15.5703125" style="215" customWidth="1"/>
    <col min="5144" max="5144" width="14.140625" style="215" customWidth="1"/>
    <col min="5145" max="5145" width="14.7109375" style="215" customWidth="1"/>
    <col min="5146" max="5153" width="17.42578125" style="215" customWidth="1"/>
    <col min="5154" max="5158" width="13.42578125" style="215" customWidth="1"/>
    <col min="5159" max="5159" width="13.7109375" style="215" customWidth="1"/>
    <col min="5160" max="5160" width="15.140625" style="215" customWidth="1"/>
    <col min="5161" max="5161" width="16.28515625" style="215" customWidth="1"/>
    <col min="5162" max="5162" width="15.7109375" style="215" customWidth="1"/>
    <col min="5163" max="5164" width="10.7109375" style="215" customWidth="1"/>
    <col min="5165" max="5165" width="13.42578125" style="215" customWidth="1"/>
    <col min="5166" max="5166" width="15.42578125" style="215" customWidth="1"/>
    <col min="5167" max="5167" width="13.7109375" style="215" customWidth="1"/>
    <col min="5168" max="5168" width="16.42578125" style="215" customWidth="1"/>
    <col min="5169" max="5170" width="16" style="215" customWidth="1"/>
    <col min="5171" max="5171" width="13.85546875" style="215" customWidth="1"/>
    <col min="5172" max="5172" width="14.42578125" style="215" customWidth="1"/>
    <col min="5173" max="5173" width="14.140625" style="215" customWidth="1"/>
    <col min="5174" max="5174" width="15" style="215" customWidth="1"/>
    <col min="5175" max="5175" width="15.85546875" style="215" customWidth="1"/>
    <col min="5176" max="5176" width="14.85546875" style="215" customWidth="1"/>
    <col min="5177" max="5177" width="15.85546875" style="215" customWidth="1"/>
    <col min="5178" max="5178" width="15.5703125" style="215" customWidth="1"/>
    <col min="5179" max="5179" width="14.42578125" style="215" customWidth="1"/>
    <col min="5180" max="5180" width="14.7109375" style="215" customWidth="1"/>
    <col min="5181" max="5182" width="16.5703125" style="215" customWidth="1"/>
    <col min="5183" max="5183" width="15.42578125" style="215" customWidth="1"/>
    <col min="5184" max="5184" width="14.7109375" style="215" customWidth="1"/>
    <col min="5185" max="5185" width="16.5703125" style="215" customWidth="1"/>
    <col min="5186" max="5186" width="14.7109375" style="215" customWidth="1"/>
    <col min="5187" max="5187" width="13.85546875" style="215" customWidth="1"/>
    <col min="5188" max="5188" width="15.42578125" style="215" customWidth="1"/>
    <col min="5189" max="5189" width="13.85546875" style="215" customWidth="1"/>
    <col min="5190" max="5190" width="21.85546875" style="215" customWidth="1"/>
    <col min="5191" max="5191" width="17.42578125" style="215" customWidth="1"/>
    <col min="5192" max="5193" width="15.140625" style="215" customWidth="1"/>
    <col min="5194" max="5194" width="13.140625" style="215" customWidth="1"/>
    <col min="5195" max="5376" width="9.140625" style="215"/>
    <col min="5377" max="5377" width="6" style="215" customWidth="1"/>
    <col min="5378" max="5378" width="63" style="215" customWidth="1"/>
    <col min="5379" max="5379" width="12.28515625" style="215" customWidth="1"/>
    <col min="5380" max="5380" width="15.28515625" style="215" customWidth="1"/>
    <col min="5381" max="5381" width="14.28515625" style="215" customWidth="1"/>
    <col min="5382" max="5382" width="20.5703125" style="215" customWidth="1"/>
    <col min="5383" max="5383" width="14.85546875" style="215" customWidth="1"/>
    <col min="5384" max="5384" width="17" style="215" customWidth="1"/>
    <col min="5385" max="5386" width="14.28515625" style="215" customWidth="1"/>
    <col min="5387" max="5387" width="13.140625" style="215" customWidth="1"/>
    <col min="5388" max="5388" width="14.42578125" style="215" customWidth="1"/>
    <col min="5389" max="5389" width="14.7109375" style="215" customWidth="1"/>
    <col min="5390" max="5391" width="18.7109375" style="215" customWidth="1"/>
    <col min="5392" max="5392" width="14" style="215" customWidth="1"/>
    <col min="5393" max="5393" width="12.7109375" style="215" customWidth="1"/>
    <col min="5394" max="5394" width="14" style="215" customWidth="1"/>
    <col min="5395" max="5395" width="14.85546875" style="215" customWidth="1"/>
    <col min="5396" max="5397" width="15.85546875" style="215" customWidth="1"/>
    <col min="5398" max="5398" width="14" style="215" customWidth="1"/>
    <col min="5399" max="5399" width="15.5703125" style="215" customWidth="1"/>
    <col min="5400" max="5400" width="14.140625" style="215" customWidth="1"/>
    <col min="5401" max="5401" width="14.7109375" style="215" customWidth="1"/>
    <col min="5402" max="5409" width="17.42578125" style="215" customWidth="1"/>
    <col min="5410" max="5414" width="13.42578125" style="215" customWidth="1"/>
    <col min="5415" max="5415" width="13.7109375" style="215" customWidth="1"/>
    <col min="5416" max="5416" width="15.140625" style="215" customWidth="1"/>
    <col min="5417" max="5417" width="16.28515625" style="215" customWidth="1"/>
    <col min="5418" max="5418" width="15.7109375" style="215" customWidth="1"/>
    <col min="5419" max="5420" width="10.7109375" style="215" customWidth="1"/>
    <col min="5421" max="5421" width="13.42578125" style="215" customWidth="1"/>
    <col min="5422" max="5422" width="15.42578125" style="215" customWidth="1"/>
    <col min="5423" max="5423" width="13.7109375" style="215" customWidth="1"/>
    <col min="5424" max="5424" width="16.42578125" style="215" customWidth="1"/>
    <col min="5425" max="5426" width="16" style="215" customWidth="1"/>
    <col min="5427" max="5427" width="13.85546875" style="215" customWidth="1"/>
    <col min="5428" max="5428" width="14.42578125" style="215" customWidth="1"/>
    <col min="5429" max="5429" width="14.140625" style="215" customWidth="1"/>
    <col min="5430" max="5430" width="15" style="215" customWidth="1"/>
    <col min="5431" max="5431" width="15.85546875" style="215" customWidth="1"/>
    <col min="5432" max="5432" width="14.85546875" style="215" customWidth="1"/>
    <col min="5433" max="5433" width="15.85546875" style="215" customWidth="1"/>
    <col min="5434" max="5434" width="15.5703125" style="215" customWidth="1"/>
    <col min="5435" max="5435" width="14.42578125" style="215" customWidth="1"/>
    <col min="5436" max="5436" width="14.7109375" style="215" customWidth="1"/>
    <col min="5437" max="5438" width="16.5703125" style="215" customWidth="1"/>
    <col min="5439" max="5439" width="15.42578125" style="215" customWidth="1"/>
    <col min="5440" max="5440" width="14.7109375" style="215" customWidth="1"/>
    <col min="5441" max="5441" width="16.5703125" style="215" customWidth="1"/>
    <col min="5442" max="5442" width="14.7109375" style="215" customWidth="1"/>
    <col min="5443" max="5443" width="13.85546875" style="215" customWidth="1"/>
    <col min="5444" max="5444" width="15.42578125" style="215" customWidth="1"/>
    <col min="5445" max="5445" width="13.85546875" style="215" customWidth="1"/>
    <col min="5446" max="5446" width="21.85546875" style="215" customWidth="1"/>
    <col min="5447" max="5447" width="17.42578125" style="215" customWidth="1"/>
    <col min="5448" max="5449" width="15.140625" style="215" customWidth="1"/>
    <col min="5450" max="5450" width="13.140625" style="215" customWidth="1"/>
    <col min="5451" max="5632" width="9.140625" style="215"/>
    <col min="5633" max="5633" width="6" style="215" customWidth="1"/>
    <col min="5634" max="5634" width="63" style="215" customWidth="1"/>
    <col min="5635" max="5635" width="12.28515625" style="215" customWidth="1"/>
    <col min="5636" max="5636" width="15.28515625" style="215" customWidth="1"/>
    <col min="5637" max="5637" width="14.28515625" style="215" customWidth="1"/>
    <col min="5638" max="5638" width="20.5703125" style="215" customWidth="1"/>
    <col min="5639" max="5639" width="14.85546875" style="215" customWidth="1"/>
    <col min="5640" max="5640" width="17" style="215" customWidth="1"/>
    <col min="5641" max="5642" width="14.28515625" style="215" customWidth="1"/>
    <col min="5643" max="5643" width="13.140625" style="215" customWidth="1"/>
    <col min="5644" max="5644" width="14.42578125" style="215" customWidth="1"/>
    <col min="5645" max="5645" width="14.7109375" style="215" customWidth="1"/>
    <col min="5646" max="5647" width="18.7109375" style="215" customWidth="1"/>
    <col min="5648" max="5648" width="14" style="215" customWidth="1"/>
    <col min="5649" max="5649" width="12.7109375" style="215" customWidth="1"/>
    <col min="5650" max="5650" width="14" style="215" customWidth="1"/>
    <col min="5651" max="5651" width="14.85546875" style="215" customWidth="1"/>
    <col min="5652" max="5653" width="15.85546875" style="215" customWidth="1"/>
    <col min="5654" max="5654" width="14" style="215" customWidth="1"/>
    <col min="5655" max="5655" width="15.5703125" style="215" customWidth="1"/>
    <col min="5656" max="5656" width="14.140625" style="215" customWidth="1"/>
    <col min="5657" max="5657" width="14.7109375" style="215" customWidth="1"/>
    <col min="5658" max="5665" width="17.42578125" style="215" customWidth="1"/>
    <col min="5666" max="5670" width="13.42578125" style="215" customWidth="1"/>
    <col min="5671" max="5671" width="13.7109375" style="215" customWidth="1"/>
    <col min="5672" max="5672" width="15.140625" style="215" customWidth="1"/>
    <col min="5673" max="5673" width="16.28515625" style="215" customWidth="1"/>
    <col min="5674" max="5674" width="15.7109375" style="215" customWidth="1"/>
    <col min="5675" max="5676" width="10.7109375" style="215" customWidth="1"/>
    <col min="5677" max="5677" width="13.42578125" style="215" customWidth="1"/>
    <col min="5678" max="5678" width="15.42578125" style="215" customWidth="1"/>
    <col min="5679" max="5679" width="13.7109375" style="215" customWidth="1"/>
    <col min="5680" max="5680" width="16.42578125" style="215" customWidth="1"/>
    <col min="5681" max="5682" width="16" style="215" customWidth="1"/>
    <col min="5683" max="5683" width="13.85546875" style="215" customWidth="1"/>
    <col min="5684" max="5684" width="14.42578125" style="215" customWidth="1"/>
    <col min="5685" max="5685" width="14.140625" style="215" customWidth="1"/>
    <col min="5686" max="5686" width="15" style="215" customWidth="1"/>
    <col min="5687" max="5687" width="15.85546875" style="215" customWidth="1"/>
    <col min="5688" max="5688" width="14.85546875" style="215" customWidth="1"/>
    <col min="5689" max="5689" width="15.85546875" style="215" customWidth="1"/>
    <col min="5690" max="5690" width="15.5703125" style="215" customWidth="1"/>
    <col min="5691" max="5691" width="14.42578125" style="215" customWidth="1"/>
    <col min="5692" max="5692" width="14.7109375" style="215" customWidth="1"/>
    <col min="5693" max="5694" width="16.5703125" style="215" customWidth="1"/>
    <col min="5695" max="5695" width="15.42578125" style="215" customWidth="1"/>
    <col min="5696" max="5696" width="14.7109375" style="215" customWidth="1"/>
    <col min="5697" max="5697" width="16.5703125" style="215" customWidth="1"/>
    <col min="5698" max="5698" width="14.7109375" style="215" customWidth="1"/>
    <col min="5699" max="5699" width="13.85546875" style="215" customWidth="1"/>
    <col min="5700" max="5700" width="15.42578125" style="215" customWidth="1"/>
    <col min="5701" max="5701" width="13.85546875" style="215" customWidth="1"/>
    <col min="5702" max="5702" width="21.85546875" style="215" customWidth="1"/>
    <col min="5703" max="5703" width="17.42578125" style="215" customWidth="1"/>
    <col min="5704" max="5705" width="15.140625" style="215" customWidth="1"/>
    <col min="5706" max="5706" width="13.140625" style="215" customWidth="1"/>
    <col min="5707" max="5888" width="9.140625" style="215"/>
    <col min="5889" max="5889" width="6" style="215" customWidth="1"/>
    <col min="5890" max="5890" width="63" style="215" customWidth="1"/>
    <col min="5891" max="5891" width="12.28515625" style="215" customWidth="1"/>
    <col min="5892" max="5892" width="15.28515625" style="215" customWidth="1"/>
    <col min="5893" max="5893" width="14.28515625" style="215" customWidth="1"/>
    <col min="5894" max="5894" width="20.5703125" style="215" customWidth="1"/>
    <col min="5895" max="5895" width="14.85546875" style="215" customWidth="1"/>
    <col min="5896" max="5896" width="17" style="215" customWidth="1"/>
    <col min="5897" max="5898" width="14.28515625" style="215" customWidth="1"/>
    <col min="5899" max="5899" width="13.140625" style="215" customWidth="1"/>
    <col min="5900" max="5900" width="14.42578125" style="215" customWidth="1"/>
    <col min="5901" max="5901" width="14.7109375" style="215" customWidth="1"/>
    <col min="5902" max="5903" width="18.7109375" style="215" customWidth="1"/>
    <col min="5904" max="5904" width="14" style="215" customWidth="1"/>
    <col min="5905" max="5905" width="12.7109375" style="215" customWidth="1"/>
    <col min="5906" max="5906" width="14" style="215" customWidth="1"/>
    <col min="5907" max="5907" width="14.85546875" style="215" customWidth="1"/>
    <col min="5908" max="5909" width="15.85546875" style="215" customWidth="1"/>
    <col min="5910" max="5910" width="14" style="215" customWidth="1"/>
    <col min="5911" max="5911" width="15.5703125" style="215" customWidth="1"/>
    <col min="5912" max="5912" width="14.140625" style="215" customWidth="1"/>
    <col min="5913" max="5913" width="14.7109375" style="215" customWidth="1"/>
    <col min="5914" max="5921" width="17.42578125" style="215" customWidth="1"/>
    <col min="5922" max="5926" width="13.42578125" style="215" customWidth="1"/>
    <col min="5927" max="5927" width="13.7109375" style="215" customWidth="1"/>
    <col min="5928" max="5928" width="15.140625" style="215" customWidth="1"/>
    <col min="5929" max="5929" width="16.28515625" style="215" customWidth="1"/>
    <col min="5930" max="5930" width="15.7109375" style="215" customWidth="1"/>
    <col min="5931" max="5932" width="10.7109375" style="215" customWidth="1"/>
    <col min="5933" max="5933" width="13.42578125" style="215" customWidth="1"/>
    <col min="5934" max="5934" width="15.42578125" style="215" customWidth="1"/>
    <col min="5935" max="5935" width="13.7109375" style="215" customWidth="1"/>
    <col min="5936" max="5936" width="16.42578125" style="215" customWidth="1"/>
    <col min="5937" max="5938" width="16" style="215" customWidth="1"/>
    <col min="5939" max="5939" width="13.85546875" style="215" customWidth="1"/>
    <col min="5940" max="5940" width="14.42578125" style="215" customWidth="1"/>
    <col min="5941" max="5941" width="14.140625" style="215" customWidth="1"/>
    <col min="5942" max="5942" width="15" style="215" customWidth="1"/>
    <col min="5943" max="5943" width="15.85546875" style="215" customWidth="1"/>
    <col min="5944" max="5944" width="14.85546875" style="215" customWidth="1"/>
    <col min="5945" max="5945" width="15.85546875" style="215" customWidth="1"/>
    <col min="5946" max="5946" width="15.5703125" style="215" customWidth="1"/>
    <col min="5947" max="5947" width="14.42578125" style="215" customWidth="1"/>
    <col min="5948" max="5948" width="14.7109375" style="215" customWidth="1"/>
    <col min="5949" max="5950" width="16.5703125" style="215" customWidth="1"/>
    <col min="5951" max="5951" width="15.42578125" style="215" customWidth="1"/>
    <col min="5952" max="5952" width="14.7109375" style="215" customWidth="1"/>
    <col min="5953" max="5953" width="16.5703125" style="215" customWidth="1"/>
    <col min="5954" max="5954" width="14.7109375" style="215" customWidth="1"/>
    <col min="5955" max="5955" width="13.85546875" style="215" customWidth="1"/>
    <col min="5956" max="5956" width="15.42578125" style="215" customWidth="1"/>
    <col min="5957" max="5957" width="13.85546875" style="215" customWidth="1"/>
    <col min="5958" max="5958" width="21.85546875" style="215" customWidth="1"/>
    <col min="5959" max="5959" width="17.42578125" style="215" customWidth="1"/>
    <col min="5960" max="5961" width="15.140625" style="215" customWidth="1"/>
    <col min="5962" max="5962" width="13.140625" style="215" customWidth="1"/>
    <col min="5963" max="6144" width="9.140625" style="215"/>
    <col min="6145" max="6145" width="6" style="215" customWidth="1"/>
    <col min="6146" max="6146" width="63" style="215" customWidth="1"/>
    <col min="6147" max="6147" width="12.28515625" style="215" customWidth="1"/>
    <col min="6148" max="6148" width="15.28515625" style="215" customWidth="1"/>
    <col min="6149" max="6149" width="14.28515625" style="215" customWidth="1"/>
    <col min="6150" max="6150" width="20.5703125" style="215" customWidth="1"/>
    <col min="6151" max="6151" width="14.85546875" style="215" customWidth="1"/>
    <col min="6152" max="6152" width="17" style="215" customWidth="1"/>
    <col min="6153" max="6154" width="14.28515625" style="215" customWidth="1"/>
    <col min="6155" max="6155" width="13.140625" style="215" customWidth="1"/>
    <col min="6156" max="6156" width="14.42578125" style="215" customWidth="1"/>
    <col min="6157" max="6157" width="14.7109375" style="215" customWidth="1"/>
    <col min="6158" max="6159" width="18.7109375" style="215" customWidth="1"/>
    <col min="6160" max="6160" width="14" style="215" customWidth="1"/>
    <col min="6161" max="6161" width="12.7109375" style="215" customWidth="1"/>
    <col min="6162" max="6162" width="14" style="215" customWidth="1"/>
    <col min="6163" max="6163" width="14.85546875" style="215" customWidth="1"/>
    <col min="6164" max="6165" width="15.85546875" style="215" customWidth="1"/>
    <col min="6166" max="6166" width="14" style="215" customWidth="1"/>
    <col min="6167" max="6167" width="15.5703125" style="215" customWidth="1"/>
    <col min="6168" max="6168" width="14.140625" style="215" customWidth="1"/>
    <col min="6169" max="6169" width="14.7109375" style="215" customWidth="1"/>
    <col min="6170" max="6177" width="17.42578125" style="215" customWidth="1"/>
    <col min="6178" max="6182" width="13.42578125" style="215" customWidth="1"/>
    <col min="6183" max="6183" width="13.7109375" style="215" customWidth="1"/>
    <col min="6184" max="6184" width="15.140625" style="215" customWidth="1"/>
    <col min="6185" max="6185" width="16.28515625" style="215" customWidth="1"/>
    <col min="6186" max="6186" width="15.7109375" style="215" customWidth="1"/>
    <col min="6187" max="6188" width="10.7109375" style="215" customWidth="1"/>
    <col min="6189" max="6189" width="13.42578125" style="215" customWidth="1"/>
    <col min="6190" max="6190" width="15.42578125" style="215" customWidth="1"/>
    <col min="6191" max="6191" width="13.7109375" style="215" customWidth="1"/>
    <col min="6192" max="6192" width="16.42578125" style="215" customWidth="1"/>
    <col min="6193" max="6194" width="16" style="215" customWidth="1"/>
    <col min="6195" max="6195" width="13.85546875" style="215" customWidth="1"/>
    <col min="6196" max="6196" width="14.42578125" style="215" customWidth="1"/>
    <col min="6197" max="6197" width="14.140625" style="215" customWidth="1"/>
    <col min="6198" max="6198" width="15" style="215" customWidth="1"/>
    <col min="6199" max="6199" width="15.85546875" style="215" customWidth="1"/>
    <col min="6200" max="6200" width="14.85546875" style="215" customWidth="1"/>
    <col min="6201" max="6201" width="15.85546875" style="215" customWidth="1"/>
    <col min="6202" max="6202" width="15.5703125" style="215" customWidth="1"/>
    <col min="6203" max="6203" width="14.42578125" style="215" customWidth="1"/>
    <col min="6204" max="6204" width="14.7109375" style="215" customWidth="1"/>
    <col min="6205" max="6206" width="16.5703125" style="215" customWidth="1"/>
    <col min="6207" max="6207" width="15.42578125" style="215" customWidth="1"/>
    <col min="6208" max="6208" width="14.7109375" style="215" customWidth="1"/>
    <col min="6209" max="6209" width="16.5703125" style="215" customWidth="1"/>
    <col min="6210" max="6210" width="14.7109375" style="215" customWidth="1"/>
    <col min="6211" max="6211" width="13.85546875" style="215" customWidth="1"/>
    <col min="6212" max="6212" width="15.42578125" style="215" customWidth="1"/>
    <col min="6213" max="6213" width="13.85546875" style="215" customWidth="1"/>
    <col min="6214" max="6214" width="21.85546875" style="215" customWidth="1"/>
    <col min="6215" max="6215" width="17.42578125" style="215" customWidth="1"/>
    <col min="6216" max="6217" width="15.140625" style="215" customWidth="1"/>
    <col min="6218" max="6218" width="13.140625" style="215" customWidth="1"/>
    <col min="6219" max="6400" width="9.140625" style="215"/>
    <col min="6401" max="6401" width="6" style="215" customWidth="1"/>
    <col min="6402" max="6402" width="63" style="215" customWidth="1"/>
    <col min="6403" max="6403" width="12.28515625" style="215" customWidth="1"/>
    <col min="6404" max="6404" width="15.28515625" style="215" customWidth="1"/>
    <col min="6405" max="6405" width="14.28515625" style="215" customWidth="1"/>
    <col min="6406" max="6406" width="20.5703125" style="215" customWidth="1"/>
    <col min="6407" max="6407" width="14.85546875" style="215" customWidth="1"/>
    <col min="6408" max="6408" width="17" style="215" customWidth="1"/>
    <col min="6409" max="6410" width="14.28515625" style="215" customWidth="1"/>
    <col min="6411" max="6411" width="13.140625" style="215" customWidth="1"/>
    <col min="6412" max="6412" width="14.42578125" style="215" customWidth="1"/>
    <col min="6413" max="6413" width="14.7109375" style="215" customWidth="1"/>
    <col min="6414" max="6415" width="18.7109375" style="215" customWidth="1"/>
    <col min="6416" max="6416" width="14" style="215" customWidth="1"/>
    <col min="6417" max="6417" width="12.7109375" style="215" customWidth="1"/>
    <col min="6418" max="6418" width="14" style="215" customWidth="1"/>
    <col min="6419" max="6419" width="14.85546875" style="215" customWidth="1"/>
    <col min="6420" max="6421" width="15.85546875" style="215" customWidth="1"/>
    <col min="6422" max="6422" width="14" style="215" customWidth="1"/>
    <col min="6423" max="6423" width="15.5703125" style="215" customWidth="1"/>
    <col min="6424" max="6424" width="14.140625" style="215" customWidth="1"/>
    <col min="6425" max="6425" width="14.7109375" style="215" customWidth="1"/>
    <col min="6426" max="6433" width="17.42578125" style="215" customWidth="1"/>
    <col min="6434" max="6438" width="13.42578125" style="215" customWidth="1"/>
    <col min="6439" max="6439" width="13.7109375" style="215" customWidth="1"/>
    <col min="6440" max="6440" width="15.140625" style="215" customWidth="1"/>
    <col min="6441" max="6441" width="16.28515625" style="215" customWidth="1"/>
    <col min="6442" max="6442" width="15.7109375" style="215" customWidth="1"/>
    <col min="6443" max="6444" width="10.7109375" style="215" customWidth="1"/>
    <col min="6445" max="6445" width="13.42578125" style="215" customWidth="1"/>
    <col min="6446" max="6446" width="15.42578125" style="215" customWidth="1"/>
    <col min="6447" max="6447" width="13.7109375" style="215" customWidth="1"/>
    <col min="6448" max="6448" width="16.42578125" style="215" customWidth="1"/>
    <col min="6449" max="6450" width="16" style="215" customWidth="1"/>
    <col min="6451" max="6451" width="13.85546875" style="215" customWidth="1"/>
    <col min="6452" max="6452" width="14.42578125" style="215" customWidth="1"/>
    <col min="6453" max="6453" width="14.140625" style="215" customWidth="1"/>
    <col min="6454" max="6454" width="15" style="215" customWidth="1"/>
    <col min="6455" max="6455" width="15.85546875" style="215" customWidth="1"/>
    <col min="6456" max="6456" width="14.85546875" style="215" customWidth="1"/>
    <col min="6457" max="6457" width="15.85546875" style="215" customWidth="1"/>
    <col min="6458" max="6458" width="15.5703125" style="215" customWidth="1"/>
    <col min="6459" max="6459" width="14.42578125" style="215" customWidth="1"/>
    <col min="6460" max="6460" width="14.7109375" style="215" customWidth="1"/>
    <col min="6461" max="6462" width="16.5703125" style="215" customWidth="1"/>
    <col min="6463" max="6463" width="15.42578125" style="215" customWidth="1"/>
    <col min="6464" max="6464" width="14.7109375" style="215" customWidth="1"/>
    <col min="6465" max="6465" width="16.5703125" style="215" customWidth="1"/>
    <col min="6466" max="6466" width="14.7109375" style="215" customWidth="1"/>
    <col min="6467" max="6467" width="13.85546875" style="215" customWidth="1"/>
    <col min="6468" max="6468" width="15.42578125" style="215" customWidth="1"/>
    <col min="6469" max="6469" width="13.85546875" style="215" customWidth="1"/>
    <col min="6470" max="6470" width="21.85546875" style="215" customWidth="1"/>
    <col min="6471" max="6471" width="17.42578125" style="215" customWidth="1"/>
    <col min="6472" max="6473" width="15.140625" style="215" customWidth="1"/>
    <col min="6474" max="6474" width="13.140625" style="215" customWidth="1"/>
    <col min="6475" max="6656" width="9.140625" style="215"/>
    <col min="6657" max="6657" width="6" style="215" customWidth="1"/>
    <col min="6658" max="6658" width="63" style="215" customWidth="1"/>
    <col min="6659" max="6659" width="12.28515625" style="215" customWidth="1"/>
    <col min="6660" max="6660" width="15.28515625" style="215" customWidth="1"/>
    <col min="6661" max="6661" width="14.28515625" style="215" customWidth="1"/>
    <col min="6662" max="6662" width="20.5703125" style="215" customWidth="1"/>
    <col min="6663" max="6663" width="14.85546875" style="215" customWidth="1"/>
    <col min="6664" max="6664" width="17" style="215" customWidth="1"/>
    <col min="6665" max="6666" width="14.28515625" style="215" customWidth="1"/>
    <col min="6667" max="6667" width="13.140625" style="215" customWidth="1"/>
    <col min="6668" max="6668" width="14.42578125" style="215" customWidth="1"/>
    <col min="6669" max="6669" width="14.7109375" style="215" customWidth="1"/>
    <col min="6670" max="6671" width="18.7109375" style="215" customWidth="1"/>
    <col min="6672" max="6672" width="14" style="215" customWidth="1"/>
    <col min="6673" max="6673" width="12.7109375" style="215" customWidth="1"/>
    <col min="6674" max="6674" width="14" style="215" customWidth="1"/>
    <col min="6675" max="6675" width="14.85546875" style="215" customWidth="1"/>
    <col min="6676" max="6677" width="15.85546875" style="215" customWidth="1"/>
    <col min="6678" max="6678" width="14" style="215" customWidth="1"/>
    <col min="6679" max="6679" width="15.5703125" style="215" customWidth="1"/>
    <col min="6680" max="6680" width="14.140625" style="215" customWidth="1"/>
    <col min="6681" max="6681" width="14.7109375" style="215" customWidth="1"/>
    <col min="6682" max="6689" width="17.42578125" style="215" customWidth="1"/>
    <col min="6690" max="6694" width="13.42578125" style="215" customWidth="1"/>
    <col min="6695" max="6695" width="13.7109375" style="215" customWidth="1"/>
    <col min="6696" max="6696" width="15.140625" style="215" customWidth="1"/>
    <col min="6697" max="6697" width="16.28515625" style="215" customWidth="1"/>
    <col min="6698" max="6698" width="15.7109375" style="215" customWidth="1"/>
    <col min="6699" max="6700" width="10.7109375" style="215" customWidth="1"/>
    <col min="6701" max="6701" width="13.42578125" style="215" customWidth="1"/>
    <col min="6702" max="6702" width="15.42578125" style="215" customWidth="1"/>
    <col min="6703" max="6703" width="13.7109375" style="215" customWidth="1"/>
    <col min="6704" max="6704" width="16.42578125" style="215" customWidth="1"/>
    <col min="6705" max="6706" width="16" style="215" customWidth="1"/>
    <col min="6707" max="6707" width="13.85546875" style="215" customWidth="1"/>
    <col min="6708" max="6708" width="14.42578125" style="215" customWidth="1"/>
    <col min="6709" max="6709" width="14.140625" style="215" customWidth="1"/>
    <col min="6710" max="6710" width="15" style="215" customWidth="1"/>
    <col min="6711" max="6711" width="15.85546875" style="215" customWidth="1"/>
    <col min="6712" max="6712" width="14.85546875" style="215" customWidth="1"/>
    <col min="6713" max="6713" width="15.85546875" style="215" customWidth="1"/>
    <col min="6714" max="6714" width="15.5703125" style="215" customWidth="1"/>
    <col min="6715" max="6715" width="14.42578125" style="215" customWidth="1"/>
    <col min="6716" max="6716" width="14.7109375" style="215" customWidth="1"/>
    <col min="6717" max="6718" width="16.5703125" style="215" customWidth="1"/>
    <col min="6719" max="6719" width="15.42578125" style="215" customWidth="1"/>
    <col min="6720" max="6720" width="14.7109375" style="215" customWidth="1"/>
    <col min="6721" max="6721" width="16.5703125" style="215" customWidth="1"/>
    <col min="6722" max="6722" width="14.7109375" style="215" customWidth="1"/>
    <col min="6723" max="6723" width="13.85546875" style="215" customWidth="1"/>
    <col min="6724" max="6724" width="15.42578125" style="215" customWidth="1"/>
    <col min="6725" max="6725" width="13.85546875" style="215" customWidth="1"/>
    <col min="6726" max="6726" width="21.85546875" style="215" customWidth="1"/>
    <col min="6727" max="6727" width="17.42578125" style="215" customWidth="1"/>
    <col min="6728" max="6729" width="15.140625" style="215" customWidth="1"/>
    <col min="6730" max="6730" width="13.140625" style="215" customWidth="1"/>
    <col min="6731" max="6912" width="9.140625" style="215"/>
    <col min="6913" max="6913" width="6" style="215" customWidth="1"/>
    <col min="6914" max="6914" width="63" style="215" customWidth="1"/>
    <col min="6915" max="6915" width="12.28515625" style="215" customWidth="1"/>
    <col min="6916" max="6916" width="15.28515625" style="215" customWidth="1"/>
    <col min="6917" max="6917" width="14.28515625" style="215" customWidth="1"/>
    <col min="6918" max="6918" width="20.5703125" style="215" customWidth="1"/>
    <col min="6919" max="6919" width="14.85546875" style="215" customWidth="1"/>
    <col min="6920" max="6920" width="17" style="215" customWidth="1"/>
    <col min="6921" max="6922" width="14.28515625" style="215" customWidth="1"/>
    <col min="6923" max="6923" width="13.140625" style="215" customWidth="1"/>
    <col min="6924" max="6924" width="14.42578125" style="215" customWidth="1"/>
    <col min="6925" max="6925" width="14.7109375" style="215" customWidth="1"/>
    <col min="6926" max="6927" width="18.7109375" style="215" customWidth="1"/>
    <col min="6928" max="6928" width="14" style="215" customWidth="1"/>
    <col min="6929" max="6929" width="12.7109375" style="215" customWidth="1"/>
    <col min="6930" max="6930" width="14" style="215" customWidth="1"/>
    <col min="6931" max="6931" width="14.85546875" style="215" customWidth="1"/>
    <col min="6932" max="6933" width="15.85546875" style="215" customWidth="1"/>
    <col min="6934" max="6934" width="14" style="215" customWidth="1"/>
    <col min="6935" max="6935" width="15.5703125" style="215" customWidth="1"/>
    <col min="6936" max="6936" width="14.140625" style="215" customWidth="1"/>
    <col min="6937" max="6937" width="14.7109375" style="215" customWidth="1"/>
    <col min="6938" max="6945" width="17.42578125" style="215" customWidth="1"/>
    <col min="6946" max="6950" width="13.42578125" style="215" customWidth="1"/>
    <col min="6951" max="6951" width="13.7109375" style="215" customWidth="1"/>
    <col min="6952" max="6952" width="15.140625" style="215" customWidth="1"/>
    <col min="6953" max="6953" width="16.28515625" style="215" customWidth="1"/>
    <col min="6954" max="6954" width="15.7109375" style="215" customWidth="1"/>
    <col min="6955" max="6956" width="10.7109375" style="215" customWidth="1"/>
    <col min="6957" max="6957" width="13.42578125" style="215" customWidth="1"/>
    <col min="6958" max="6958" width="15.42578125" style="215" customWidth="1"/>
    <col min="6959" max="6959" width="13.7109375" style="215" customWidth="1"/>
    <col min="6960" max="6960" width="16.42578125" style="215" customWidth="1"/>
    <col min="6961" max="6962" width="16" style="215" customWidth="1"/>
    <col min="6963" max="6963" width="13.85546875" style="215" customWidth="1"/>
    <col min="6964" max="6964" width="14.42578125" style="215" customWidth="1"/>
    <col min="6965" max="6965" width="14.140625" style="215" customWidth="1"/>
    <col min="6966" max="6966" width="15" style="215" customWidth="1"/>
    <col min="6967" max="6967" width="15.85546875" style="215" customWidth="1"/>
    <col min="6968" max="6968" width="14.85546875" style="215" customWidth="1"/>
    <col min="6969" max="6969" width="15.85546875" style="215" customWidth="1"/>
    <col min="6970" max="6970" width="15.5703125" style="215" customWidth="1"/>
    <col min="6971" max="6971" width="14.42578125" style="215" customWidth="1"/>
    <col min="6972" max="6972" width="14.7109375" style="215" customWidth="1"/>
    <col min="6973" max="6974" width="16.5703125" style="215" customWidth="1"/>
    <col min="6975" max="6975" width="15.42578125" style="215" customWidth="1"/>
    <col min="6976" max="6976" width="14.7109375" style="215" customWidth="1"/>
    <col min="6977" max="6977" width="16.5703125" style="215" customWidth="1"/>
    <col min="6978" max="6978" width="14.7109375" style="215" customWidth="1"/>
    <col min="6979" max="6979" width="13.85546875" style="215" customWidth="1"/>
    <col min="6980" max="6980" width="15.42578125" style="215" customWidth="1"/>
    <col min="6981" max="6981" width="13.85546875" style="215" customWidth="1"/>
    <col min="6982" max="6982" width="21.85546875" style="215" customWidth="1"/>
    <col min="6983" max="6983" width="17.42578125" style="215" customWidth="1"/>
    <col min="6984" max="6985" width="15.140625" style="215" customWidth="1"/>
    <col min="6986" max="6986" width="13.140625" style="215" customWidth="1"/>
    <col min="6987" max="7168" width="9.140625" style="215"/>
    <col min="7169" max="7169" width="6" style="215" customWidth="1"/>
    <col min="7170" max="7170" width="63" style="215" customWidth="1"/>
    <col min="7171" max="7171" width="12.28515625" style="215" customWidth="1"/>
    <col min="7172" max="7172" width="15.28515625" style="215" customWidth="1"/>
    <col min="7173" max="7173" width="14.28515625" style="215" customWidth="1"/>
    <col min="7174" max="7174" width="20.5703125" style="215" customWidth="1"/>
    <col min="7175" max="7175" width="14.85546875" style="215" customWidth="1"/>
    <col min="7176" max="7176" width="17" style="215" customWidth="1"/>
    <col min="7177" max="7178" width="14.28515625" style="215" customWidth="1"/>
    <col min="7179" max="7179" width="13.140625" style="215" customWidth="1"/>
    <col min="7180" max="7180" width="14.42578125" style="215" customWidth="1"/>
    <col min="7181" max="7181" width="14.7109375" style="215" customWidth="1"/>
    <col min="7182" max="7183" width="18.7109375" style="215" customWidth="1"/>
    <col min="7184" max="7184" width="14" style="215" customWidth="1"/>
    <col min="7185" max="7185" width="12.7109375" style="215" customWidth="1"/>
    <col min="7186" max="7186" width="14" style="215" customWidth="1"/>
    <col min="7187" max="7187" width="14.85546875" style="215" customWidth="1"/>
    <col min="7188" max="7189" width="15.85546875" style="215" customWidth="1"/>
    <col min="7190" max="7190" width="14" style="215" customWidth="1"/>
    <col min="7191" max="7191" width="15.5703125" style="215" customWidth="1"/>
    <col min="7192" max="7192" width="14.140625" style="215" customWidth="1"/>
    <col min="7193" max="7193" width="14.7109375" style="215" customWidth="1"/>
    <col min="7194" max="7201" width="17.42578125" style="215" customWidth="1"/>
    <col min="7202" max="7206" width="13.42578125" style="215" customWidth="1"/>
    <col min="7207" max="7207" width="13.7109375" style="215" customWidth="1"/>
    <col min="7208" max="7208" width="15.140625" style="215" customWidth="1"/>
    <col min="7209" max="7209" width="16.28515625" style="215" customWidth="1"/>
    <col min="7210" max="7210" width="15.7109375" style="215" customWidth="1"/>
    <col min="7211" max="7212" width="10.7109375" style="215" customWidth="1"/>
    <col min="7213" max="7213" width="13.42578125" style="215" customWidth="1"/>
    <col min="7214" max="7214" width="15.42578125" style="215" customWidth="1"/>
    <col min="7215" max="7215" width="13.7109375" style="215" customWidth="1"/>
    <col min="7216" max="7216" width="16.42578125" style="215" customWidth="1"/>
    <col min="7217" max="7218" width="16" style="215" customWidth="1"/>
    <col min="7219" max="7219" width="13.85546875" style="215" customWidth="1"/>
    <col min="7220" max="7220" width="14.42578125" style="215" customWidth="1"/>
    <col min="7221" max="7221" width="14.140625" style="215" customWidth="1"/>
    <col min="7222" max="7222" width="15" style="215" customWidth="1"/>
    <col min="7223" max="7223" width="15.85546875" style="215" customWidth="1"/>
    <col min="7224" max="7224" width="14.85546875" style="215" customWidth="1"/>
    <col min="7225" max="7225" width="15.85546875" style="215" customWidth="1"/>
    <col min="7226" max="7226" width="15.5703125" style="215" customWidth="1"/>
    <col min="7227" max="7227" width="14.42578125" style="215" customWidth="1"/>
    <col min="7228" max="7228" width="14.7109375" style="215" customWidth="1"/>
    <col min="7229" max="7230" width="16.5703125" style="215" customWidth="1"/>
    <col min="7231" max="7231" width="15.42578125" style="215" customWidth="1"/>
    <col min="7232" max="7232" width="14.7109375" style="215" customWidth="1"/>
    <col min="7233" max="7233" width="16.5703125" style="215" customWidth="1"/>
    <col min="7234" max="7234" width="14.7109375" style="215" customWidth="1"/>
    <col min="7235" max="7235" width="13.85546875" style="215" customWidth="1"/>
    <col min="7236" max="7236" width="15.42578125" style="215" customWidth="1"/>
    <col min="7237" max="7237" width="13.85546875" style="215" customWidth="1"/>
    <col min="7238" max="7238" width="21.85546875" style="215" customWidth="1"/>
    <col min="7239" max="7239" width="17.42578125" style="215" customWidth="1"/>
    <col min="7240" max="7241" width="15.140625" style="215" customWidth="1"/>
    <col min="7242" max="7242" width="13.140625" style="215" customWidth="1"/>
    <col min="7243" max="7424" width="9.140625" style="215"/>
    <col min="7425" max="7425" width="6" style="215" customWidth="1"/>
    <col min="7426" max="7426" width="63" style="215" customWidth="1"/>
    <col min="7427" max="7427" width="12.28515625" style="215" customWidth="1"/>
    <col min="7428" max="7428" width="15.28515625" style="215" customWidth="1"/>
    <col min="7429" max="7429" width="14.28515625" style="215" customWidth="1"/>
    <col min="7430" max="7430" width="20.5703125" style="215" customWidth="1"/>
    <col min="7431" max="7431" width="14.85546875" style="215" customWidth="1"/>
    <col min="7432" max="7432" width="17" style="215" customWidth="1"/>
    <col min="7433" max="7434" width="14.28515625" style="215" customWidth="1"/>
    <col min="7435" max="7435" width="13.140625" style="215" customWidth="1"/>
    <col min="7436" max="7436" width="14.42578125" style="215" customWidth="1"/>
    <col min="7437" max="7437" width="14.7109375" style="215" customWidth="1"/>
    <col min="7438" max="7439" width="18.7109375" style="215" customWidth="1"/>
    <col min="7440" max="7440" width="14" style="215" customWidth="1"/>
    <col min="7441" max="7441" width="12.7109375" style="215" customWidth="1"/>
    <col min="7442" max="7442" width="14" style="215" customWidth="1"/>
    <col min="7443" max="7443" width="14.85546875" style="215" customWidth="1"/>
    <col min="7444" max="7445" width="15.85546875" style="215" customWidth="1"/>
    <col min="7446" max="7446" width="14" style="215" customWidth="1"/>
    <col min="7447" max="7447" width="15.5703125" style="215" customWidth="1"/>
    <col min="7448" max="7448" width="14.140625" style="215" customWidth="1"/>
    <col min="7449" max="7449" width="14.7109375" style="215" customWidth="1"/>
    <col min="7450" max="7457" width="17.42578125" style="215" customWidth="1"/>
    <col min="7458" max="7462" width="13.42578125" style="215" customWidth="1"/>
    <col min="7463" max="7463" width="13.7109375" style="215" customWidth="1"/>
    <col min="7464" max="7464" width="15.140625" style="215" customWidth="1"/>
    <col min="7465" max="7465" width="16.28515625" style="215" customWidth="1"/>
    <col min="7466" max="7466" width="15.7109375" style="215" customWidth="1"/>
    <col min="7467" max="7468" width="10.7109375" style="215" customWidth="1"/>
    <col min="7469" max="7469" width="13.42578125" style="215" customWidth="1"/>
    <col min="7470" max="7470" width="15.42578125" style="215" customWidth="1"/>
    <col min="7471" max="7471" width="13.7109375" style="215" customWidth="1"/>
    <col min="7472" max="7472" width="16.42578125" style="215" customWidth="1"/>
    <col min="7473" max="7474" width="16" style="215" customWidth="1"/>
    <col min="7475" max="7475" width="13.85546875" style="215" customWidth="1"/>
    <col min="7476" max="7476" width="14.42578125" style="215" customWidth="1"/>
    <col min="7477" max="7477" width="14.140625" style="215" customWidth="1"/>
    <col min="7478" max="7478" width="15" style="215" customWidth="1"/>
    <col min="7479" max="7479" width="15.85546875" style="215" customWidth="1"/>
    <col min="7480" max="7480" width="14.85546875" style="215" customWidth="1"/>
    <col min="7481" max="7481" width="15.85546875" style="215" customWidth="1"/>
    <col min="7482" max="7482" width="15.5703125" style="215" customWidth="1"/>
    <col min="7483" max="7483" width="14.42578125" style="215" customWidth="1"/>
    <col min="7484" max="7484" width="14.7109375" style="215" customWidth="1"/>
    <col min="7485" max="7486" width="16.5703125" style="215" customWidth="1"/>
    <col min="7487" max="7487" width="15.42578125" style="215" customWidth="1"/>
    <col min="7488" max="7488" width="14.7109375" style="215" customWidth="1"/>
    <col min="7489" max="7489" width="16.5703125" style="215" customWidth="1"/>
    <col min="7490" max="7490" width="14.7109375" style="215" customWidth="1"/>
    <col min="7491" max="7491" width="13.85546875" style="215" customWidth="1"/>
    <col min="7492" max="7492" width="15.42578125" style="215" customWidth="1"/>
    <col min="7493" max="7493" width="13.85546875" style="215" customWidth="1"/>
    <col min="7494" max="7494" width="21.85546875" style="215" customWidth="1"/>
    <col min="7495" max="7495" width="17.42578125" style="215" customWidth="1"/>
    <col min="7496" max="7497" width="15.140625" style="215" customWidth="1"/>
    <col min="7498" max="7498" width="13.140625" style="215" customWidth="1"/>
    <col min="7499" max="7680" width="9.140625" style="215"/>
    <col min="7681" max="7681" width="6" style="215" customWidth="1"/>
    <col min="7682" max="7682" width="63" style="215" customWidth="1"/>
    <col min="7683" max="7683" width="12.28515625" style="215" customWidth="1"/>
    <col min="7684" max="7684" width="15.28515625" style="215" customWidth="1"/>
    <col min="7685" max="7685" width="14.28515625" style="215" customWidth="1"/>
    <col min="7686" max="7686" width="20.5703125" style="215" customWidth="1"/>
    <col min="7687" max="7687" width="14.85546875" style="215" customWidth="1"/>
    <col min="7688" max="7688" width="17" style="215" customWidth="1"/>
    <col min="7689" max="7690" width="14.28515625" style="215" customWidth="1"/>
    <col min="7691" max="7691" width="13.140625" style="215" customWidth="1"/>
    <col min="7692" max="7692" width="14.42578125" style="215" customWidth="1"/>
    <col min="7693" max="7693" width="14.7109375" style="215" customWidth="1"/>
    <col min="7694" max="7695" width="18.7109375" style="215" customWidth="1"/>
    <col min="7696" max="7696" width="14" style="215" customWidth="1"/>
    <col min="7697" max="7697" width="12.7109375" style="215" customWidth="1"/>
    <col min="7698" max="7698" width="14" style="215" customWidth="1"/>
    <col min="7699" max="7699" width="14.85546875" style="215" customWidth="1"/>
    <col min="7700" max="7701" width="15.85546875" style="215" customWidth="1"/>
    <col min="7702" max="7702" width="14" style="215" customWidth="1"/>
    <col min="7703" max="7703" width="15.5703125" style="215" customWidth="1"/>
    <col min="7704" max="7704" width="14.140625" style="215" customWidth="1"/>
    <col min="7705" max="7705" width="14.7109375" style="215" customWidth="1"/>
    <col min="7706" max="7713" width="17.42578125" style="215" customWidth="1"/>
    <col min="7714" max="7718" width="13.42578125" style="215" customWidth="1"/>
    <col min="7719" max="7719" width="13.7109375" style="215" customWidth="1"/>
    <col min="7720" max="7720" width="15.140625" style="215" customWidth="1"/>
    <col min="7721" max="7721" width="16.28515625" style="215" customWidth="1"/>
    <col min="7722" max="7722" width="15.7109375" style="215" customWidth="1"/>
    <col min="7723" max="7724" width="10.7109375" style="215" customWidth="1"/>
    <col min="7725" max="7725" width="13.42578125" style="215" customWidth="1"/>
    <col min="7726" max="7726" width="15.42578125" style="215" customWidth="1"/>
    <col min="7727" max="7727" width="13.7109375" style="215" customWidth="1"/>
    <col min="7728" max="7728" width="16.42578125" style="215" customWidth="1"/>
    <col min="7729" max="7730" width="16" style="215" customWidth="1"/>
    <col min="7731" max="7731" width="13.85546875" style="215" customWidth="1"/>
    <col min="7732" max="7732" width="14.42578125" style="215" customWidth="1"/>
    <col min="7733" max="7733" width="14.140625" style="215" customWidth="1"/>
    <col min="7734" max="7734" width="15" style="215" customWidth="1"/>
    <col min="7735" max="7735" width="15.85546875" style="215" customWidth="1"/>
    <col min="7736" max="7736" width="14.85546875" style="215" customWidth="1"/>
    <col min="7737" max="7737" width="15.85546875" style="215" customWidth="1"/>
    <col min="7738" max="7738" width="15.5703125" style="215" customWidth="1"/>
    <col min="7739" max="7739" width="14.42578125" style="215" customWidth="1"/>
    <col min="7740" max="7740" width="14.7109375" style="215" customWidth="1"/>
    <col min="7741" max="7742" width="16.5703125" style="215" customWidth="1"/>
    <col min="7743" max="7743" width="15.42578125" style="215" customWidth="1"/>
    <col min="7744" max="7744" width="14.7109375" style="215" customWidth="1"/>
    <col min="7745" max="7745" width="16.5703125" style="215" customWidth="1"/>
    <col min="7746" max="7746" width="14.7109375" style="215" customWidth="1"/>
    <col min="7747" max="7747" width="13.85546875" style="215" customWidth="1"/>
    <col min="7748" max="7748" width="15.42578125" style="215" customWidth="1"/>
    <col min="7749" max="7749" width="13.85546875" style="215" customWidth="1"/>
    <col min="7750" max="7750" width="21.85546875" style="215" customWidth="1"/>
    <col min="7751" max="7751" width="17.42578125" style="215" customWidth="1"/>
    <col min="7752" max="7753" width="15.140625" style="215" customWidth="1"/>
    <col min="7754" max="7754" width="13.140625" style="215" customWidth="1"/>
    <col min="7755" max="7936" width="9.140625" style="215"/>
    <col min="7937" max="7937" width="6" style="215" customWidth="1"/>
    <col min="7938" max="7938" width="63" style="215" customWidth="1"/>
    <col min="7939" max="7939" width="12.28515625" style="215" customWidth="1"/>
    <col min="7940" max="7940" width="15.28515625" style="215" customWidth="1"/>
    <col min="7941" max="7941" width="14.28515625" style="215" customWidth="1"/>
    <col min="7942" max="7942" width="20.5703125" style="215" customWidth="1"/>
    <col min="7943" max="7943" width="14.85546875" style="215" customWidth="1"/>
    <col min="7944" max="7944" width="17" style="215" customWidth="1"/>
    <col min="7945" max="7946" width="14.28515625" style="215" customWidth="1"/>
    <col min="7947" max="7947" width="13.140625" style="215" customWidth="1"/>
    <col min="7948" max="7948" width="14.42578125" style="215" customWidth="1"/>
    <col min="7949" max="7949" width="14.7109375" style="215" customWidth="1"/>
    <col min="7950" max="7951" width="18.7109375" style="215" customWidth="1"/>
    <col min="7952" max="7952" width="14" style="215" customWidth="1"/>
    <col min="7953" max="7953" width="12.7109375" style="215" customWidth="1"/>
    <col min="7954" max="7954" width="14" style="215" customWidth="1"/>
    <col min="7955" max="7955" width="14.85546875" style="215" customWidth="1"/>
    <col min="7956" max="7957" width="15.85546875" style="215" customWidth="1"/>
    <col min="7958" max="7958" width="14" style="215" customWidth="1"/>
    <col min="7959" max="7959" width="15.5703125" style="215" customWidth="1"/>
    <col min="7960" max="7960" width="14.140625" style="215" customWidth="1"/>
    <col min="7961" max="7961" width="14.7109375" style="215" customWidth="1"/>
    <col min="7962" max="7969" width="17.42578125" style="215" customWidth="1"/>
    <col min="7970" max="7974" width="13.42578125" style="215" customWidth="1"/>
    <col min="7975" max="7975" width="13.7109375" style="215" customWidth="1"/>
    <col min="7976" max="7976" width="15.140625" style="215" customWidth="1"/>
    <col min="7977" max="7977" width="16.28515625" style="215" customWidth="1"/>
    <col min="7978" max="7978" width="15.7109375" style="215" customWidth="1"/>
    <col min="7979" max="7980" width="10.7109375" style="215" customWidth="1"/>
    <col min="7981" max="7981" width="13.42578125" style="215" customWidth="1"/>
    <col min="7982" max="7982" width="15.42578125" style="215" customWidth="1"/>
    <col min="7983" max="7983" width="13.7109375" style="215" customWidth="1"/>
    <col min="7984" max="7984" width="16.42578125" style="215" customWidth="1"/>
    <col min="7985" max="7986" width="16" style="215" customWidth="1"/>
    <col min="7987" max="7987" width="13.85546875" style="215" customWidth="1"/>
    <col min="7988" max="7988" width="14.42578125" style="215" customWidth="1"/>
    <col min="7989" max="7989" width="14.140625" style="215" customWidth="1"/>
    <col min="7990" max="7990" width="15" style="215" customWidth="1"/>
    <col min="7991" max="7991" width="15.85546875" style="215" customWidth="1"/>
    <col min="7992" max="7992" width="14.85546875" style="215" customWidth="1"/>
    <col min="7993" max="7993" width="15.85546875" style="215" customWidth="1"/>
    <col min="7994" max="7994" width="15.5703125" style="215" customWidth="1"/>
    <col min="7995" max="7995" width="14.42578125" style="215" customWidth="1"/>
    <col min="7996" max="7996" width="14.7109375" style="215" customWidth="1"/>
    <col min="7997" max="7998" width="16.5703125" style="215" customWidth="1"/>
    <col min="7999" max="7999" width="15.42578125" style="215" customWidth="1"/>
    <col min="8000" max="8000" width="14.7109375" style="215" customWidth="1"/>
    <col min="8001" max="8001" width="16.5703125" style="215" customWidth="1"/>
    <col min="8002" max="8002" width="14.7109375" style="215" customWidth="1"/>
    <col min="8003" max="8003" width="13.85546875" style="215" customWidth="1"/>
    <col min="8004" max="8004" width="15.42578125" style="215" customWidth="1"/>
    <col min="8005" max="8005" width="13.85546875" style="215" customWidth="1"/>
    <col min="8006" max="8006" width="21.85546875" style="215" customWidth="1"/>
    <col min="8007" max="8007" width="17.42578125" style="215" customWidth="1"/>
    <col min="8008" max="8009" width="15.140625" style="215" customWidth="1"/>
    <col min="8010" max="8010" width="13.140625" style="215" customWidth="1"/>
    <col min="8011" max="8192" width="9.140625" style="215"/>
    <col min="8193" max="8193" width="6" style="215" customWidth="1"/>
    <col min="8194" max="8194" width="63" style="215" customWidth="1"/>
    <col min="8195" max="8195" width="12.28515625" style="215" customWidth="1"/>
    <col min="8196" max="8196" width="15.28515625" style="215" customWidth="1"/>
    <col min="8197" max="8197" width="14.28515625" style="215" customWidth="1"/>
    <col min="8198" max="8198" width="20.5703125" style="215" customWidth="1"/>
    <col min="8199" max="8199" width="14.85546875" style="215" customWidth="1"/>
    <col min="8200" max="8200" width="17" style="215" customWidth="1"/>
    <col min="8201" max="8202" width="14.28515625" style="215" customWidth="1"/>
    <col min="8203" max="8203" width="13.140625" style="215" customWidth="1"/>
    <col min="8204" max="8204" width="14.42578125" style="215" customWidth="1"/>
    <col min="8205" max="8205" width="14.7109375" style="215" customWidth="1"/>
    <col min="8206" max="8207" width="18.7109375" style="215" customWidth="1"/>
    <col min="8208" max="8208" width="14" style="215" customWidth="1"/>
    <col min="8209" max="8209" width="12.7109375" style="215" customWidth="1"/>
    <col min="8210" max="8210" width="14" style="215" customWidth="1"/>
    <col min="8211" max="8211" width="14.85546875" style="215" customWidth="1"/>
    <col min="8212" max="8213" width="15.85546875" style="215" customWidth="1"/>
    <col min="8214" max="8214" width="14" style="215" customWidth="1"/>
    <col min="8215" max="8215" width="15.5703125" style="215" customWidth="1"/>
    <col min="8216" max="8216" width="14.140625" style="215" customWidth="1"/>
    <col min="8217" max="8217" width="14.7109375" style="215" customWidth="1"/>
    <col min="8218" max="8225" width="17.42578125" style="215" customWidth="1"/>
    <col min="8226" max="8230" width="13.42578125" style="215" customWidth="1"/>
    <col min="8231" max="8231" width="13.7109375" style="215" customWidth="1"/>
    <col min="8232" max="8232" width="15.140625" style="215" customWidth="1"/>
    <col min="8233" max="8233" width="16.28515625" style="215" customWidth="1"/>
    <col min="8234" max="8234" width="15.7109375" style="215" customWidth="1"/>
    <col min="8235" max="8236" width="10.7109375" style="215" customWidth="1"/>
    <col min="8237" max="8237" width="13.42578125" style="215" customWidth="1"/>
    <col min="8238" max="8238" width="15.42578125" style="215" customWidth="1"/>
    <col min="8239" max="8239" width="13.7109375" style="215" customWidth="1"/>
    <col min="8240" max="8240" width="16.42578125" style="215" customWidth="1"/>
    <col min="8241" max="8242" width="16" style="215" customWidth="1"/>
    <col min="8243" max="8243" width="13.85546875" style="215" customWidth="1"/>
    <col min="8244" max="8244" width="14.42578125" style="215" customWidth="1"/>
    <col min="8245" max="8245" width="14.140625" style="215" customWidth="1"/>
    <col min="8246" max="8246" width="15" style="215" customWidth="1"/>
    <col min="8247" max="8247" width="15.85546875" style="215" customWidth="1"/>
    <col min="8248" max="8248" width="14.85546875" style="215" customWidth="1"/>
    <col min="8249" max="8249" width="15.85546875" style="215" customWidth="1"/>
    <col min="8250" max="8250" width="15.5703125" style="215" customWidth="1"/>
    <col min="8251" max="8251" width="14.42578125" style="215" customWidth="1"/>
    <col min="8252" max="8252" width="14.7109375" style="215" customWidth="1"/>
    <col min="8253" max="8254" width="16.5703125" style="215" customWidth="1"/>
    <col min="8255" max="8255" width="15.42578125" style="215" customWidth="1"/>
    <col min="8256" max="8256" width="14.7109375" style="215" customWidth="1"/>
    <col min="8257" max="8257" width="16.5703125" style="215" customWidth="1"/>
    <col min="8258" max="8258" width="14.7109375" style="215" customWidth="1"/>
    <col min="8259" max="8259" width="13.85546875" style="215" customWidth="1"/>
    <col min="8260" max="8260" width="15.42578125" style="215" customWidth="1"/>
    <col min="8261" max="8261" width="13.85546875" style="215" customWidth="1"/>
    <col min="8262" max="8262" width="21.85546875" style="215" customWidth="1"/>
    <col min="8263" max="8263" width="17.42578125" style="215" customWidth="1"/>
    <col min="8264" max="8265" width="15.140625" style="215" customWidth="1"/>
    <col min="8266" max="8266" width="13.140625" style="215" customWidth="1"/>
    <col min="8267" max="8448" width="9.140625" style="215"/>
    <col min="8449" max="8449" width="6" style="215" customWidth="1"/>
    <col min="8450" max="8450" width="63" style="215" customWidth="1"/>
    <col min="8451" max="8451" width="12.28515625" style="215" customWidth="1"/>
    <col min="8452" max="8452" width="15.28515625" style="215" customWidth="1"/>
    <col min="8453" max="8453" width="14.28515625" style="215" customWidth="1"/>
    <col min="8454" max="8454" width="20.5703125" style="215" customWidth="1"/>
    <col min="8455" max="8455" width="14.85546875" style="215" customWidth="1"/>
    <col min="8456" max="8456" width="17" style="215" customWidth="1"/>
    <col min="8457" max="8458" width="14.28515625" style="215" customWidth="1"/>
    <col min="8459" max="8459" width="13.140625" style="215" customWidth="1"/>
    <col min="8460" max="8460" width="14.42578125" style="215" customWidth="1"/>
    <col min="8461" max="8461" width="14.7109375" style="215" customWidth="1"/>
    <col min="8462" max="8463" width="18.7109375" style="215" customWidth="1"/>
    <col min="8464" max="8464" width="14" style="215" customWidth="1"/>
    <col min="8465" max="8465" width="12.7109375" style="215" customWidth="1"/>
    <col min="8466" max="8466" width="14" style="215" customWidth="1"/>
    <col min="8467" max="8467" width="14.85546875" style="215" customWidth="1"/>
    <col min="8468" max="8469" width="15.85546875" style="215" customWidth="1"/>
    <col min="8470" max="8470" width="14" style="215" customWidth="1"/>
    <col min="8471" max="8471" width="15.5703125" style="215" customWidth="1"/>
    <col min="8472" max="8472" width="14.140625" style="215" customWidth="1"/>
    <col min="8473" max="8473" width="14.7109375" style="215" customWidth="1"/>
    <col min="8474" max="8481" width="17.42578125" style="215" customWidth="1"/>
    <col min="8482" max="8486" width="13.42578125" style="215" customWidth="1"/>
    <col min="8487" max="8487" width="13.7109375" style="215" customWidth="1"/>
    <col min="8488" max="8488" width="15.140625" style="215" customWidth="1"/>
    <col min="8489" max="8489" width="16.28515625" style="215" customWidth="1"/>
    <col min="8490" max="8490" width="15.7109375" style="215" customWidth="1"/>
    <col min="8491" max="8492" width="10.7109375" style="215" customWidth="1"/>
    <col min="8493" max="8493" width="13.42578125" style="215" customWidth="1"/>
    <col min="8494" max="8494" width="15.42578125" style="215" customWidth="1"/>
    <col min="8495" max="8495" width="13.7109375" style="215" customWidth="1"/>
    <col min="8496" max="8496" width="16.42578125" style="215" customWidth="1"/>
    <col min="8497" max="8498" width="16" style="215" customWidth="1"/>
    <col min="8499" max="8499" width="13.85546875" style="215" customWidth="1"/>
    <col min="8500" max="8500" width="14.42578125" style="215" customWidth="1"/>
    <col min="8501" max="8501" width="14.140625" style="215" customWidth="1"/>
    <col min="8502" max="8502" width="15" style="215" customWidth="1"/>
    <col min="8503" max="8503" width="15.85546875" style="215" customWidth="1"/>
    <col min="8504" max="8504" width="14.85546875" style="215" customWidth="1"/>
    <col min="8505" max="8505" width="15.85546875" style="215" customWidth="1"/>
    <col min="8506" max="8506" width="15.5703125" style="215" customWidth="1"/>
    <col min="8507" max="8507" width="14.42578125" style="215" customWidth="1"/>
    <col min="8508" max="8508" width="14.7109375" style="215" customWidth="1"/>
    <col min="8509" max="8510" width="16.5703125" style="215" customWidth="1"/>
    <col min="8511" max="8511" width="15.42578125" style="215" customWidth="1"/>
    <col min="8512" max="8512" width="14.7109375" style="215" customWidth="1"/>
    <col min="8513" max="8513" width="16.5703125" style="215" customWidth="1"/>
    <col min="8514" max="8514" width="14.7109375" style="215" customWidth="1"/>
    <col min="8515" max="8515" width="13.85546875" style="215" customWidth="1"/>
    <col min="8516" max="8516" width="15.42578125" style="215" customWidth="1"/>
    <col min="8517" max="8517" width="13.85546875" style="215" customWidth="1"/>
    <col min="8518" max="8518" width="21.85546875" style="215" customWidth="1"/>
    <col min="8519" max="8519" width="17.42578125" style="215" customWidth="1"/>
    <col min="8520" max="8521" width="15.140625" style="215" customWidth="1"/>
    <col min="8522" max="8522" width="13.140625" style="215" customWidth="1"/>
    <col min="8523" max="8704" width="9.140625" style="215"/>
    <col min="8705" max="8705" width="6" style="215" customWidth="1"/>
    <col min="8706" max="8706" width="63" style="215" customWidth="1"/>
    <col min="8707" max="8707" width="12.28515625" style="215" customWidth="1"/>
    <col min="8708" max="8708" width="15.28515625" style="215" customWidth="1"/>
    <col min="8709" max="8709" width="14.28515625" style="215" customWidth="1"/>
    <col min="8710" max="8710" width="20.5703125" style="215" customWidth="1"/>
    <col min="8711" max="8711" width="14.85546875" style="215" customWidth="1"/>
    <col min="8712" max="8712" width="17" style="215" customWidth="1"/>
    <col min="8713" max="8714" width="14.28515625" style="215" customWidth="1"/>
    <col min="8715" max="8715" width="13.140625" style="215" customWidth="1"/>
    <col min="8716" max="8716" width="14.42578125" style="215" customWidth="1"/>
    <col min="8717" max="8717" width="14.7109375" style="215" customWidth="1"/>
    <col min="8718" max="8719" width="18.7109375" style="215" customWidth="1"/>
    <col min="8720" max="8720" width="14" style="215" customWidth="1"/>
    <col min="8721" max="8721" width="12.7109375" style="215" customWidth="1"/>
    <col min="8722" max="8722" width="14" style="215" customWidth="1"/>
    <col min="8723" max="8723" width="14.85546875" style="215" customWidth="1"/>
    <col min="8724" max="8725" width="15.85546875" style="215" customWidth="1"/>
    <col min="8726" max="8726" width="14" style="215" customWidth="1"/>
    <col min="8727" max="8727" width="15.5703125" style="215" customWidth="1"/>
    <col min="8728" max="8728" width="14.140625" style="215" customWidth="1"/>
    <col min="8729" max="8729" width="14.7109375" style="215" customWidth="1"/>
    <col min="8730" max="8737" width="17.42578125" style="215" customWidth="1"/>
    <col min="8738" max="8742" width="13.42578125" style="215" customWidth="1"/>
    <col min="8743" max="8743" width="13.7109375" style="215" customWidth="1"/>
    <col min="8744" max="8744" width="15.140625" style="215" customWidth="1"/>
    <col min="8745" max="8745" width="16.28515625" style="215" customWidth="1"/>
    <col min="8746" max="8746" width="15.7109375" style="215" customWidth="1"/>
    <col min="8747" max="8748" width="10.7109375" style="215" customWidth="1"/>
    <col min="8749" max="8749" width="13.42578125" style="215" customWidth="1"/>
    <col min="8750" max="8750" width="15.42578125" style="215" customWidth="1"/>
    <col min="8751" max="8751" width="13.7109375" style="215" customWidth="1"/>
    <col min="8752" max="8752" width="16.42578125" style="215" customWidth="1"/>
    <col min="8753" max="8754" width="16" style="215" customWidth="1"/>
    <col min="8755" max="8755" width="13.85546875" style="215" customWidth="1"/>
    <col min="8756" max="8756" width="14.42578125" style="215" customWidth="1"/>
    <col min="8757" max="8757" width="14.140625" style="215" customWidth="1"/>
    <col min="8758" max="8758" width="15" style="215" customWidth="1"/>
    <col min="8759" max="8759" width="15.85546875" style="215" customWidth="1"/>
    <col min="8760" max="8760" width="14.85546875" style="215" customWidth="1"/>
    <col min="8761" max="8761" width="15.85546875" style="215" customWidth="1"/>
    <col min="8762" max="8762" width="15.5703125" style="215" customWidth="1"/>
    <col min="8763" max="8763" width="14.42578125" style="215" customWidth="1"/>
    <col min="8764" max="8764" width="14.7109375" style="215" customWidth="1"/>
    <col min="8765" max="8766" width="16.5703125" style="215" customWidth="1"/>
    <col min="8767" max="8767" width="15.42578125" style="215" customWidth="1"/>
    <col min="8768" max="8768" width="14.7109375" style="215" customWidth="1"/>
    <col min="8769" max="8769" width="16.5703125" style="215" customWidth="1"/>
    <col min="8770" max="8770" width="14.7109375" style="215" customWidth="1"/>
    <col min="8771" max="8771" width="13.85546875" style="215" customWidth="1"/>
    <col min="8772" max="8772" width="15.42578125" style="215" customWidth="1"/>
    <col min="8773" max="8773" width="13.85546875" style="215" customWidth="1"/>
    <col min="8774" max="8774" width="21.85546875" style="215" customWidth="1"/>
    <col min="8775" max="8775" width="17.42578125" style="215" customWidth="1"/>
    <col min="8776" max="8777" width="15.140625" style="215" customWidth="1"/>
    <col min="8778" max="8778" width="13.140625" style="215" customWidth="1"/>
    <col min="8779" max="8960" width="9.140625" style="215"/>
    <col min="8961" max="8961" width="6" style="215" customWidth="1"/>
    <col min="8962" max="8962" width="63" style="215" customWidth="1"/>
    <col min="8963" max="8963" width="12.28515625" style="215" customWidth="1"/>
    <col min="8964" max="8964" width="15.28515625" style="215" customWidth="1"/>
    <col min="8965" max="8965" width="14.28515625" style="215" customWidth="1"/>
    <col min="8966" max="8966" width="20.5703125" style="215" customWidth="1"/>
    <col min="8967" max="8967" width="14.85546875" style="215" customWidth="1"/>
    <col min="8968" max="8968" width="17" style="215" customWidth="1"/>
    <col min="8969" max="8970" width="14.28515625" style="215" customWidth="1"/>
    <col min="8971" max="8971" width="13.140625" style="215" customWidth="1"/>
    <col min="8972" max="8972" width="14.42578125" style="215" customWidth="1"/>
    <col min="8973" max="8973" width="14.7109375" style="215" customWidth="1"/>
    <col min="8974" max="8975" width="18.7109375" style="215" customWidth="1"/>
    <col min="8976" max="8976" width="14" style="215" customWidth="1"/>
    <col min="8977" max="8977" width="12.7109375" style="215" customWidth="1"/>
    <col min="8978" max="8978" width="14" style="215" customWidth="1"/>
    <col min="8979" max="8979" width="14.85546875" style="215" customWidth="1"/>
    <col min="8980" max="8981" width="15.85546875" style="215" customWidth="1"/>
    <col min="8982" max="8982" width="14" style="215" customWidth="1"/>
    <col min="8983" max="8983" width="15.5703125" style="215" customWidth="1"/>
    <col min="8984" max="8984" width="14.140625" style="215" customWidth="1"/>
    <col min="8985" max="8985" width="14.7109375" style="215" customWidth="1"/>
    <col min="8986" max="8993" width="17.42578125" style="215" customWidth="1"/>
    <col min="8994" max="8998" width="13.42578125" style="215" customWidth="1"/>
    <col min="8999" max="8999" width="13.7109375" style="215" customWidth="1"/>
    <col min="9000" max="9000" width="15.140625" style="215" customWidth="1"/>
    <col min="9001" max="9001" width="16.28515625" style="215" customWidth="1"/>
    <col min="9002" max="9002" width="15.7109375" style="215" customWidth="1"/>
    <col min="9003" max="9004" width="10.7109375" style="215" customWidth="1"/>
    <col min="9005" max="9005" width="13.42578125" style="215" customWidth="1"/>
    <col min="9006" max="9006" width="15.42578125" style="215" customWidth="1"/>
    <col min="9007" max="9007" width="13.7109375" style="215" customWidth="1"/>
    <col min="9008" max="9008" width="16.42578125" style="215" customWidth="1"/>
    <col min="9009" max="9010" width="16" style="215" customWidth="1"/>
    <col min="9011" max="9011" width="13.85546875" style="215" customWidth="1"/>
    <col min="9012" max="9012" width="14.42578125" style="215" customWidth="1"/>
    <col min="9013" max="9013" width="14.140625" style="215" customWidth="1"/>
    <col min="9014" max="9014" width="15" style="215" customWidth="1"/>
    <col min="9015" max="9015" width="15.85546875" style="215" customWidth="1"/>
    <col min="9016" max="9016" width="14.85546875" style="215" customWidth="1"/>
    <col min="9017" max="9017" width="15.85546875" style="215" customWidth="1"/>
    <col min="9018" max="9018" width="15.5703125" style="215" customWidth="1"/>
    <col min="9019" max="9019" width="14.42578125" style="215" customWidth="1"/>
    <col min="9020" max="9020" width="14.7109375" style="215" customWidth="1"/>
    <col min="9021" max="9022" width="16.5703125" style="215" customWidth="1"/>
    <col min="9023" max="9023" width="15.42578125" style="215" customWidth="1"/>
    <col min="9024" max="9024" width="14.7109375" style="215" customWidth="1"/>
    <col min="9025" max="9025" width="16.5703125" style="215" customWidth="1"/>
    <col min="9026" max="9026" width="14.7109375" style="215" customWidth="1"/>
    <col min="9027" max="9027" width="13.85546875" style="215" customWidth="1"/>
    <col min="9028" max="9028" width="15.42578125" style="215" customWidth="1"/>
    <col min="9029" max="9029" width="13.85546875" style="215" customWidth="1"/>
    <col min="9030" max="9030" width="21.85546875" style="215" customWidth="1"/>
    <col min="9031" max="9031" width="17.42578125" style="215" customWidth="1"/>
    <col min="9032" max="9033" width="15.140625" style="215" customWidth="1"/>
    <col min="9034" max="9034" width="13.140625" style="215" customWidth="1"/>
    <col min="9035" max="9216" width="9.140625" style="215"/>
    <col min="9217" max="9217" width="6" style="215" customWidth="1"/>
    <col min="9218" max="9218" width="63" style="215" customWidth="1"/>
    <col min="9219" max="9219" width="12.28515625" style="215" customWidth="1"/>
    <col min="9220" max="9220" width="15.28515625" style="215" customWidth="1"/>
    <col min="9221" max="9221" width="14.28515625" style="215" customWidth="1"/>
    <col min="9222" max="9222" width="20.5703125" style="215" customWidth="1"/>
    <col min="9223" max="9223" width="14.85546875" style="215" customWidth="1"/>
    <col min="9224" max="9224" width="17" style="215" customWidth="1"/>
    <col min="9225" max="9226" width="14.28515625" style="215" customWidth="1"/>
    <col min="9227" max="9227" width="13.140625" style="215" customWidth="1"/>
    <col min="9228" max="9228" width="14.42578125" style="215" customWidth="1"/>
    <col min="9229" max="9229" width="14.7109375" style="215" customWidth="1"/>
    <col min="9230" max="9231" width="18.7109375" style="215" customWidth="1"/>
    <col min="9232" max="9232" width="14" style="215" customWidth="1"/>
    <col min="9233" max="9233" width="12.7109375" style="215" customWidth="1"/>
    <col min="9234" max="9234" width="14" style="215" customWidth="1"/>
    <col min="9235" max="9235" width="14.85546875" style="215" customWidth="1"/>
    <col min="9236" max="9237" width="15.85546875" style="215" customWidth="1"/>
    <col min="9238" max="9238" width="14" style="215" customWidth="1"/>
    <col min="9239" max="9239" width="15.5703125" style="215" customWidth="1"/>
    <col min="9240" max="9240" width="14.140625" style="215" customWidth="1"/>
    <col min="9241" max="9241" width="14.7109375" style="215" customWidth="1"/>
    <col min="9242" max="9249" width="17.42578125" style="215" customWidth="1"/>
    <col min="9250" max="9254" width="13.42578125" style="215" customWidth="1"/>
    <col min="9255" max="9255" width="13.7109375" style="215" customWidth="1"/>
    <col min="9256" max="9256" width="15.140625" style="215" customWidth="1"/>
    <col min="9257" max="9257" width="16.28515625" style="215" customWidth="1"/>
    <col min="9258" max="9258" width="15.7109375" style="215" customWidth="1"/>
    <col min="9259" max="9260" width="10.7109375" style="215" customWidth="1"/>
    <col min="9261" max="9261" width="13.42578125" style="215" customWidth="1"/>
    <col min="9262" max="9262" width="15.42578125" style="215" customWidth="1"/>
    <col min="9263" max="9263" width="13.7109375" style="215" customWidth="1"/>
    <col min="9264" max="9264" width="16.42578125" style="215" customWidth="1"/>
    <col min="9265" max="9266" width="16" style="215" customWidth="1"/>
    <col min="9267" max="9267" width="13.85546875" style="215" customWidth="1"/>
    <col min="9268" max="9268" width="14.42578125" style="215" customWidth="1"/>
    <col min="9269" max="9269" width="14.140625" style="215" customWidth="1"/>
    <col min="9270" max="9270" width="15" style="215" customWidth="1"/>
    <col min="9271" max="9271" width="15.85546875" style="215" customWidth="1"/>
    <col min="9272" max="9272" width="14.85546875" style="215" customWidth="1"/>
    <col min="9273" max="9273" width="15.85546875" style="215" customWidth="1"/>
    <col min="9274" max="9274" width="15.5703125" style="215" customWidth="1"/>
    <col min="9275" max="9275" width="14.42578125" style="215" customWidth="1"/>
    <col min="9276" max="9276" width="14.7109375" style="215" customWidth="1"/>
    <col min="9277" max="9278" width="16.5703125" style="215" customWidth="1"/>
    <col min="9279" max="9279" width="15.42578125" style="215" customWidth="1"/>
    <col min="9280" max="9280" width="14.7109375" style="215" customWidth="1"/>
    <col min="9281" max="9281" width="16.5703125" style="215" customWidth="1"/>
    <col min="9282" max="9282" width="14.7109375" style="215" customWidth="1"/>
    <col min="9283" max="9283" width="13.85546875" style="215" customWidth="1"/>
    <col min="9284" max="9284" width="15.42578125" style="215" customWidth="1"/>
    <col min="9285" max="9285" width="13.85546875" style="215" customWidth="1"/>
    <col min="9286" max="9286" width="21.85546875" style="215" customWidth="1"/>
    <col min="9287" max="9287" width="17.42578125" style="215" customWidth="1"/>
    <col min="9288" max="9289" width="15.140625" style="215" customWidth="1"/>
    <col min="9290" max="9290" width="13.140625" style="215" customWidth="1"/>
    <col min="9291" max="9472" width="9.140625" style="215"/>
    <col min="9473" max="9473" width="6" style="215" customWidth="1"/>
    <col min="9474" max="9474" width="63" style="215" customWidth="1"/>
    <col min="9475" max="9475" width="12.28515625" style="215" customWidth="1"/>
    <col min="9476" max="9476" width="15.28515625" style="215" customWidth="1"/>
    <col min="9477" max="9477" width="14.28515625" style="215" customWidth="1"/>
    <col min="9478" max="9478" width="20.5703125" style="215" customWidth="1"/>
    <col min="9479" max="9479" width="14.85546875" style="215" customWidth="1"/>
    <col min="9480" max="9480" width="17" style="215" customWidth="1"/>
    <col min="9481" max="9482" width="14.28515625" style="215" customWidth="1"/>
    <col min="9483" max="9483" width="13.140625" style="215" customWidth="1"/>
    <col min="9484" max="9484" width="14.42578125" style="215" customWidth="1"/>
    <col min="9485" max="9485" width="14.7109375" style="215" customWidth="1"/>
    <col min="9486" max="9487" width="18.7109375" style="215" customWidth="1"/>
    <col min="9488" max="9488" width="14" style="215" customWidth="1"/>
    <col min="9489" max="9489" width="12.7109375" style="215" customWidth="1"/>
    <col min="9490" max="9490" width="14" style="215" customWidth="1"/>
    <col min="9491" max="9491" width="14.85546875" style="215" customWidth="1"/>
    <col min="9492" max="9493" width="15.85546875" style="215" customWidth="1"/>
    <col min="9494" max="9494" width="14" style="215" customWidth="1"/>
    <col min="9495" max="9495" width="15.5703125" style="215" customWidth="1"/>
    <col min="9496" max="9496" width="14.140625" style="215" customWidth="1"/>
    <col min="9497" max="9497" width="14.7109375" style="215" customWidth="1"/>
    <col min="9498" max="9505" width="17.42578125" style="215" customWidth="1"/>
    <col min="9506" max="9510" width="13.42578125" style="215" customWidth="1"/>
    <col min="9511" max="9511" width="13.7109375" style="215" customWidth="1"/>
    <col min="9512" max="9512" width="15.140625" style="215" customWidth="1"/>
    <col min="9513" max="9513" width="16.28515625" style="215" customWidth="1"/>
    <col min="9514" max="9514" width="15.7109375" style="215" customWidth="1"/>
    <col min="9515" max="9516" width="10.7109375" style="215" customWidth="1"/>
    <col min="9517" max="9517" width="13.42578125" style="215" customWidth="1"/>
    <col min="9518" max="9518" width="15.42578125" style="215" customWidth="1"/>
    <col min="9519" max="9519" width="13.7109375" style="215" customWidth="1"/>
    <col min="9520" max="9520" width="16.42578125" style="215" customWidth="1"/>
    <col min="9521" max="9522" width="16" style="215" customWidth="1"/>
    <col min="9523" max="9523" width="13.85546875" style="215" customWidth="1"/>
    <col min="9524" max="9524" width="14.42578125" style="215" customWidth="1"/>
    <col min="9525" max="9525" width="14.140625" style="215" customWidth="1"/>
    <col min="9526" max="9526" width="15" style="215" customWidth="1"/>
    <col min="9527" max="9527" width="15.85546875" style="215" customWidth="1"/>
    <col min="9528" max="9528" width="14.85546875" style="215" customWidth="1"/>
    <col min="9529" max="9529" width="15.85546875" style="215" customWidth="1"/>
    <col min="9530" max="9530" width="15.5703125" style="215" customWidth="1"/>
    <col min="9531" max="9531" width="14.42578125" style="215" customWidth="1"/>
    <col min="9532" max="9532" width="14.7109375" style="215" customWidth="1"/>
    <col min="9533" max="9534" width="16.5703125" style="215" customWidth="1"/>
    <col min="9535" max="9535" width="15.42578125" style="215" customWidth="1"/>
    <col min="9536" max="9536" width="14.7109375" style="215" customWidth="1"/>
    <col min="9537" max="9537" width="16.5703125" style="215" customWidth="1"/>
    <col min="9538" max="9538" width="14.7109375" style="215" customWidth="1"/>
    <col min="9539" max="9539" width="13.85546875" style="215" customWidth="1"/>
    <col min="9540" max="9540" width="15.42578125" style="215" customWidth="1"/>
    <col min="9541" max="9541" width="13.85546875" style="215" customWidth="1"/>
    <col min="9542" max="9542" width="21.85546875" style="215" customWidth="1"/>
    <col min="9543" max="9543" width="17.42578125" style="215" customWidth="1"/>
    <col min="9544" max="9545" width="15.140625" style="215" customWidth="1"/>
    <col min="9546" max="9546" width="13.140625" style="215" customWidth="1"/>
    <col min="9547" max="9728" width="9.140625" style="215"/>
    <col min="9729" max="9729" width="6" style="215" customWidth="1"/>
    <col min="9730" max="9730" width="63" style="215" customWidth="1"/>
    <col min="9731" max="9731" width="12.28515625" style="215" customWidth="1"/>
    <col min="9732" max="9732" width="15.28515625" style="215" customWidth="1"/>
    <col min="9733" max="9733" width="14.28515625" style="215" customWidth="1"/>
    <col min="9734" max="9734" width="20.5703125" style="215" customWidth="1"/>
    <col min="9735" max="9735" width="14.85546875" style="215" customWidth="1"/>
    <col min="9736" max="9736" width="17" style="215" customWidth="1"/>
    <col min="9737" max="9738" width="14.28515625" style="215" customWidth="1"/>
    <col min="9739" max="9739" width="13.140625" style="215" customWidth="1"/>
    <col min="9740" max="9740" width="14.42578125" style="215" customWidth="1"/>
    <col min="9741" max="9741" width="14.7109375" style="215" customWidth="1"/>
    <col min="9742" max="9743" width="18.7109375" style="215" customWidth="1"/>
    <col min="9744" max="9744" width="14" style="215" customWidth="1"/>
    <col min="9745" max="9745" width="12.7109375" style="215" customWidth="1"/>
    <col min="9746" max="9746" width="14" style="215" customWidth="1"/>
    <col min="9747" max="9747" width="14.85546875" style="215" customWidth="1"/>
    <col min="9748" max="9749" width="15.85546875" style="215" customWidth="1"/>
    <col min="9750" max="9750" width="14" style="215" customWidth="1"/>
    <col min="9751" max="9751" width="15.5703125" style="215" customWidth="1"/>
    <col min="9752" max="9752" width="14.140625" style="215" customWidth="1"/>
    <col min="9753" max="9753" width="14.7109375" style="215" customWidth="1"/>
    <col min="9754" max="9761" width="17.42578125" style="215" customWidth="1"/>
    <col min="9762" max="9766" width="13.42578125" style="215" customWidth="1"/>
    <col min="9767" max="9767" width="13.7109375" style="215" customWidth="1"/>
    <col min="9768" max="9768" width="15.140625" style="215" customWidth="1"/>
    <col min="9769" max="9769" width="16.28515625" style="215" customWidth="1"/>
    <col min="9770" max="9770" width="15.7109375" style="215" customWidth="1"/>
    <col min="9771" max="9772" width="10.7109375" style="215" customWidth="1"/>
    <col min="9773" max="9773" width="13.42578125" style="215" customWidth="1"/>
    <col min="9774" max="9774" width="15.42578125" style="215" customWidth="1"/>
    <col min="9775" max="9775" width="13.7109375" style="215" customWidth="1"/>
    <col min="9776" max="9776" width="16.42578125" style="215" customWidth="1"/>
    <col min="9777" max="9778" width="16" style="215" customWidth="1"/>
    <col min="9779" max="9779" width="13.85546875" style="215" customWidth="1"/>
    <col min="9780" max="9780" width="14.42578125" style="215" customWidth="1"/>
    <col min="9781" max="9781" width="14.140625" style="215" customWidth="1"/>
    <col min="9782" max="9782" width="15" style="215" customWidth="1"/>
    <col min="9783" max="9783" width="15.85546875" style="215" customWidth="1"/>
    <col min="9784" max="9784" width="14.85546875" style="215" customWidth="1"/>
    <col min="9785" max="9785" width="15.85546875" style="215" customWidth="1"/>
    <col min="9786" max="9786" width="15.5703125" style="215" customWidth="1"/>
    <col min="9787" max="9787" width="14.42578125" style="215" customWidth="1"/>
    <col min="9788" max="9788" width="14.7109375" style="215" customWidth="1"/>
    <col min="9789" max="9790" width="16.5703125" style="215" customWidth="1"/>
    <col min="9791" max="9791" width="15.42578125" style="215" customWidth="1"/>
    <col min="9792" max="9792" width="14.7109375" style="215" customWidth="1"/>
    <col min="9793" max="9793" width="16.5703125" style="215" customWidth="1"/>
    <col min="9794" max="9794" width="14.7109375" style="215" customWidth="1"/>
    <col min="9795" max="9795" width="13.85546875" style="215" customWidth="1"/>
    <col min="9796" max="9796" width="15.42578125" style="215" customWidth="1"/>
    <col min="9797" max="9797" width="13.85546875" style="215" customWidth="1"/>
    <col min="9798" max="9798" width="21.85546875" style="215" customWidth="1"/>
    <col min="9799" max="9799" width="17.42578125" style="215" customWidth="1"/>
    <col min="9800" max="9801" width="15.140625" style="215" customWidth="1"/>
    <col min="9802" max="9802" width="13.140625" style="215" customWidth="1"/>
    <col min="9803" max="9984" width="9.140625" style="215"/>
    <col min="9985" max="9985" width="6" style="215" customWidth="1"/>
    <col min="9986" max="9986" width="63" style="215" customWidth="1"/>
    <col min="9987" max="9987" width="12.28515625" style="215" customWidth="1"/>
    <col min="9988" max="9988" width="15.28515625" style="215" customWidth="1"/>
    <col min="9989" max="9989" width="14.28515625" style="215" customWidth="1"/>
    <col min="9990" max="9990" width="20.5703125" style="215" customWidth="1"/>
    <col min="9991" max="9991" width="14.85546875" style="215" customWidth="1"/>
    <col min="9992" max="9992" width="17" style="215" customWidth="1"/>
    <col min="9993" max="9994" width="14.28515625" style="215" customWidth="1"/>
    <col min="9995" max="9995" width="13.140625" style="215" customWidth="1"/>
    <col min="9996" max="9996" width="14.42578125" style="215" customWidth="1"/>
    <col min="9997" max="9997" width="14.7109375" style="215" customWidth="1"/>
    <col min="9998" max="9999" width="18.7109375" style="215" customWidth="1"/>
    <col min="10000" max="10000" width="14" style="215" customWidth="1"/>
    <col min="10001" max="10001" width="12.7109375" style="215" customWidth="1"/>
    <col min="10002" max="10002" width="14" style="215" customWidth="1"/>
    <col min="10003" max="10003" width="14.85546875" style="215" customWidth="1"/>
    <col min="10004" max="10005" width="15.85546875" style="215" customWidth="1"/>
    <col min="10006" max="10006" width="14" style="215" customWidth="1"/>
    <col min="10007" max="10007" width="15.5703125" style="215" customWidth="1"/>
    <col min="10008" max="10008" width="14.140625" style="215" customWidth="1"/>
    <col min="10009" max="10009" width="14.7109375" style="215" customWidth="1"/>
    <col min="10010" max="10017" width="17.42578125" style="215" customWidth="1"/>
    <col min="10018" max="10022" width="13.42578125" style="215" customWidth="1"/>
    <col min="10023" max="10023" width="13.7109375" style="215" customWidth="1"/>
    <col min="10024" max="10024" width="15.140625" style="215" customWidth="1"/>
    <col min="10025" max="10025" width="16.28515625" style="215" customWidth="1"/>
    <col min="10026" max="10026" width="15.7109375" style="215" customWidth="1"/>
    <col min="10027" max="10028" width="10.7109375" style="215" customWidth="1"/>
    <col min="10029" max="10029" width="13.42578125" style="215" customWidth="1"/>
    <col min="10030" max="10030" width="15.42578125" style="215" customWidth="1"/>
    <col min="10031" max="10031" width="13.7109375" style="215" customWidth="1"/>
    <col min="10032" max="10032" width="16.42578125" style="215" customWidth="1"/>
    <col min="10033" max="10034" width="16" style="215" customWidth="1"/>
    <col min="10035" max="10035" width="13.85546875" style="215" customWidth="1"/>
    <col min="10036" max="10036" width="14.42578125" style="215" customWidth="1"/>
    <col min="10037" max="10037" width="14.140625" style="215" customWidth="1"/>
    <col min="10038" max="10038" width="15" style="215" customWidth="1"/>
    <col min="10039" max="10039" width="15.85546875" style="215" customWidth="1"/>
    <col min="10040" max="10040" width="14.85546875" style="215" customWidth="1"/>
    <col min="10041" max="10041" width="15.85546875" style="215" customWidth="1"/>
    <col min="10042" max="10042" width="15.5703125" style="215" customWidth="1"/>
    <col min="10043" max="10043" width="14.42578125" style="215" customWidth="1"/>
    <col min="10044" max="10044" width="14.7109375" style="215" customWidth="1"/>
    <col min="10045" max="10046" width="16.5703125" style="215" customWidth="1"/>
    <col min="10047" max="10047" width="15.42578125" style="215" customWidth="1"/>
    <col min="10048" max="10048" width="14.7109375" style="215" customWidth="1"/>
    <col min="10049" max="10049" width="16.5703125" style="215" customWidth="1"/>
    <col min="10050" max="10050" width="14.7109375" style="215" customWidth="1"/>
    <col min="10051" max="10051" width="13.85546875" style="215" customWidth="1"/>
    <col min="10052" max="10052" width="15.42578125" style="215" customWidth="1"/>
    <col min="10053" max="10053" width="13.85546875" style="215" customWidth="1"/>
    <col min="10054" max="10054" width="21.85546875" style="215" customWidth="1"/>
    <col min="10055" max="10055" width="17.42578125" style="215" customWidth="1"/>
    <col min="10056" max="10057" width="15.140625" style="215" customWidth="1"/>
    <col min="10058" max="10058" width="13.140625" style="215" customWidth="1"/>
    <col min="10059" max="10240" width="9.140625" style="215"/>
    <col min="10241" max="10241" width="6" style="215" customWidth="1"/>
    <col min="10242" max="10242" width="63" style="215" customWidth="1"/>
    <col min="10243" max="10243" width="12.28515625" style="215" customWidth="1"/>
    <col min="10244" max="10244" width="15.28515625" style="215" customWidth="1"/>
    <col min="10245" max="10245" width="14.28515625" style="215" customWidth="1"/>
    <col min="10246" max="10246" width="20.5703125" style="215" customWidth="1"/>
    <col min="10247" max="10247" width="14.85546875" style="215" customWidth="1"/>
    <col min="10248" max="10248" width="17" style="215" customWidth="1"/>
    <col min="10249" max="10250" width="14.28515625" style="215" customWidth="1"/>
    <col min="10251" max="10251" width="13.140625" style="215" customWidth="1"/>
    <col min="10252" max="10252" width="14.42578125" style="215" customWidth="1"/>
    <col min="10253" max="10253" width="14.7109375" style="215" customWidth="1"/>
    <col min="10254" max="10255" width="18.7109375" style="215" customWidth="1"/>
    <col min="10256" max="10256" width="14" style="215" customWidth="1"/>
    <col min="10257" max="10257" width="12.7109375" style="215" customWidth="1"/>
    <col min="10258" max="10258" width="14" style="215" customWidth="1"/>
    <col min="10259" max="10259" width="14.85546875" style="215" customWidth="1"/>
    <col min="10260" max="10261" width="15.85546875" style="215" customWidth="1"/>
    <col min="10262" max="10262" width="14" style="215" customWidth="1"/>
    <col min="10263" max="10263" width="15.5703125" style="215" customWidth="1"/>
    <col min="10264" max="10264" width="14.140625" style="215" customWidth="1"/>
    <col min="10265" max="10265" width="14.7109375" style="215" customWidth="1"/>
    <col min="10266" max="10273" width="17.42578125" style="215" customWidth="1"/>
    <col min="10274" max="10278" width="13.42578125" style="215" customWidth="1"/>
    <col min="10279" max="10279" width="13.7109375" style="215" customWidth="1"/>
    <col min="10280" max="10280" width="15.140625" style="215" customWidth="1"/>
    <col min="10281" max="10281" width="16.28515625" style="215" customWidth="1"/>
    <col min="10282" max="10282" width="15.7109375" style="215" customWidth="1"/>
    <col min="10283" max="10284" width="10.7109375" style="215" customWidth="1"/>
    <col min="10285" max="10285" width="13.42578125" style="215" customWidth="1"/>
    <col min="10286" max="10286" width="15.42578125" style="215" customWidth="1"/>
    <col min="10287" max="10287" width="13.7109375" style="215" customWidth="1"/>
    <col min="10288" max="10288" width="16.42578125" style="215" customWidth="1"/>
    <col min="10289" max="10290" width="16" style="215" customWidth="1"/>
    <col min="10291" max="10291" width="13.85546875" style="215" customWidth="1"/>
    <col min="10292" max="10292" width="14.42578125" style="215" customWidth="1"/>
    <col min="10293" max="10293" width="14.140625" style="215" customWidth="1"/>
    <col min="10294" max="10294" width="15" style="215" customWidth="1"/>
    <col min="10295" max="10295" width="15.85546875" style="215" customWidth="1"/>
    <col min="10296" max="10296" width="14.85546875" style="215" customWidth="1"/>
    <col min="10297" max="10297" width="15.85546875" style="215" customWidth="1"/>
    <col min="10298" max="10298" width="15.5703125" style="215" customWidth="1"/>
    <col min="10299" max="10299" width="14.42578125" style="215" customWidth="1"/>
    <col min="10300" max="10300" width="14.7109375" style="215" customWidth="1"/>
    <col min="10301" max="10302" width="16.5703125" style="215" customWidth="1"/>
    <col min="10303" max="10303" width="15.42578125" style="215" customWidth="1"/>
    <col min="10304" max="10304" width="14.7109375" style="215" customWidth="1"/>
    <col min="10305" max="10305" width="16.5703125" style="215" customWidth="1"/>
    <col min="10306" max="10306" width="14.7109375" style="215" customWidth="1"/>
    <col min="10307" max="10307" width="13.85546875" style="215" customWidth="1"/>
    <col min="10308" max="10308" width="15.42578125" style="215" customWidth="1"/>
    <col min="10309" max="10309" width="13.85546875" style="215" customWidth="1"/>
    <col min="10310" max="10310" width="21.85546875" style="215" customWidth="1"/>
    <col min="10311" max="10311" width="17.42578125" style="215" customWidth="1"/>
    <col min="10312" max="10313" width="15.140625" style="215" customWidth="1"/>
    <col min="10314" max="10314" width="13.140625" style="215" customWidth="1"/>
    <col min="10315" max="10496" width="9.140625" style="215"/>
    <col min="10497" max="10497" width="6" style="215" customWidth="1"/>
    <col min="10498" max="10498" width="63" style="215" customWidth="1"/>
    <col min="10499" max="10499" width="12.28515625" style="215" customWidth="1"/>
    <col min="10500" max="10500" width="15.28515625" style="215" customWidth="1"/>
    <col min="10501" max="10501" width="14.28515625" style="215" customWidth="1"/>
    <col min="10502" max="10502" width="20.5703125" style="215" customWidth="1"/>
    <col min="10503" max="10503" width="14.85546875" style="215" customWidth="1"/>
    <col min="10504" max="10504" width="17" style="215" customWidth="1"/>
    <col min="10505" max="10506" width="14.28515625" style="215" customWidth="1"/>
    <col min="10507" max="10507" width="13.140625" style="215" customWidth="1"/>
    <col min="10508" max="10508" width="14.42578125" style="215" customWidth="1"/>
    <col min="10509" max="10509" width="14.7109375" style="215" customWidth="1"/>
    <col min="10510" max="10511" width="18.7109375" style="215" customWidth="1"/>
    <col min="10512" max="10512" width="14" style="215" customWidth="1"/>
    <col min="10513" max="10513" width="12.7109375" style="215" customWidth="1"/>
    <col min="10514" max="10514" width="14" style="215" customWidth="1"/>
    <col min="10515" max="10515" width="14.85546875" style="215" customWidth="1"/>
    <col min="10516" max="10517" width="15.85546875" style="215" customWidth="1"/>
    <col min="10518" max="10518" width="14" style="215" customWidth="1"/>
    <col min="10519" max="10519" width="15.5703125" style="215" customWidth="1"/>
    <col min="10520" max="10520" width="14.140625" style="215" customWidth="1"/>
    <col min="10521" max="10521" width="14.7109375" style="215" customWidth="1"/>
    <col min="10522" max="10529" width="17.42578125" style="215" customWidth="1"/>
    <col min="10530" max="10534" width="13.42578125" style="215" customWidth="1"/>
    <col min="10535" max="10535" width="13.7109375" style="215" customWidth="1"/>
    <col min="10536" max="10536" width="15.140625" style="215" customWidth="1"/>
    <col min="10537" max="10537" width="16.28515625" style="215" customWidth="1"/>
    <col min="10538" max="10538" width="15.7109375" style="215" customWidth="1"/>
    <col min="10539" max="10540" width="10.7109375" style="215" customWidth="1"/>
    <col min="10541" max="10541" width="13.42578125" style="215" customWidth="1"/>
    <col min="10542" max="10542" width="15.42578125" style="215" customWidth="1"/>
    <col min="10543" max="10543" width="13.7109375" style="215" customWidth="1"/>
    <col min="10544" max="10544" width="16.42578125" style="215" customWidth="1"/>
    <col min="10545" max="10546" width="16" style="215" customWidth="1"/>
    <col min="10547" max="10547" width="13.85546875" style="215" customWidth="1"/>
    <col min="10548" max="10548" width="14.42578125" style="215" customWidth="1"/>
    <col min="10549" max="10549" width="14.140625" style="215" customWidth="1"/>
    <col min="10550" max="10550" width="15" style="215" customWidth="1"/>
    <col min="10551" max="10551" width="15.85546875" style="215" customWidth="1"/>
    <col min="10552" max="10552" width="14.85546875" style="215" customWidth="1"/>
    <col min="10553" max="10553" width="15.85546875" style="215" customWidth="1"/>
    <col min="10554" max="10554" width="15.5703125" style="215" customWidth="1"/>
    <col min="10555" max="10555" width="14.42578125" style="215" customWidth="1"/>
    <col min="10556" max="10556" width="14.7109375" style="215" customWidth="1"/>
    <col min="10557" max="10558" width="16.5703125" style="215" customWidth="1"/>
    <col min="10559" max="10559" width="15.42578125" style="215" customWidth="1"/>
    <col min="10560" max="10560" width="14.7109375" style="215" customWidth="1"/>
    <col min="10561" max="10561" width="16.5703125" style="215" customWidth="1"/>
    <col min="10562" max="10562" width="14.7109375" style="215" customWidth="1"/>
    <col min="10563" max="10563" width="13.85546875" style="215" customWidth="1"/>
    <col min="10564" max="10564" width="15.42578125" style="215" customWidth="1"/>
    <col min="10565" max="10565" width="13.85546875" style="215" customWidth="1"/>
    <col min="10566" max="10566" width="21.85546875" style="215" customWidth="1"/>
    <col min="10567" max="10567" width="17.42578125" style="215" customWidth="1"/>
    <col min="10568" max="10569" width="15.140625" style="215" customWidth="1"/>
    <col min="10570" max="10570" width="13.140625" style="215" customWidth="1"/>
    <col min="10571" max="10752" width="9.140625" style="215"/>
    <col min="10753" max="10753" width="6" style="215" customWidth="1"/>
    <col min="10754" max="10754" width="63" style="215" customWidth="1"/>
    <col min="10755" max="10755" width="12.28515625" style="215" customWidth="1"/>
    <col min="10756" max="10756" width="15.28515625" style="215" customWidth="1"/>
    <col min="10757" max="10757" width="14.28515625" style="215" customWidth="1"/>
    <col min="10758" max="10758" width="20.5703125" style="215" customWidth="1"/>
    <col min="10759" max="10759" width="14.85546875" style="215" customWidth="1"/>
    <col min="10760" max="10760" width="17" style="215" customWidth="1"/>
    <col min="10761" max="10762" width="14.28515625" style="215" customWidth="1"/>
    <col min="10763" max="10763" width="13.140625" style="215" customWidth="1"/>
    <col min="10764" max="10764" width="14.42578125" style="215" customWidth="1"/>
    <col min="10765" max="10765" width="14.7109375" style="215" customWidth="1"/>
    <col min="10766" max="10767" width="18.7109375" style="215" customWidth="1"/>
    <col min="10768" max="10768" width="14" style="215" customWidth="1"/>
    <col min="10769" max="10769" width="12.7109375" style="215" customWidth="1"/>
    <col min="10770" max="10770" width="14" style="215" customWidth="1"/>
    <col min="10771" max="10771" width="14.85546875" style="215" customWidth="1"/>
    <col min="10772" max="10773" width="15.85546875" style="215" customWidth="1"/>
    <col min="10774" max="10774" width="14" style="215" customWidth="1"/>
    <col min="10775" max="10775" width="15.5703125" style="215" customWidth="1"/>
    <col min="10776" max="10776" width="14.140625" style="215" customWidth="1"/>
    <col min="10777" max="10777" width="14.7109375" style="215" customWidth="1"/>
    <col min="10778" max="10785" width="17.42578125" style="215" customWidth="1"/>
    <col min="10786" max="10790" width="13.42578125" style="215" customWidth="1"/>
    <col min="10791" max="10791" width="13.7109375" style="215" customWidth="1"/>
    <col min="10792" max="10792" width="15.140625" style="215" customWidth="1"/>
    <col min="10793" max="10793" width="16.28515625" style="215" customWidth="1"/>
    <col min="10794" max="10794" width="15.7109375" style="215" customWidth="1"/>
    <col min="10795" max="10796" width="10.7109375" style="215" customWidth="1"/>
    <col min="10797" max="10797" width="13.42578125" style="215" customWidth="1"/>
    <col min="10798" max="10798" width="15.42578125" style="215" customWidth="1"/>
    <col min="10799" max="10799" width="13.7109375" style="215" customWidth="1"/>
    <col min="10800" max="10800" width="16.42578125" style="215" customWidth="1"/>
    <col min="10801" max="10802" width="16" style="215" customWidth="1"/>
    <col min="10803" max="10803" width="13.85546875" style="215" customWidth="1"/>
    <col min="10804" max="10804" width="14.42578125" style="215" customWidth="1"/>
    <col min="10805" max="10805" width="14.140625" style="215" customWidth="1"/>
    <col min="10806" max="10806" width="15" style="215" customWidth="1"/>
    <col min="10807" max="10807" width="15.85546875" style="215" customWidth="1"/>
    <col min="10808" max="10808" width="14.85546875" style="215" customWidth="1"/>
    <col min="10809" max="10809" width="15.85546875" style="215" customWidth="1"/>
    <col min="10810" max="10810" width="15.5703125" style="215" customWidth="1"/>
    <col min="10811" max="10811" width="14.42578125" style="215" customWidth="1"/>
    <col min="10812" max="10812" width="14.7109375" style="215" customWidth="1"/>
    <col min="10813" max="10814" width="16.5703125" style="215" customWidth="1"/>
    <col min="10815" max="10815" width="15.42578125" style="215" customWidth="1"/>
    <col min="10816" max="10816" width="14.7109375" style="215" customWidth="1"/>
    <col min="10817" max="10817" width="16.5703125" style="215" customWidth="1"/>
    <col min="10818" max="10818" width="14.7109375" style="215" customWidth="1"/>
    <col min="10819" max="10819" width="13.85546875" style="215" customWidth="1"/>
    <col min="10820" max="10820" width="15.42578125" style="215" customWidth="1"/>
    <col min="10821" max="10821" width="13.85546875" style="215" customWidth="1"/>
    <col min="10822" max="10822" width="21.85546875" style="215" customWidth="1"/>
    <col min="10823" max="10823" width="17.42578125" style="215" customWidth="1"/>
    <col min="10824" max="10825" width="15.140625" style="215" customWidth="1"/>
    <col min="10826" max="10826" width="13.140625" style="215" customWidth="1"/>
    <col min="10827" max="11008" width="9.140625" style="215"/>
    <col min="11009" max="11009" width="6" style="215" customWidth="1"/>
    <col min="11010" max="11010" width="63" style="215" customWidth="1"/>
    <col min="11011" max="11011" width="12.28515625" style="215" customWidth="1"/>
    <col min="11012" max="11012" width="15.28515625" style="215" customWidth="1"/>
    <col min="11013" max="11013" width="14.28515625" style="215" customWidth="1"/>
    <col min="11014" max="11014" width="20.5703125" style="215" customWidth="1"/>
    <col min="11015" max="11015" width="14.85546875" style="215" customWidth="1"/>
    <col min="11016" max="11016" width="17" style="215" customWidth="1"/>
    <col min="11017" max="11018" width="14.28515625" style="215" customWidth="1"/>
    <col min="11019" max="11019" width="13.140625" style="215" customWidth="1"/>
    <col min="11020" max="11020" width="14.42578125" style="215" customWidth="1"/>
    <col min="11021" max="11021" width="14.7109375" style="215" customWidth="1"/>
    <col min="11022" max="11023" width="18.7109375" style="215" customWidth="1"/>
    <col min="11024" max="11024" width="14" style="215" customWidth="1"/>
    <col min="11025" max="11025" width="12.7109375" style="215" customWidth="1"/>
    <col min="11026" max="11026" width="14" style="215" customWidth="1"/>
    <col min="11027" max="11027" width="14.85546875" style="215" customWidth="1"/>
    <col min="11028" max="11029" width="15.85546875" style="215" customWidth="1"/>
    <col min="11030" max="11030" width="14" style="215" customWidth="1"/>
    <col min="11031" max="11031" width="15.5703125" style="215" customWidth="1"/>
    <col min="11032" max="11032" width="14.140625" style="215" customWidth="1"/>
    <col min="11033" max="11033" width="14.7109375" style="215" customWidth="1"/>
    <col min="11034" max="11041" width="17.42578125" style="215" customWidth="1"/>
    <col min="11042" max="11046" width="13.42578125" style="215" customWidth="1"/>
    <col min="11047" max="11047" width="13.7109375" style="215" customWidth="1"/>
    <col min="11048" max="11048" width="15.140625" style="215" customWidth="1"/>
    <col min="11049" max="11049" width="16.28515625" style="215" customWidth="1"/>
    <col min="11050" max="11050" width="15.7109375" style="215" customWidth="1"/>
    <col min="11051" max="11052" width="10.7109375" style="215" customWidth="1"/>
    <col min="11053" max="11053" width="13.42578125" style="215" customWidth="1"/>
    <col min="11054" max="11054" width="15.42578125" style="215" customWidth="1"/>
    <col min="11055" max="11055" width="13.7109375" style="215" customWidth="1"/>
    <col min="11056" max="11056" width="16.42578125" style="215" customWidth="1"/>
    <col min="11057" max="11058" width="16" style="215" customWidth="1"/>
    <col min="11059" max="11059" width="13.85546875" style="215" customWidth="1"/>
    <col min="11060" max="11060" width="14.42578125" style="215" customWidth="1"/>
    <col min="11061" max="11061" width="14.140625" style="215" customWidth="1"/>
    <col min="11062" max="11062" width="15" style="215" customWidth="1"/>
    <col min="11063" max="11063" width="15.85546875" style="215" customWidth="1"/>
    <col min="11064" max="11064" width="14.85546875" style="215" customWidth="1"/>
    <col min="11065" max="11065" width="15.85546875" style="215" customWidth="1"/>
    <col min="11066" max="11066" width="15.5703125" style="215" customWidth="1"/>
    <col min="11067" max="11067" width="14.42578125" style="215" customWidth="1"/>
    <col min="11068" max="11068" width="14.7109375" style="215" customWidth="1"/>
    <col min="11069" max="11070" width="16.5703125" style="215" customWidth="1"/>
    <col min="11071" max="11071" width="15.42578125" style="215" customWidth="1"/>
    <col min="11072" max="11072" width="14.7109375" style="215" customWidth="1"/>
    <col min="11073" max="11073" width="16.5703125" style="215" customWidth="1"/>
    <col min="11074" max="11074" width="14.7109375" style="215" customWidth="1"/>
    <col min="11075" max="11075" width="13.85546875" style="215" customWidth="1"/>
    <col min="11076" max="11076" width="15.42578125" style="215" customWidth="1"/>
    <col min="11077" max="11077" width="13.85546875" style="215" customWidth="1"/>
    <col min="11078" max="11078" width="21.85546875" style="215" customWidth="1"/>
    <col min="11079" max="11079" width="17.42578125" style="215" customWidth="1"/>
    <col min="11080" max="11081" width="15.140625" style="215" customWidth="1"/>
    <col min="11082" max="11082" width="13.140625" style="215" customWidth="1"/>
    <col min="11083" max="11264" width="9.140625" style="215"/>
    <col min="11265" max="11265" width="6" style="215" customWidth="1"/>
    <col min="11266" max="11266" width="63" style="215" customWidth="1"/>
    <col min="11267" max="11267" width="12.28515625" style="215" customWidth="1"/>
    <col min="11268" max="11268" width="15.28515625" style="215" customWidth="1"/>
    <col min="11269" max="11269" width="14.28515625" style="215" customWidth="1"/>
    <col min="11270" max="11270" width="20.5703125" style="215" customWidth="1"/>
    <col min="11271" max="11271" width="14.85546875" style="215" customWidth="1"/>
    <col min="11272" max="11272" width="17" style="215" customWidth="1"/>
    <col min="11273" max="11274" width="14.28515625" style="215" customWidth="1"/>
    <col min="11275" max="11275" width="13.140625" style="215" customWidth="1"/>
    <col min="11276" max="11276" width="14.42578125" style="215" customWidth="1"/>
    <col min="11277" max="11277" width="14.7109375" style="215" customWidth="1"/>
    <col min="11278" max="11279" width="18.7109375" style="215" customWidth="1"/>
    <col min="11280" max="11280" width="14" style="215" customWidth="1"/>
    <col min="11281" max="11281" width="12.7109375" style="215" customWidth="1"/>
    <col min="11282" max="11282" width="14" style="215" customWidth="1"/>
    <col min="11283" max="11283" width="14.85546875" style="215" customWidth="1"/>
    <col min="11284" max="11285" width="15.85546875" style="215" customWidth="1"/>
    <col min="11286" max="11286" width="14" style="215" customWidth="1"/>
    <col min="11287" max="11287" width="15.5703125" style="215" customWidth="1"/>
    <col min="11288" max="11288" width="14.140625" style="215" customWidth="1"/>
    <col min="11289" max="11289" width="14.7109375" style="215" customWidth="1"/>
    <col min="11290" max="11297" width="17.42578125" style="215" customWidth="1"/>
    <col min="11298" max="11302" width="13.42578125" style="215" customWidth="1"/>
    <col min="11303" max="11303" width="13.7109375" style="215" customWidth="1"/>
    <col min="11304" max="11304" width="15.140625" style="215" customWidth="1"/>
    <col min="11305" max="11305" width="16.28515625" style="215" customWidth="1"/>
    <col min="11306" max="11306" width="15.7109375" style="215" customWidth="1"/>
    <col min="11307" max="11308" width="10.7109375" style="215" customWidth="1"/>
    <col min="11309" max="11309" width="13.42578125" style="215" customWidth="1"/>
    <col min="11310" max="11310" width="15.42578125" style="215" customWidth="1"/>
    <col min="11311" max="11311" width="13.7109375" style="215" customWidth="1"/>
    <col min="11312" max="11312" width="16.42578125" style="215" customWidth="1"/>
    <col min="11313" max="11314" width="16" style="215" customWidth="1"/>
    <col min="11315" max="11315" width="13.85546875" style="215" customWidth="1"/>
    <col min="11316" max="11316" width="14.42578125" style="215" customWidth="1"/>
    <col min="11317" max="11317" width="14.140625" style="215" customWidth="1"/>
    <col min="11318" max="11318" width="15" style="215" customWidth="1"/>
    <col min="11319" max="11319" width="15.85546875" style="215" customWidth="1"/>
    <col min="11320" max="11320" width="14.85546875" style="215" customWidth="1"/>
    <col min="11321" max="11321" width="15.85546875" style="215" customWidth="1"/>
    <col min="11322" max="11322" width="15.5703125" style="215" customWidth="1"/>
    <col min="11323" max="11323" width="14.42578125" style="215" customWidth="1"/>
    <col min="11324" max="11324" width="14.7109375" style="215" customWidth="1"/>
    <col min="11325" max="11326" width="16.5703125" style="215" customWidth="1"/>
    <col min="11327" max="11327" width="15.42578125" style="215" customWidth="1"/>
    <col min="11328" max="11328" width="14.7109375" style="215" customWidth="1"/>
    <col min="11329" max="11329" width="16.5703125" style="215" customWidth="1"/>
    <col min="11330" max="11330" width="14.7109375" style="215" customWidth="1"/>
    <col min="11331" max="11331" width="13.85546875" style="215" customWidth="1"/>
    <col min="11332" max="11332" width="15.42578125" style="215" customWidth="1"/>
    <col min="11333" max="11333" width="13.85546875" style="215" customWidth="1"/>
    <col min="11334" max="11334" width="21.85546875" style="215" customWidth="1"/>
    <col min="11335" max="11335" width="17.42578125" style="215" customWidth="1"/>
    <col min="11336" max="11337" width="15.140625" style="215" customWidth="1"/>
    <col min="11338" max="11338" width="13.140625" style="215" customWidth="1"/>
    <col min="11339" max="11520" width="9.140625" style="215"/>
    <col min="11521" max="11521" width="6" style="215" customWidth="1"/>
    <col min="11522" max="11522" width="63" style="215" customWidth="1"/>
    <col min="11523" max="11523" width="12.28515625" style="215" customWidth="1"/>
    <col min="11524" max="11524" width="15.28515625" style="215" customWidth="1"/>
    <col min="11525" max="11525" width="14.28515625" style="215" customWidth="1"/>
    <col min="11526" max="11526" width="20.5703125" style="215" customWidth="1"/>
    <col min="11527" max="11527" width="14.85546875" style="215" customWidth="1"/>
    <col min="11528" max="11528" width="17" style="215" customWidth="1"/>
    <col min="11529" max="11530" width="14.28515625" style="215" customWidth="1"/>
    <col min="11531" max="11531" width="13.140625" style="215" customWidth="1"/>
    <col min="11532" max="11532" width="14.42578125" style="215" customWidth="1"/>
    <col min="11533" max="11533" width="14.7109375" style="215" customWidth="1"/>
    <col min="11534" max="11535" width="18.7109375" style="215" customWidth="1"/>
    <col min="11536" max="11536" width="14" style="215" customWidth="1"/>
    <col min="11537" max="11537" width="12.7109375" style="215" customWidth="1"/>
    <col min="11538" max="11538" width="14" style="215" customWidth="1"/>
    <col min="11539" max="11539" width="14.85546875" style="215" customWidth="1"/>
    <col min="11540" max="11541" width="15.85546875" style="215" customWidth="1"/>
    <col min="11542" max="11542" width="14" style="215" customWidth="1"/>
    <col min="11543" max="11543" width="15.5703125" style="215" customWidth="1"/>
    <col min="11544" max="11544" width="14.140625" style="215" customWidth="1"/>
    <col min="11545" max="11545" width="14.7109375" style="215" customWidth="1"/>
    <col min="11546" max="11553" width="17.42578125" style="215" customWidth="1"/>
    <col min="11554" max="11558" width="13.42578125" style="215" customWidth="1"/>
    <col min="11559" max="11559" width="13.7109375" style="215" customWidth="1"/>
    <col min="11560" max="11560" width="15.140625" style="215" customWidth="1"/>
    <col min="11561" max="11561" width="16.28515625" style="215" customWidth="1"/>
    <col min="11562" max="11562" width="15.7109375" style="215" customWidth="1"/>
    <col min="11563" max="11564" width="10.7109375" style="215" customWidth="1"/>
    <col min="11565" max="11565" width="13.42578125" style="215" customWidth="1"/>
    <col min="11566" max="11566" width="15.42578125" style="215" customWidth="1"/>
    <col min="11567" max="11567" width="13.7109375" style="215" customWidth="1"/>
    <col min="11568" max="11568" width="16.42578125" style="215" customWidth="1"/>
    <col min="11569" max="11570" width="16" style="215" customWidth="1"/>
    <col min="11571" max="11571" width="13.85546875" style="215" customWidth="1"/>
    <col min="11572" max="11572" width="14.42578125" style="215" customWidth="1"/>
    <col min="11573" max="11573" width="14.140625" style="215" customWidth="1"/>
    <col min="11574" max="11574" width="15" style="215" customWidth="1"/>
    <col min="11575" max="11575" width="15.85546875" style="215" customWidth="1"/>
    <col min="11576" max="11576" width="14.85546875" style="215" customWidth="1"/>
    <col min="11577" max="11577" width="15.85546875" style="215" customWidth="1"/>
    <col min="11578" max="11578" width="15.5703125" style="215" customWidth="1"/>
    <col min="11579" max="11579" width="14.42578125" style="215" customWidth="1"/>
    <col min="11580" max="11580" width="14.7109375" style="215" customWidth="1"/>
    <col min="11581" max="11582" width="16.5703125" style="215" customWidth="1"/>
    <col min="11583" max="11583" width="15.42578125" style="215" customWidth="1"/>
    <col min="11584" max="11584" width="14.7109375" style="215" customWidth="1"/>
    <col min="11585" max="11585" width="16.5703125" style="215" customWidth="1"/>
    <col min="11586" max="11586" width="14.7109375" style="215" customWidth="1"/>
    <col min="11587" max="11587" width="13.85546875" style="215" customWidth="1"/>
    <col min="11588" max="11588" width="15.42578125" style="215" customWidth="1"/>
    <col min="11589" max="11589" width="13.85546875" style="215" customWidth="1"/>
    <col min="11590" max="11590" width="21.85546875" style="215" customWidth="1"/>
    <col min="11591" max="11591" width="17.42578125" style="215" customWidth="1"/>
    <col min="11592" max="11593" width="15.140625" style="215" customWidth="1"/>
    <col min="11594" max="11594" width="13.140625" style="215" customWidth="1"/>
    <col min="11595" max="11776" width="9.140625" style="215"/>
    <col min="11777" max="11777" width="6" style="215" customWidth="1"/>
    <col min="11778" max="11778" width="63" style="215" customWidth="1"/>
    <col min="11779" max="11779" width="12.28515625" style="215" customWidth="1"/>
    <col min="11780" max="11780" width="15.28515625" style="215" customWidth="1"/>
    <col min="11781" max="11781" width="14.28515625" style="215" customWidth="1"/>
    <col min="11782" max="11782" width="20.5703125" style="215" customWidth="1"/>
    <col min="11783" max="11783" width="14.85546875" style="215" customWidth="1"/>
    <col min="11784" max="11784" width="17" style="215" customWidth="1"/>
    <col min="11785" max="11786" width="14.28515625" style="215" customWidth="1"/>
    <col min="11787" max="11787" width="13.140625" style="215" customWidth="1"/>
    <col min="11788" max="11788" width="14.42578125" style="215" customWidth="1"/>
    <col min="11789" max="11789" width="14.7109375" style="215" customWidth="1"/>
    <col min="11790" max="11791" width="18.7109375" style="215" customWidth="1"/>
    <col min="11792" max="11792" width="14" style="215" customWidth="1"/>
    <col min="11793" max="11793" width="12.7109375" style="215" customWidth="1"/>
    <col min="11794" max="11794" width="14" style="215" customWidth="1"/>
    <col min="11795" max="11795" width="14.85546875" style="215" customWidth="1"/>
    <col min="11796" max="11797" width="15.85546875" style="215" customWidth="1"/>
    <col min="11798" max="11798" width="14" style="215" customWidth="1"/>
    <col min="11799" max="11799" width="15.5703125" style="215" customWidth="1"/>
    <col min="11800" max="11800" width="14.140625" style="215" customWidth="1"/>
    <col min="11801" max="11801" width="14.7109375" style="215" customWidth="1"/>
    <col min="11802" max="11809" width="17.42578125" style="215" customWidth="1"/>
    <col min="11810" max="11814" width="13.42578125" style="215" customWidth="1"/>
    <col min="11815" max="11815" width="13.7109375" style="215" customWidth="1"/>
    <col min="11816" max="11816" width="15.140625" style="215" customWidth="1"/>
    <col min="11817" max="11817" width="16.28515625" style="215" customWidth="1"/>
    <col min="11818" max="11818" width="15.7109375" style="215" customWidth="1"/>
    <col min="11819" max="11820" width="10.7109375" style="215" customWidth="1"/>
    <col min="11821" max="11821" width="13.42578125" style="215" customWidth="1"/>
    <col min="11822" max="11822" width="15.42578125" style="215" customWidth="1"/>
    <col min="11823" max="11823" width="13.7109375" style="215" customWidth="1"/>
    <col min="11824" max="11824" width="16.42578125" style="215" customWidth="1"/>
    <col min="11825" max="11826" width="16" style="215" customWidth="1"/>
    <col min="11827" max="11827" width="13.85546875" style="215" customWidth="1"/>
    <col min="11828" max="11828" width="14.42578125" style="215" customWidth="1"/>
    <col min="11829" max="11829" width="14.140625" style="215" customWidth="1"/>
    <col min="11830" max="11830" width="15" style="215" customWidth="1"/>
    <col min="11831" max="11831" width="15.85546875" style="215" customWidth="1"/>
    <col min="11832" max="11832" width="14.85546875" style="215" customWidth="1"/>
    <col min="11833" max="11833" width="15.85546875" style="215" customWidth="1"/>
    <col min="11834" max="11834" width="15.5703125" style="215" customWidth="1"/>
    <col min="11835" max="11835" width="14.42578125" style="215" customWidth="1"/>
    <col min="11836" max="11836" width="14.7109375" style="215" customWidth="1"/>
    <col min="11837" max="11838" width="16.5703125" style="215" customWidth="1"/>
    <col min="11839" max="11839" width="15.42578125" style="215" customWidth="1"/>
    <col min="11840" max="11840" width="14.7109375" style="215" customWidth="1"/>
    <col min="11841" max="11841" width="16.5703125" style="215" customWidth="1"/>
    <col min="11842" max="11842" width="14.7109375" style="215" customWidth="1"/>
    <col min="11843" max="11843" width="13.85546875" style="215" customWidth="1"/>
    <col min="11844" max="11844" width="15.42578125" style="215" customWidth="1"/>
    <col min="11845" max="11845" width="13.85546875" style="215" customWidth="1"/>
    <col min="11846" max="11846" width="21.85546875" style="215" customWidth="1"/>
    <col min="11847" max="11847" width="17.42578125" style="215" customWidth="1"/>
    <col min="11848" max="11849" width="15.140625" style="215" customWidth="1"/>
    <col min="11850" max="11850" width="13.140625" style="215" customWidth="1"/>
    <col min="11851" max="12032" width="9.140625" style="215"/>
    <col min="12033" max="12033" width="6" style="215" customWidth="1"/>
    <col min="12034" max="12034" width="63" style="215" customWidth="1"/>
    <col min="12035" max="12035" width="12.28515625" style="215" customWidth="1"/>
    <col min="12036" max="12036" width="15.28515625" style="215" customWidth="1"/>
    <col min="12037" max="12037" width="14.28515625" style="215" customWidth="1"/>
    <col min="12038" max="12038" width="20.5703125" style="215" customWidth="1"/>
    <col min="12039" max="12039" width="14.85546875" style="215" customWidth="1"/>
    <col min="12040" max="12040" width="17" style="215" customWidth="1"/>
    <col min="12041" max="12042" width="14.28515625" style="215" customWidth="1"/>
    <col min="12043" max="12043" width="13.140625" style="215" customWidth="1"/>
    <col min="12044" max="12044" width="14.42578125" style="215" customWidth="1"/>
    <col min="12045" max="12045" width="14.7109375" style="215" customWidth="1"/>
    <col min="12046" max="12047" width="18.7109375" style="215" customWidth="1"/>
    <col min="12048" max="12048" width="14" style="215" customWidth="1"/>
    <col min="12049" max="12049" width="12.7109375" style="215" customWidth="1"/>
    <col min="12050" max="12050" width="14" style="215" customWidth="1"/>
    <col min="12051" max="12051" width="14.85546875" style="215" customWidth="1"/>
    <col min="12052" max="12053" width="15.85546875" style="215" customWidth="1"/>
    <col min="12054" max="12054" width="14" style="215" customWidth="1"/>
    <col min="12055" max="12055" width="15.5703125" style="215" customWidth="1"/>
    <col min="12056" max="12056" width="14.140625" style="215" customWidth="1"/>
    <col min="12057" max="12057" width="14.7109375" style="215" customWidth="1"/>
    <col min="12058" max="12065" width="17.42578125" style="215" customWidth="1"/>
    <col min="12066" max="12070" width="13.42578125" style="215" customWidth="1"/>
    <col min="12071" max="12071" width="13.7109375" style="215" customWidth="1"/>
    <col min="12072" max="12072" width="15.140625" style="215" customWidth="1"/>
    <col min="12073" max="12073" width="16.28515625" style="215" customWidth="1"/>
    <col min="12074" max="12074" width="15.7109375" style="215" customWidth="1"/>
    <col min="12075" max="12076" width="10.7109375" style="215" customWidth="1"/>
    <col min="12077" max="12077" width="13.42578125" style="215" customWidth="1"/>
    <col min="12078" max="12078" width="15.42578125" style="215" customWidth="1"/>
    <col min="12079" max="12079" width="13.7109375" style="215" customWidth="1"/>
    <col min="12080" max="12080" width="16.42578125" style="215" customWidth="1"/>
    <col min="12081" max="12082" width="16" style="215" customWidth="1"/>
    <col min="12083" max="12083" width="13.85546875" style="215" customWidth="1"/>
    <col min="12084" max="12084" width="14.42578125" style="215" customWidth="1"/>
    <col min="12085" max="12085" width="14.140625" style="215" customWidth="1"/>
    <col min="12086" max="12086" width="15" style="215" customWidth="1"/>
    <col min="12087" max="12087" width="15.85546875" style="215" customWidth="1"/>
    <col min="12088" max="12088" width="14.85546875" style="215" customWidth="1"/>
    <col min="12089" max="12089" width="15.85546875" style="215" customWidth="1"/>
    <col min="12090" max="12090" width="15.5703125" style="215" customWidth="1"/>
    <col min="12091" max="12091" width="14.42578125" style="215" customWidth="1"/>
    <col min="12092" max="12092" width="14.7109375" style="215" customWidth="1"/>
    <col min="12093" max="12094" width="16.5703125" style="215" customWidth="1"/>
    <col min="12095" max="12095" width="15.42578125" style="215" customWidth="1"/>
    <col min="12096" max="12096" width="14.7109375" style="215" customWidth="1"/>
    <col min="12097" max="12097" width="16.5703125" style="215" customWidth="1"/>
    <col min="12098" max="12098" width="14.7109375" style="215" customWidth="1"/>
    <col min="12099" max="12099" width="13.85546875" style="215" customWidth="1"/>
    <col min="12100" max="12100" width="15.42578125" style="215" customWidth="1"/>
    <col min="12101" max="12101" width="13.85546875" style="215" customWidth="1"/>
    <col min="12102" max="12102" width="21.85546875" style="215" customWidth="1"/>
    <col min="12103" max="12103" width="17.42578125" style="215" customWidth="1"/>
    <col min="12104" max="12105" width="15.140625" style="215" customWidth="1"/>
    <col min="12106" max="12106" width="13.140625" style="215" customWidth="1"/>
    <col min="12107" max="12288" width="9.140625" style="215"/>
    <col min="12289" max="12289" width="6" style="215" customWidth="1"/>
    <col min="12290" max="12290" width="63" style="215" customWidth="1"/>
    <col min="12291" max="12291" width="12.28515625" style="215" customWidth="1"/>
    <col min="12292" max="12292" width="15.28515625" style="215" customWidth="1"/>
    <col min="12293" max="12293" width="14.28515625" style="215" customWidth="1"/>
    <col min="12294" max="12294" width="20.5703125" style="215" customWidth="1"/>
    <col min="12295" max="12295" width="14.85546875" style="215" customWidth="1"/>
    <col min="12296" max="12296" width="17" style="215" customWidth="1"/>
    <col min="12297" max="12298" width="14.28515625" style="215" customWidth="1"/>
    <col min="12299" max="12299" width="13.140625" style="215" customWidth="1"/>
    <col min="12300" max="12300" width="14.42578125" style="215" customWidth="1"/>
    <col min="12301" max="12301" width="14.7109375" style="215" customWidth="1"/>
    <col min="12302" max="12303" width="18.7109375" style="215" customWidth="1"/>
    <col min="12304" max="12304" width="14" style="215" customWidth="1"/>
    <col min="12305" max="12305" width="12.7109375" style="215" customWidth="1"/>
    <col min="12306" max="12306" width="14" style="215" customWidth="1"/>
    <col min="12307" max="12307" width="14.85546875" style="215" customWidth="1"/>
    <col min="12308" max="12309" width="15.85546875" style="215" customWidth="1"/>
    <col min="12310" max="12310" width="14" style="215" customWidth="1"/>
    <col min="12311" max="12311" width="15.5703125" style="215" customWidth="1"/>
    <col min="12312" max="12312" width="14.140625" style="215" customWidth="1"/>
    <col min="12313" max="12313" width="14.7109375" style="215" customWidth="1"/>
    <col min="12314" max="12321" width="17.42578125" style="215" customWidth="1"/>
    <col min="12322" max="12326" width="13.42578125" style="215" customWidth="1"/>
    <col min="12327" max="12327" width="13.7109375" style="215" customWidth="1"/>
    <col min="12328" max="12328" width="15.140625" style="215" customWidth="1"/>
    <col min="12329" max="12329" width="16.28515625" style="215" customWidth="1"/>
    <col min="12330" max="12330" width="15.7109375" style="215" customWidth="1"/>
    <col min="12331" max="12332" width="10.7109375" style="215" customWidth="1"/>
    <col min="12333" max="12333" width="13.42578125" style="215" customWidth="1"/>
    <col min="12334" max="12334" width="15.42578125" style="215" customWidth="1"/>
    <col min="12335" max="12335" width="13.7109375" style="215" customWidth="1"/>
    <col min="12336" max="12336" width="16.42578125" style="215" customWidth="1"/>
    <col min="12337" max="12338" width="16" style="215" customWidth="1"/>
    <col min="12339" max="12339" width="13.85546875" style="215" customWidth="1"/>
    <col min="12340" max="12340" width="14.42578125" style="215" customWidth="1"/>
    <col min="12341" max="12341" width="14.140625" style="215" customWidth="1"/>
    <col min="12342" max="12342" width="15" style="215" customWidth="1"/>
    <col min="12343" max="12343" width="15.85546875" style="215" customWidth="1"/>
    <col min="12344" max="12344" width="14.85546875" style="215" customWidth="1"/>
    <col min="12345" max="12345" width="15.85546875" style="215" customWidth="1"/>
    <col min="12346" max="12346" width="15.5703125" style="215" customWidth="1"/>
    <col min="12347" max="12347" width="14.42578125" style="215" customWidth="1"/>
    <col min="12348" max="12348" width="14.7109375" style="215" customWidth="1"/>
    <col min="12349" max="12350" width="16.5703125" style="215" customWidth="1"/>
    <col min="12351" max="12351" width="15.42578125" style="215" customWidth="1"/>
    <col min="12352" max="12352" width="14.7109375" style="215" customWidth="1"/>
    <col min="12353" max="12353" width="16.5703125" style="215" customWidth="1"/>
    <col min="12354" max="12354" width="14.7109375" style="215" customWidth="1"/>
    <col min="12355" max="12355" width="13.85546875" style="215" customWidth="1"/>
    <col min="12356" max="12356" width="15.42578125" style="215" customWidth="1"/>
    <col min="12357" max="12357" width="13.85546875" style="215" customWidth="1"/>
    <col min="12358" max="12358" width="21.85546875" style="215" customWidth="1"/>
    <col min="12359" max="12359" width="17.42578125" style="215" customWidth="1"/>
    <col min="12360" max="12361" width="15.140625" style="215" customWidth="1"/>
    <col min="12362" max="12362" width="13.140625" style="215" customWidth="1"/>
    <col min="12363" max="12544" width="9.140625" style="215"/>
    <col min="12545" max="12545" width="6" style="215" customWidth="1"/>
    <col min="12546" max="12546" width="63" style="215" customWidth="1"/>
    <col min="12547" max="12547" width="12.28515625" style="215" customWidth="1"/>
    <col min="12548" max="12548" width="15.28515625" style="215" customWidth="1"/>
    <col min="12549" max="12549" width="14.28515625" style="215" customWidth="1"/>
    <col min="12550" max="12550" width="20.5703125" style="215" customWidth="1"/>
    <col min="12551" max="12551" width="14.85546875" style="215" customWidth="1"/>
    <col min="12552" max="12552" width="17" style="215" customWidth="1"/>
    <col min="12553" max="12554" width="14.28515625" style="215" customWidth="1"/>
    <col min="12555" max="12555" width="13.140625" style="215" customWidth="1"/>
    <col min="12556" max="12556" width="14.42578125" style="215" customWidth="1"/>
    <col min="12557" max="12557" width="14.7109375" style="215" customWidth="1"/>
    <col min="12558" max="12559" width="18.7109375" style="215" customWidth="1"/>
    <col min="12560" max="12560" width="14" style="215" customWidth="1"/>
    <col min="12561" max="12561" width="12.7109375" style="215" customWidth="1"/>
    <col min="12562" max="12562" width="14" style="215" customWidth="1"/>
    <col min="12563" max="12563" width="14.85546875" style="215" customWidth="1"/>
    <col min="12564" max="12565" width="15.85546875" style="215" customWidth="1"/>
    <col min="12566" max="12566" width="14" style="215" customWidth="1"/>
    <col min="12567" max="12567" width="15.5703125" style="215" customWidth="1"/>
    <col min="12568" max="12568" width="14.140625" style="215" customWidth="1"/>
    <col min="12569" max="12569" width="14.7109375" style="215" customWidth="1"/>
    <col min="12570" max="12577" width="17.42578125" style="215" customWidth="1"/>
    <col min="12578" max="12582" width="13.42578125" style="215" customWidth="1"/>
    <col min="12583" max="12583" width="13.7109375" style="215" customWidth="1"/>
    <col min="12584" max="12584" width="15.140625" style="215" customWidth="1"/>
    <col min="12585" max="12585" width="16.28515625" style="215" customWidth="1"/>
    <col min="12586" max="12586" width="15.7109375" style="215" customWidth="1"/>
    <col min="12587" max="12588" width="10.7109375" style="215" customWidth="1"/>
    <col min="12589" max="12589" width="13.42578125" style="215" customWidth="1"/>
    <col min="12590" max="12590" width="15.42578125" style="215" customWidth="1"/>
    <col min="12591" max="12591" width="13.7109375" style="215" customWidth="1"/>
    <col min="12592" max="12592" width="16.42578125" style="215" customWidth="1"/>
    <col min="12593" max="12594" width="16" style="215" customWidth="1"/>
    <col min="12595" max="12595" width="13.85546875" style="215" customWidth="1"/>
    <col min="12596" max="12596" width="14.42578125" style="215" customWidth="1"/>
    <col min="12597" max="12597" width="14.140625" style="215" customWidth="1"/>
    <col min="12598" max="12598" width="15" style="215" customWidth="1"/>
    <col min="12599" max="12599" width="15.85546875" style="215" customWidth="1"/>
    <col min="12600" max="12600" width="14.85546875" style="215" customWidth="1"/>
    <col min="12601" max="12601" width="15.85546875" style="215" customWidth="1"/>
    <col min="12602" max="12602" width="15.5703125" style="215" customWidth="1"/>
    <col min="12603" max="12603" width="14.42578125" style="215" customWidth="1"/>
    <col min="12604" max="12604" width="14.7109375" style="215" customWidth="1"/>
    <col min="12605" max="12606" width="16.5703125" style="215" customWidth="1"/>
    <col min="12607" max="12607" width="15.42578125" style="215" customWidth="1"/>
    <col min="12608" max="12608" width="14.7109375" style="215" customWidth="1"/>
    <col min="12609" max="12609" width="16.5703125" style="215" customWidth="1"/>
    <col min="12610" max="12610" width="14.7109375" style="215" customWidth="1"/>
    <col min="12611" max="12611" width="13.85546875" style="215" customWidth="1"/>
    <col min="12612" max="12612" width="15.42578125" style="215" customWidth="1"/>
    <col min="12613" max="12613" width="13.85546875" style="215" customWidth="1"/>
    <col min="12614" max="12614" width="21.85546875" style="215" customWidth="1"/>
    <col min="12615" max="12615" width="17.42578125" style="215" customWidth="1"/>
    <col min="12616" max="12617" width="15.140625" style="215" customWidth="1"/>
    <col min="12618" max="12618" width="13.140625" style="215" customWidth="1"/>
    <col min="12619" max="12800" width="9.140625" style="215"/>
    <col min="12801" max="12801" width="6" style="215" customWidth="1"/>
    <col min="12802" max="12802" width="63" style="215" customWidth="1"/>
    <col min="12803" max="12803" width="12.28515625" style="215" customWidth="1"/>
    <col min="12804" max="12804" width="15.28515625" style="215" customWidth="1"/>
    <col min="12805" max="12805" width="14.28515625" style="215" customWidth="1"/>
    <col min="12806" max="12806" width="20.5703125" style="215" customWidth="1"/>
    <col min="12807" max="12807" width="14.85546875" style="215" customWidth="1"/>
    <col min="12808" max="12808" width="17" style="215" customWidth="1"/>
    <col min="12809" max="12810" width="14.28515625" style="215" customWidth="1"/>
    <col min="12811" max="12811" width="13.140625" style="215" customWidth="1"/>
    <col min="12812" max="12812" width="14.42578125" style="215" customWidth="1"/>
    <col min="12813" max="12813" width="14.7109375" style="215" customWidth="1"/>
    <col min="12814" max="12815" width="18.7109375" style="215" customWidth="1"/>
    <col min="12816" max="12816" width="14" style="215" customWidth="1"/>
    <col min="12817" max="12817" width="12.7109375" style="215" customWidth="1"/>
    <col min="12818" max="12818" width="14" style="215" customWidth="1"/>
    <col min="12819" max="12819" width="14.85546875" style="215" customWidth="1"/>
    <col min="12820" max="12821" width="15.85546875" style="215" customWidth="1"/>
    <col min="12822" max="12822" width="14" style="215" customWidth="1"/>
    <col min="12823" max="12823" width="15.5703125" style="215" customWidth="1"/>
    <col min="12824" max="12824" width="14.140625" style="215" customWidth="1"/>
    <col min="12825" max="12825" width="14.7109375" style="215" customWidth="1"/>
    <col min="12826" max="12833" width="17.42578125" style="215" customWidth="1"/>
    <col min="12834" max="12838" width="13.42578125" style="215" customWidth="1"/>
    <col min="12839" max="12839" width="13.7109375" style="215" customWidth="1"/>
    <col min="12840" max="12840" width="15.140625" style="215" customWidth="1"/>
    <col min="12841" max="12841" width="16.28515625" style="215" customWidth="1"/>
    <col min="12842" max="12842" width="15.7109375" style="215" customWidth="1"/>
    <col min="12843" max="12844" width="10.7109375" style="215" customWidth="1"/>
    <col min="12845" max="12845" width="13.42578125" style="215" customWidth="1"/>
    <col min="12846" max="12846" width="15.42578125" style="215" customWidth="1"/>
    <col min="12847" max="12847" width="13.7109375" style="215" customWidth="1"/>
    <col min="12848" max="12848" width="16.42578125" style="215" customWidth="1"/>
    <col min="12849" max="12850" width="16" style="215" customWidth="1"/>
    <col min="12851" max="12851" width="13.85546875" style="215" customWidth="1"/>
    <col min="12852" max="12852" width="14.42578125" style="215" customWidth="1"/>
    <col min="12853" max="12853" width="14.140625" style="215" customWidth="1"/>
    <col min="12854" max="12854" width="15" style="215" customWidth="1"/>
    <col min="12855" max="12855" width="15.85546875" style="215" customWidth="1"/>
    <col min="12856" max="12856" width="14.85546875" style="215" customWidth="1"/>
    <col min="12857" max="12857" width="15.85546875" style="215" customWidth="1"/>
    <col min="12858" max="12858" width="15.5703125" style="215" customWidth="1"/>
    <col min="12859" max="12859" width="14.42578125" style="215" customWidth="1"/>
    <col min="12860" max="12860" width="14.7109375" style="215" customWidth="1"/>
    <col min="12861" max="12862" width="16.5703125" style="215" customWidth="1"/>
    <col min="12863" max="12863" width="15.42578125" style="215" customWidth="1"/>
    <col min="12864" max="12864" width="14.7109375" style="215" customWidth="1"/>
    <col min="12865" max="12865" width="16.5703125" style="215" customWidth="1"/>
    <col min="12866" max="12866" width="14.7109375" style="215" customWidth="1"/>
    <col min="12867" max="12867" width="13.85546875" style="215" customWidth="1"/>
    <col min="12868" max="12868" width="15.42578125" style="215" customWidth="1"/>
    <col min="12869" max="12869" width="13.85546875" style="215" customWidth="1"/>
    <col min="12870" max="12870" width="21.85546875" style="215" customWidth="1"/>
    <col min="12871" max="12871" width="17.42578125" style="215" customWidth="1"/>
    <col min="12872" max="12873" width="15.140625" style="215" customWidth="1"/>
    <col min="12874" max="12874" width="13.140625" style="215" customWidth="1"/>
    <col min="12875" max="13056" width="9.140625" style="215"/>
    <col min="13057" max="13057" width="6" style="215" customWidth="1"/>
    <col min="13058" max="13058" width="63" style="215" customWidth="1"/>
    <col min="13059" max="13059" width="12.28515625" style="215" customWidth="1"/>
    <col min="13060" max="13060" width="15.28515625" style="215" customWidth="1"/>
    <col min="13061" max="13061" width="14.28515625" style="215" customWidth="1"/>
    <col min="13062" max="13062" width="20.5703125" style="215" customWidth="1"/>
    <col min="13063" max="13063" width="14.85546875" style="215" customWidth="1"/>
    <col min="13064" max="13064" width="17" style="215" customWidth="1"/>
    <col min="13065" max="13066" width="14.28515625" style="215" customWidth="1"/>
    <col min="13067" max="13067" width="13.140625" style="215" customWidth="1"/>
    <col min="13068" max="13068" width="14.42578125" style="215" customWidth="1"/>
    <col min="13069" max="13069" width="14.7109375" style="215" customWidth="1"/>
    <col min="13070" max="13071" width="18.7109375" style="215" customWidth="1"/>
    <col min="13072" max="13072" width="14" style="215" customWidth="1"/>
    <col min="13073" max="13073" width="12.7109375" style="215" customWidth="1"/>
    <col min="13074" max="13074" width="14" style="215" customWidth="1"/>
    <col min="13075" max="13075" width="14.85546875" style="215" customWidth="1"/>
    <col min="13076" max="13077" width="15.85546875" style="215" customWidth="1"/>
    <col min="13078" max="13078" width="14" style="215" customWidth="1"/>
    <col min="13079" max="13079" width="15.5703125" style="215" customWidth="1"/>
    <col min="13080" max="13080" width="14.140625" style="215" customWidth="1"/>
    <col min="13081" max="13081" width="14.7109375" style="215" customWidth="1"/>
    <col min="13082" max="13089" width="17.42578125" style="215" customWidth="1"/>
    <col min="13090" max="13094" width="13.42578125" style="215" customWidth="1"/>
    <col min="13095" max="13095" width="13.7109375" style="215" customWidth="1"/>
    <col min="13096" max="13096" width="15.140625" style="215" customWidth="1"/>
    <col min="13097" max="13097" width="16.28515625" style="215" customWidth="1"/>
    <col min="13098" max="13098" width="15.7109375" style="215" customWidth="1"/>
    <col min="13099" max="13100" width="10.7109375" style="215" customWidth="1"/>
    <col min="13101" max="13101" width="13.42578125" style="215" customWidth="1"/>
    <col min="13102" max="13102" width="15.42578125" style="215" customWidth="1"/>
    <col min="13103" max="13103" width="13.7109375" style="215" customWidth="1"/>
    <col min="13104" max="13104" width="16.42578125" style="215" customWidth="1"/>
    <col min="13105" max="13106" width="16" style="215" customWidth="1"/>
    <col min="13107" max="13107" width="13.85546875" style="215" customWidth="1"/>
    <col min="13108" max="13108" width="14.42578125" style="215" customWidth="1"/>
    <col min="13109" max="13109" width="14.140625" style="215" customWidth="1"/>
    <col min="13110" max="13110" width="15" style="215" customWidth="1"/>
    <col min="13111" max="13111" width="15.85546875" style="215" customWidth="1"/>
    <col min="13112" max="13112" width="14.85546875" style="215" customWidth="1"/>
    <col min="13113" max="13113" width="15.85546875" style="215" customWidth="1"/>
    <col min="13114" max="13114" width="15.5703125" style="215" customWidth="1"/>
    <col min="13115" max="13115" width="14.42578125" style="215" customWidth="1"/>
    <col min="13116" max="13116" width="14.7109375" style="215" customWidth="1"/>
    <col min="13117" max="13118" width="16.5703125" style="215" customWidth="1"/>
    <col min="13119" max="13119" width="15.42578125" style="215" customWidth="1"/>
    <col min="13120" max="13120" width="14.7109375" style="215" customWidth="1"/>
    <col min="13121" max="13121" width="16.5703125" style="215" customWidth="1"/>
    <col min="13122" max="13122" width="14.7109375" style="215" customWidth="1"/>
    <col min="13123" max="13123" width="13.85546875" style="215" customWidth="1"/>
    <col min="13124" max="13124" width="15.42578125" style="215" customWidth="1"/>
    <col min="13125" max="13125" width="13.85546875" style="215" customWidth="1"/>
    <col min="13126" max="13126" width="21.85546875" style="215" customWidth="1"/>
    <col min="13127" max="13127" width="17.42578125" style="215" customWidth="1"/>
    <col min="13128" max="13129" width="15.140625" style="215" customWidth="1"/>
    <col min="13130" max="13130" width="13.140625" style="215" customWidth="1"/>
    <col min="13131" max="13312" width="9.140625" style="215"/>
    <col min="13313" max="13313" width="6" style="215" customWidth="1"/>
    <col min="13314" max="13314" width="63" style="215" customWidth="1"/>
    <col min="13315" max="13315" width="12.28515625" style="215" customWidth="1"/>
    <col min="13316" max="13316" width="15.28515625" style="215" customWidth="1"/>
    <col min="13317" max="13317" width="14.28515625" style="215" customWidth="1"/>
    <col min="13318" max="13318" width="20.5703125" style="215" customWidth="1"/>
    <col min="13319" max="13319" width="14.85546875" style="215" customWidth="1"/>
    <col min="13320" max="13320" width="17" style="215" customWidth="1"/>
    <col min="13321" max="13322" width="14.28515625" style="215" customWidth="1"/>
    <col min="13323" max="13323" width="13.140625" style="215" customWidth="1"/>
    <col min="13324" max="13324" width="14.42578125" style="215" customWidth="1"/>
    <col min="13325" max="13325" width="14.7109375" style="215" customWidth="1"/>
    <col min="13326" max="13327" width="18.7109375" style="215" customWidth="1"/>
    <col min="13328" max="13328" width="14" style="215" customWidth="1"/>
    <col min="13329" max="13329" width="12.7109375" style="215" customWidth="1"/>
    <col min="13330" max="13330" width="14" style="215" customWidth="1"/>
    <col min="13331" max="13331" width="14.85546875" style="215" customWidth="1"/>
    <col min="13332" max="13333" width="15.85546875" style="215" customWidth="1"/>
    <col min="13334" max="13334" width="14" style="215" customWidth="1"/>
    <col min="13335" max="13335" width="15.5703125" style="215" customWidth="1"/>
    <col min="13336" max="13336" width="14.140625" style="215" customWidth="1"/>
    <col min="13337" max="13337" width="14.7109375" style="215" customWidth="1"/>
    <col min="13338" max="13345" width="17.42578125" style="215" customWidth="1"/>
    <col min="13346" max="13350" width="13.42578125" style="215" customWidth="1"/>
    <col min="13351" max="13351" width="13.7109375" style="215" customWidth="1"/>
    <col min="13352" max="13352" width="15.140625" style="215" customWidth="1"/>
    <col min="13353" max="13353" width="16.28515625" style="215" customWidth="1"/>
    <col min="13354" max="13354" width="15.7109375" style="215" customWidth="1"/>
    <col min="13355" max="13356" width="10.7109375" style="215" customWidth="1"/>
    <col min="13357" max="13357" width="13.42578125" style="215" customWidth="1"/>
    <col min="13358" max="13358" width="15.42578125" style="215" customWidth="1"/>
    <col min="13359" max="13359" width="13.7109375" style="215" customWidth="1"/>
    <col min="13360" max="13360" width="16.42578125" style="215" customWidth="1"/>
    <col min="13361" max="13362" width="16" style="215" customWidth="1"/>
    <col min="13363" max="13363" width="13.85546875" style="215" customWidth="1"/>
    <col min="13364" max="13364" width="14.42578125" style="215" customWidth="1"/>
    <col min="13365" max="13365" width="14.140625" style="215" customWidth="1"/>
    <col min="13366" max="13366" width="15" style="215" customWidth="1"/>
    <col min="13367" max="13367" width="15.85546875" style="215" customWidth="1"/>
    <col min="13368" max="13368" width="14.85546875" style="215" customWidth="1"/>
    <col min="13369" max="13369" width="15.85546875" style="215" customWidth="1"/>
    <col min="13370" max="13370" width="15.5703125" style="215" customWidth="1"/>
    <col min="13371" max="13371" width="14.42578125" style="215" customWidth="1"/>
    <col min="13372" max="13372" width="14.7109375" style="215" customWidth="1"/>
    <col min="13373" max="13374" width="16.5703125" style="215" customWidth="1"/>
    <col min="13375" max="13375" width="15.42578125" style="215" customWidth="1"/>
    <col min="13376" max="13376" width="14.7109375" style="215" customWidth="1"/>
    <col min="13377" max="13377" width="16.5703125" style="215" customWidth="1"/>
    <col min="13378" max="13378" width="14.7109375" style="215" customWidth="1"/>
    <col min="13379" max="13379" width="13.85546875" style="215" customWidth="1"/>
    <col min="13380" max="13380" width="15.42578125" style="215" customWidth="1"/>
    <col min="13381" max="13381" width="13.85546875" style="215" customWidth="1"/>
    <col min="13382" max="13382" width="21.85546875" style="215" customWidth="1"/>
    <col min="13383" max="13383" width="17.42578125" style="215" customWidth="1"/>
    <col min="13384" max="13385" width="15.140625" style="215" customWidth="1"/>
    <col min="13386" max="13386" width="13.140625" style="215" customWidth="1"/>
    <col min="13387" max="13568" width="9.140625" style="215"/>
    <col min="13569" max="13569" width="6" style="215" customWidth="1"/>
    <col min="13570" max="13570" width="63" style="215" customWidth="1"/>
    <col min="13571" max="13571" width="12.28515625" style="215" customWidth="1"/>
    <col min="13572" max="13572" width="15.28515625" style="215" customWidth="1"/>
    <col min="13573" max="13573" width="14.28515625" style="215" customWidth="1"/>
    <col min="13574" max="13574" width="20.5703125" style="215" customWidth="1"/>
    <col min="13575" max="13575" width="14.85546875" style="215" customWidth="1"/>
    <col min="13576" max="13576" width="17" style="215" customWidth="1"/>
    <col min="13577" max="13578" width="14.28515625" style="215" customWidth="1"/>
    <col min="13579" max="13579" width="13.140625" style="215" customWidth="1"/>
    <col min="13580" max="13580" width="14.42578125" style="215" customWidth="1"/>
    <col min="13581" max="13581" width="14.7109375" style="215" customWidth="1"/>
    <col min="13582" max="13583" width="18.7109375" style="215" customWidth="1"/>
    <col min="13584" max="13584" width="14" style="215" customWidth="1"/>
    <col min="13585" max="13585" width="12.7109375" style="215" customWidth="1"/>
    <col min="13586" max="13586" width="14" style="215" customWidth="1"/>
    <col min="13587" max="13587" width="14.85546875" style="215" customWidth="1"/>
    <col min="13588" max="13589" width="15.85546875" style="215" customWidth="1"/>
    <col min="13590" max="13590" width="14" style="215" customWidth="1"/>
    <col min="13591" max="13591" width="15.5703125" style="215" customWidth="1"/>
    <col min="13592" max="13592" width="14.140625" style="215" customWidth="1"/>
    <col min="13593" max="13593" width="14.7109375" style="215" customWidth="1"/>
    <col min="13594" max="13601" width="17.42578125" style="215" customWidth="1"/>
    <col min="13602" max="13606" width="13.42578125" style="215" customWidth="1"/>
    <col min="13607" max="13607" width="13.7109375" style="215" customWidth="1"/>
    <col min="13608" max="13608" width="15.140625" style="215" customWidth="1"/>
    <col min="13609" max="13609" width="16.28515625" style="215" customWidth="1"/>
    <col min="13610" max="13610" width="15.7109375" style="215" customWidth="1"/>
    <col min="13611" max="13612" width="10.7109375" style="215" customWidth="1"/>
    <col min="13613" max="13613" width="13.42578125" style="215" customWidth="1"/>
    <col min="13614" max="13614" width="15.42578125" style="215" customWidth="1"/>
    <col min="13615" max="13615" width="13.7109375" style="215" customWidth="1"/>
    <col min="13616" max="13616" width="16.42578125" style="215" customWidth="1"/>
    <col min="13617" max="13618" width="16" style="215" customWidth="1"/>
    <col min="13619" max="13619" width="13.85546875" style="215" customWidth="1"/>
    <col min="13620" max="13620" width="14.42578125" style="215" customWidth="1"/>
    <col min="13621" max="13621" width="14.140625" style="215" customWidth="1"/>
    <col min="13622" max="13622" width="15" style="215" customWidth="1"/>
    <col min="13623" max="13623" width="15.85546875" style="215" customWidth="1"/>
    <col min="13624" max="13624" width="14.85546875" style="215" customWidth="1"/>
    <col min="13625" max="13625" width="15.85546875" style="215" customWidth="1"/>
    <col min="13626" max="13626" width="15.5703125" style="215" customWidth="1"/>
    <col min="13627" max="13627" width="14.42578125" style="215" customWidth="1"/>
    <col min="13628" max="13628" width="14.7109375" style="215" customWidth="1"/>
    <col min="13629" max="13630" width="16.5703125" style="215" customWidth="1"/>
    <col min="13631" max="13631" width="15.42578125" style="215" customWidth="1"/>
    <col min="13632" max="13632" width="14.7109375" style="215" customWidth="1"/>
    <col min="13633" max="13633" width="16.5703125" style="215" customWidth="1"/>
    <col min="13634" max="13634" width="14.7109375" style="215" customWidth="1"/>
    <col min="13635" max="13635" width="13.85546875" style="215" customWidth="1"/>
    <col min="13636" max="13636" width="15.42578125" style="215" customWidth="1"/>
    <col min="13637" max="13637" width="13.85546875" style="215" customWidth="1"/>
    <col min="13638" max="13638" width="21.85546875" style="215" customWidth="1"/>
    <col min="13639" max="13639" width="17.42578125" style="215" customWidth="1"/>
    <col min="13640" max="13641" width="15.140625" style="215" customWidth="1"/>
    <col min="13642" max="13642" width="13.140625" style="215" customWidth="1"/>
    <col min="13643" max="13824" width="9.140625" style="215"/>
    <col min="13825" max="13825" width="6" style="215" customWidth="1"/>
    <col min="13826" max="13826" width="63" style="215" customWidth="1"/>
    <col min="13827" max="13827" width="12.28515625" style="215" customWidth="1"/>
    <col min="13828" max="13828" width="15.28515625" style="215" customWidth="1"/>
    <col min="13829" max="13829" width="14.28515625" style="215" customWidth="1"/>
    <col min="13830" max="13830" width="20.5703125" style="215" customWidth="1"/>
    <col min="13831" max="13831" width="14.85546875" style="215" customWidth="1"/>
    <col min="13832" max="13832" width="17" style="215" customWidth="1"/>
    <col min="13833" max="13834" width="14.28515625" style="215" customWidth="1"/>
    <col min="13835" max="13835" width="13.140625" style="215" customWidth="1"/>
    <col min="13836" max="13836" width="14.42578125" style="215" customWidth="1"/>
    <col min="13837" max="13837" width="14.7109375" style="215" customWidth="1"/>
    <col min="13838" max="13839" width="18.7109375" style="215" customWidth="1"/>
    <col min="13840" max="13840" width="14" style="215" customWidth="1"/>
    <col min="13841" max="13841" width="12.7109375" style="215" customWidth="1"/>
    <col min="13842" max="13842" width="14" style="215" customWidth="1"/>
    <col min="13843" max="13843" width="14.85546875" style="215" customWidth="1"/>
    <col min="13844" max="13845" width="15.85546875" style="215" customWidth="1"/>
    <col min="13846" max="13846" width="14" style="215" customWidth="1"/>
    <col min="13847" max="13847" width="15.5703125" style="215" customWidth="1"/>
    <col min="13848" max="13848" width="14.140625" style="215" customWidth="1"/>
    <col min="13849" max="13849" width="14.7109375" style="215" customWidth="1"/>
    <col min="13850" max="13857" width="17.42578125" style="215" customWidth="1"/>
    <col min="13858" max="13862" width="13.42578125" style="215" customWidth="1"/>
    <col min="13863" max="13863" width="13.7109375" style="215" customWidth="1"/>
    <col min="13864" max="13864" width="15.140625" style="215" customWidth="1"/>
    <col min="13865" max="13865" width="16.28515625" style="215" customWidth="1"/>
    <col min="13866" max="13866" width="15.7109375" style="215" customWidth="1"/>
    <col min="13867" max="13868" width="10.7109375" style="215" customWidth="1"/>
    <col min="13869" max="13869" width="13.42578125" style="215" customWidth="1"/>
    <col min="13870" max="13870" width="15.42578125" style="215" customWidth="1"/>
    <col min="13871" max="13871" width="13.7109375" style="215" customWidth="1"/>
    <col min="13872" max="13872" width="16.42578125" style="215" customWidth="1"/>
    <col min="13873" max="13874" width="16" style="215" customWidth="1"/>
    <col min="13875" max="13875" width="13.85546875" style="215" customWidth="1"/>
    <col min="13876" max="13876" width="14.42578125" style="215" customWidth="1"/>
    <col min="13877" max="13877" width="14.140625" style="215" customWidth="1"/>
    <col min="13878" max="13878" width="15" style="215" customWidth="1"/>
    <col min="13879" max="13879" width="15.85546875" style="215" customWidth="1"/>
    <col min="13880" max="13880" width="14.85546875" style="215" customWidth="1"/>
    <col min="13881" max="13881" width="15.85546875" style="215" customWidth="1"/>
    <col min="13882" max="13882" width="15.5703125" style="215" customWidth="1"/>
    <col min="13883" max="13883" width="14.42578125" style="215" customWidth="1"/>
    <col min="13884" max="13884" width="14.7109375" style="215" customWidth="1"/>
    <col min="13885" max="13886" width="16.5703125" style="215" customWidth="1"/>
    <col min="13887" max="13887" width="15.42578125" style="215" customWidth="1"/>
    <col min="13888" max="13888" width="14.7109375" style="215" customWidth="1"/>
    <col min="13889" max="13889" width="16.5703125" style="215" customWidth="1"/>
    <col min="13890" max="13890" width="14.7109375" style="215" customWidth="1"/>
    <col min="13891" max="13891" width="13.85546875" style="215" customWidth="1"/>
    <col min="13892" max="13892" width="15.42578125" style="215" customWidth="1"/>
    <col min="13893" max="13893" width="13.85546875" style="215" customWidth="1"/>
    <col min="13894" max="13894" width="21.85546875" style="215" customWidth="1"/>
    <col min="13895" max="13895" width="17.42578125" style="215" customWidth="1"/>
    <col min="13896" max="13897" width="15.140625" style="215" customWidth="1"/>
    <col min="13898" max="13898" width="13.140625" style="215" customWidth="1"/>
    <col min="13899" max="14080" width="9.140625" style="215"/>
    <col min="14081" max="14081" width="6" style="215" customWidth="1"/>
    <col min="14082" max="14082" width="63" style="215" customWidth="1"/>
    <col min="14083" max="14083" width="12.28515625" style="215" customWidth="1"/>
    <col min="14084" max="14084" width="15.28515625" style="215" customWidth="1"/>
    <col min="14085" max="14085" width="14.28515625" style="215" customWidth="1"/>
    <col min="14086" max="14086" width="20.5703125" style="215" customWidth="1"/>
    <col min="14087" max="14087" width="14.85546875" style="215" customWidth="1"/>
    <col min="14088" max="14088" width="17" style="215" customWidth="1"/>
    <col min="14089" max="14090" width="14.28515625" style="215" customWidth="1"/>
    <col min="14091" max="14091" width="13.140625" style="215" customWidth="1"/>
    <col min="14092" max="14092" width="14.42578125" style="215" customWidth="1"/>
    <col min="14093" max="14093" width="14.7109375" style="215" customWidth="1"/>
    <col min="14094" max="14095" width="18.7109375" style="215" customWidth="1"/>
    <col min="14096" max="14096" width="14" style="215" customWidth="1"/>
    <col min="14097" max="14097" width="12.7109375" style="215" customWidth="1"/>
    <col min="14098" max="14098" width="14" style="215" customWidth="1"/>
    <col min="14099" max="14099" width="14.85546875" style="215" customWidth="1"/>
    <col min="14100" max="14101" width="15.85546875" style="215" customWidth="1"/>
    <col min="14102" max="14102" width="14" style="215" customWidth="1"/>
    <col min="14103" max="14103" width="15.5703125" style="215" customWidth="1"/>
    <col min="14104" max="14104" width="14.140625" style="215" customWidth="1"/>
    <col min="14105" max="14105" width="14.7109375" style="215" customWidth="1"/>
    <col min="14106" max="14113" width="17.42578125" style="215" customWidth="1"/>
    <col min="14114" max="14118" width="13.42578125" style="215" customWidth="1"/>
    <col min="14119" max="14119" width="13.7109375" style="215" customWidth="1"/>
    <col min="14120" max="14120" width="15.140625" style="215" customWidth="1"/>
    <col min="14121" max="14121" width="16.28515625" style="215" customWidth="1"/>
    <col min="14122" max="14122" width="15.7109375" style="215" customWidth="1"/>
    <col min="14123" max="14124" width="10.7109375" style="215" customWidth="1"/>
    <col min="14125" max="14125" width="13.42578125" style="215" customWidth="1"/>
    <col min="14126" max="14126" width="15.42578125" style="215" customWidth="1"/>
    <col min="14127" max="14127" width="13.7109375" style="215" customWidth="1"/>
    <col min="14128" max="14128" width="16.42578125" style="215" customWidth="1"/>
    <col min="14129" max="14130" width="16" style="215" customWidth="1"/>
    <col min="14131" max="14131" width="13.85546875" style="215" customWidth="1"/>
    <col min="14132" max="14132" width="14.42578125" style="215" customWidth="1"/>
    <col min="14133" max="14133" width="14.140625" style="215" customWidth="1"/>
    <col min="14134" max="14134" width="15" style="215" customWidth="1"/>
    <col min="14135" max="14135" width="15.85546875" style="215" customWidth="1"/>
    <col min="14136" max="14136" width="14.85546875" style="215" customWidth="1"/>
    <col min="14137" max="14137" width="15.85546875" style="215" customWidth="1"/>
    <col min="14138" max="14138" width="15.5703125" style="215" customWidth="1"/>
    <col min="14139" max="14139" width="14.42578125" style="215" customWidth="1"/>
    <col min="14140" max="14140" width="14.7109375" style="215" customWidth="1"/>
    <col min="14141" max="14142" width="16.5703125" style="215" customWidth="1"/>
    <col min="14143" max="14143" width="15.42578125" style="215" customWidth="1"/>
    <col min="14144" max="14144" width="14.7109375" style="215" customWidth="1"/>
    <col min="14145" max="14145" width="16.5703125" style="215" customWidth="1"/>
    <col min="14146" max="14146" width="14.7109375" style="215" customWidth="1"/>
    <col min="14147" max="14147" width="13.85546875" style="215" customWidth="1"/>
    <col min="14148" max="14148" width="15.42578125" style="215" customWidth="1"/>
    <col min="14149" max="14149" width="13.85546875" style="215" customWidth="1"/>
    <col min="14150" max="14150" width="21.85546875" style="215" customWidth="1"/>
    <col min="14151" max="14151" width="17.42578125" style="215" customWidth="1"/>
    <col min="14152" max="14153" width="15.140625" style="215" customWidth="1"/>
    <col min="14154" max="14154" width="13.140625" style="215" customWidth="1"/>
    <col min="14155" max="14336" width="9.140625" style="215"/>
    <col min="14337" max="14337" width="6" style="215" customWidth="1"/>
    <col min="14338" max="14338" width="63" style="215" customWidth="1"/>
    <col min="14339" max="14339" width="12.28515625" style="215" customWidth="1"/>
    <col min="14340" max="14340" width="15.28515625" style="215" customWidth="1"/>
    <col min="14341" max="14341" width="14.28515625" style="215" customWidth="1"/>
    <col min="14342" max="14342" width="20.5703125" style="215" customWidth="1"/>
    <col min="14343" max="14343" width="14.85546875" style="215" customWidth="1"/>
    <col min="14344" max="14344" width="17" style="215" customWidth="1"/>
    <col min="14345" max="14346" width="14.28515625" style="215" customWidth="1"/>
    <col min="14347" max="14347" width="13.140625" style="215" customWidth="1"/>
    <col min="14348" max="14348" width="14.42578125" style="215" customWidth="1"/>
    <col min="14349" max="14349" width="14.7109375" style="215" customWidth="1"/>
    <col min="14350" max="14351" width="18.7109375" style="215" customWidth="1"/>
    <col min="14352" max="14352" width="14" style="215" customWidth="1"/>
    <col min="14353" max="14353" width="12.7109375" style="215" customWidth="1"/>
    <col min="14354" max="14354" width="14" style="215" customWidth="1"/>
    <col min="14355" max="14355" width="14.85546875" style="215" customWidth="1"/>
    <col min="14356" max="14357" width="15.85546875" style="215" customWidth="1"/>
    <col min="14358" max="14358" width="14" style="215" customWidth="1"/>
    <col min="14359" max="14359" width="15.5703125" style="215" customWidth="1"/>
    <col min="14360" max="14360" width="14.140625" style="215" customWidth="1"/>
    <col min="14361" max="14361" width="14.7109375" style="215" customWidth="1"/>
    <col min="14362" max="14369" width="17.42578125" style="215" customWidth="1"/>
    <col min="14370" max="14374" width="13.42578125" style="215" customWidth="1"/>
    <col min="14375" max="14375" width="13.7109375" style="215" customWidth="1"/>
    <col min="14376" max="14376" width="15.140625" style="215" customWidth="1"/>
    <col min="14377" max="14377" width="16.28515625" style="215" customWidth="1"/>
    <col min="14378" max="14378" width="15.7109375" style="215" customWidth="1"/>
    <col min="14379" max="14380" width="10.7109375" style="215" customWidth="1"/>
    <col min="14381" max="14381" width="13.42578125" style="215" customWidth="1"/>
    <col min="14382" max="14382" width="15.42578125" style="215" customWidth="1"/>
    <col min="14383" max="14383" width="13.7109375" style="215" customWidth="1"/>
    <col min="14384" max="14384" width="16.42578125" style="215" customWidth="1"/>
    <col min="14385" max="14386" width="16" style="215" customWidth="1"/>
    <col min="14387" max="14387" width="13.85546875" style="215" customWidth="1"/>
    <col min="14388" max="14388" width="14.42578125" style="215" customWidth="1"/>
    <col min="14389" max="14389" width="14.140625" style="215" customWidth="1"/>
    <col min="14390" max="14390" width="15" style="215" customWidth="1"/>
    <col min="14391" max="14391" width="15.85546875" style="215" customWidth="1"/>
    <col min="14392" max="14392" width="14.85546875" style="215" customWidth="1"/>
    <col min="14393" max="14393" width="15.85546875" style="215" customWidth="1"/>
    <col min="14394" max="14394" width="15.5703125" style="215" customWidth="1"/>
    <col min="14395" max="14395" width="14.42578125" style="215" customWidth="1"/>
    <col min="14396" max="14396" width="14.7109375" style="215" customWidth="1"/>
    <col min="14397" max="14398" width="16.5703125" style="215" customWidth="1"/>
    <col min="14399" max="14399" width="15.42578125" style="215" customWidth="1"/>
    <col min="14400" max="14400" width="14.7109375" style="215" customWidth="1"/>
    <col min="14401" max="14401" width="16.5703125" style="215" customWidth="1"/>
    <col min="14402" max="14402" width="14.7109375" style="215" customWidth="1"/>
    <col min="14403" max="14403" width="13.85546875" style="215" customWidth="1"/>
    <col min="14404" max="14404" width="15.42578125" style="215" customWidth="1"/>
    <col min="14405" max="14405" width="13.85546875" style="215" customWidth="1"/>
    <col min="14406" max="14406" width="21.85546875" style="215" customWidth="1"/>
    <col min="14407" max="14407" width="17.42578125" style="215" customWidth="1"/>
    <col min="14408" max="14409" width="15.140625" style="215" customWidth="1"/>
    <col min="14410" max="14410" width="13.140625" style="215" customWidth="1"/>
    <col min="14411" max="14592" width="9.140625" style="215"/>
    <col min="14593" max="14593" width="6" style="215" customWidth="1"/>
    <col min="14594" max="14594" width="63" style="215" customWidth="1"/>
    <col min="14595" max="14595" width="12.28515625" style="215" customWidth="1"/>
    <col min="14596" max="14596" width="15.28515625" style="215" customWidth="1"/>
    <col min="14597" max="14597" width="14.28515625" style="215" customWidth="1"/>
    <col min="14598" max="14598" width="20.5703125" style="215" customWidth="1"/>
    <col min="14599" max="14599" width="14.85546875" style="215" customWidth="1"/>
    <col min="14600" max="14600" width="17" style="215" customWidth="1"/>
    <col min="14601" max="14602" width="14.28515625" style="215" customWidth="1"/>
    <col min="14603" max="14603" width="13.140625" style="215" customWidth="1"/>
    <col min="14604" max="14604" width="14.42578125" style="215" customWidth="1"/>
    <col min="14605" max="14605" width="14.7109375" style="215" customWidth="1"/>
    <col min="14606" max="14607" width="18.7109375" style="215" customWidth="1"/>
    <col min="14608" max="14608" width="14" style="215" customWidth="1"/>
    <col min="14609" max="14609" width="12.7109375" style="215" customWidth="1"/>
    <col min="14610" max="14610" width="14" style="215" customWidth="1"/>
    <col min="14611" max="14611" width="14.85546875" style="215" customWidth="1"/>
    <col min="14612" max="14613" width="15.85546875" style="215" customWidth="1"/>
    <col min="14614" max="14614" width="14" style="215" customWidth="1"/>
    <col min="14615" max="14615" width="15.5703125" style="215" customWidth="1"/>
    <col min="14616" max="14616" width="14.140625" style="215" customWidth="1"/>
    <col min="14617" max="14617" width="14.7109375" style="215" customWidth="1"/>
    <col min="14618" max="14625" width="17.42578125" style="215" customWidth="1"/>
    <col min="14626" max="14630" width="13.42578125" style="215" customWidth="1"/>
    <col min="14631" max="14631" width="13.7109375" style="215" customWidth="1"/>
    <col min="14632" max="14632" width="15.140625" style="215" customWidth="1"/>
    <col min="14633" max="14633" width="16.28515625" style="215" customWidth="1"/>
    <col min="14634" max="14634" width="15.7109375" style="215" customWidth="1"/>
    <col min="14635" max="14636" width="10.7109375" style="215" customWidth="1"/>
    <col min="14637" max="14637" width="13.42578125" style="215" customWidth="1"/>
    <col min="14638" max="14638" width="15.42578125" style="215" customWidth="1"/>
    <col min="14639" max="14639" width="13.7109375" style="215" customWidth="1"/>
    <col min="14640" max="14640" width="16.42578125" style="215" customWidth="1"/>
    <col min="14641" max="14642" width="16" style="215" customWidth="1"/>
    <col min="14643" max="14643" width="13.85546875" style="215" customWidth="1"/>
    <col min="14644" max="14644" width="14.42578125" style="215" customWidth="1"/>
    <col min="14645" max="14645" width="14.140625" style="215" customWidth="1"/>
    <col min="14646" max="14646" width="15" style="215" customWidth="1"/>
    <col min="14647" max="14647" width="15.85546875" style="215" customWidth="1"/>
    <col min="14648" max="14648" width="14.85546875" style="215" customWidth="1"/>
    <col min="14649" max="14649" width="15.85546875" style="215" customWidth="1"/>
    <col min="14650" max="14650" width="15.5703125" style="215" customWidth="1"/>
    <col min="14651" max="14651" width="14.42578125" style="215" customWidth="1"/>
    <col min="14652" max="14652" width="14.7109375" style="215" customWidth="1"/>
    <col min="14653" max="14654" width="16.5703125" style="215" customWidth="1"/>
    <col min="14655" max="14655" width="15.42578125" style="215" customWidth="1"/>
    <col min="14656" max="14656" width="14.7109375" style="215" customWidth="1"/>
    <col min="14657" max="14657" width="16.5703125" style="215" customWidth="1"/>
    <col min="14658" max="14658" width="14.7109375" style="215" customWidth="1"/>
    <col min="14659" max="14659" width="13.85546875" style="215" customWidth="1"/>
    <col min="14660" max="14660" width="15.42578125" style="215" customWidth="1"/>
    <col min="14661" max="14661" width="13.85546875" style="215" customWidth="1"/>
    <col min="14662" max="14662" width="21.85546875" style="215" customWidth="1"/>
    <col min="14663" max="14663" width="17.42578125" style="215" customWidth="1"/>
    <col min="14664" max="14665" width="15.140625" style="215" customWidth="1"/>
    <col min="14666" max="14666" width="13.140625" style="215" customWidth="1"/>
    <col min="14667" max="14848" width="9.140625" style="215"/>
    <col min="14849" max="14849" width="6" style="215" customWidth="1"/>
    <col min="14850" max="14850" width="63" style="215" customWidth="1"/>
    <col min="14851" max="14851" width="12.28515625" style="215" customWidth="1"/>
    <col min="14852" max="14852" width="15.28515625" style="215" customWidth="1"/>
    <col min="14853" max="14853" width="14.28515625" style="215" customWidth="1"/>
    <col min="14854" max="14854" width="20.5703125" style="215" customWidth="1"/>
    <col min="14855" max="14855" width="14.85546875" style="215" customWidth="1"/>
    <col min="14856" max="14856" width="17" style="215" customWidth="1"/>
    <col min="14857" max="14858" width="14.28515625" style="215" customWidth="1"/>
    <col min="14859" max="14859" width="13.140625" style="215" customWidth="1"/>
    <col min="14860" max="14860" width="14.42578125" style="215" customWidth="1"/>
    <col min="14861" max="14861" width="14.7109375" style="215" customWidth="1"/>
    <col min="14862" max="14863" width="18.7109375" style="215" customWidth="1"/>
    <col min="14864" max="14864" width="14" style="215" customWidth="1"/>
    <col min="14865" max="14865" width="12.7109375" style="215" customWidth="1"/>
    <col min="14866" max="14866" width="14" style="215" customWidth="1"/>
    <col min="14867" max="14867" width="14.85546875" style="215" customWidth="1"/>
    <col min="14868" max="14869" width="15.85546875" style="215" customWidth="1"/>
    <col min="14870" max="14870" width="14" style="215" customWidth="1"/>
    <col min="14871" max="14871" width="15.5703125" style="215" customWidth="1"/>
    <col min="14872" max="14872" width="14.140625" style="215" customWidth="1"/>
    <col min="14873" max="14873" width="14.7109375" style="215" customWidth="1"/>
    <col min="14874" max="14881" width="17.42578125" style="215" customWidth="1"/>
    <col min="14882" max="14886" width="13.42578125" style="215" customWidth="1"/>
    <col min="14887" max="14887" width="13.7109375" style="215" customWidth="1"/>
    <col min="14888" max="14888" width="15.140625" style="215" customWidth="1"/>
    <col min="14889" max="14889" width="16.28515625" style="215" customWidth="1"/>
    <col min="14890" max="14890" width="15.7109375" style="215" customWidth="1"/>
    <col min="14891" max="14892" width="10.7109375" style="215" customWidth="1"/>
    <col min="14893" max="14893" width="13.42578125" style="215" customWidth="1"/>
    <col min="14894" max="14894" width="15.42578125" style="215" customWidth="1"/>
    <col min="14895" max="14895" width="13.7109375" style="215" customWidth="1"/>
    <col min="14896" max="14896" width="16.42578125" style="215" customWidth="1"/>
    <col min="14897" max="14898" width="16" style="215" customWidth="1"/>
    <col min="14899" max="14899" width="13.85546875" style="215" customWidth="1"/>
    <col min="14900" max="14900" width="14.42578125" style="215" customWidth="1"/>
    <col min="14901" max="14901" width="14.140625" style="215" customWidth="1"/>
    <col min="14902" max="14902" width="15" style="215" customWidth="1"/>
    <col min="14903" max="14903" width="15.85546875" style="215" customWidth="1"/>
    <col min="14904" max="14904" width="14.85546875" style="215" customWidth="1"/>
    <col min="14905" max="14905" width="15.85546875" style="215" customWidth="1"/>
    <col min="14906" max="14906" width="15.5703125" style="215" customWidth="1"/>
    <col min="14907" max="14907" width="14.42578125" style="215" customWidth="1"/>
    <col min="14908" max="14908" width="14.7109375" style="215" customWidth="1"/>
    <col min="14909" max="14910" width="16.5703125" style="215" customWidth="1"/>
    <col min="14911" max="14911" width="15.42578125" style="215" customWidth="1"/>
    <col min="14912" max="14912" width="14.7109375" style="215" customWidth="1"/>
    <col min="14913" max="14913" width="16.5703125" style="215" customWidth="1"/>
    <col min="14914" max="14914" width="14.7109375" style="215" customWidth="1"/>
    <col min="14915" max="14915" width="13.85546875" style="215" customWidth="1"/>
    <col min="14916" max="14916" width="15.42578125" style="215" customWidth="1"/>
    <col min="14917" max="14917" width="13.85546875" style="215" customWidth="1"/>
    <col min="14918" max="14918" width="21.85546875" style="215" customWidth="1"/>
    <col min="14919" max="14919" width="17.42578125" style="215" customWidth="1"/>
    <col min="14920" max="14921" width="15.140625" style="215" customWidth="1"/>
    <col min="14922" max="14922" width="13.140625" style="215" customWidth="1"/>
    <col min="14923" max="15104" width="9.140625" style="215"/>
    <col min="15105" max="15105" width="6" style="215" customWidth="1"/>
    <col min="15106" max="15106" width="63" style="215" customWidth="1"/>
    <col min="15107" max="15107" width="12.28515625" style="215" customWidth="1"/>
    <col min="15108" max="15108" width="15.28515625" style="215" customWidth="1"/>
    <col min="15109" max="15109" width="14.28515625" style="215" customWidth="1"/>
    <col min="15110" max="15110" width="20.5703125" style="215" customWidth="1"/>
    <col min="15111" max="15111" width="14.85546875" style="215" customWidth="1"/>
    <col min="15112" max="15112" width="17" style="215" customWidth="1"/>
    <col min="15113" max="15114" width="14.28515625" style="215" customWidth="1"/>
    <col min="15115" max="15115" width="13.140625" style="215" customWidth="1"/>
    <col min="15116" max="15116" width="14.42578125" style="215" customWidth="1"/>
    <col min="15117" max="15117" width="14.7109375" style="215" customWidth="1"/>
    <col min="15118" max="15119" width="18.7109375" style="215" customWidth="1"/>
    <col min="15120" max="15120" width="14" style="215" customWidth="1"/>
    <col min="15121" max="15121" width="12.7109375" style="215" customWidth="1"/>
    <col min="15122" max="15122" width="14" style="215" customWidth="1"/>
    <col min="15123" max="15123" width="14.85546875" style="215" customWidth="1"/>
    <col min="15124" max="15125" width="15.85546875" style="215" customWidth="1"/>
    <col min="15126" max="15126" width="14" style="215" customWidth="1"/>
    <col min="15127" max="15127" width="15.5703125" style="215" customWidth="1"/>
    <col min="15128" max="15128" width="14.140625" style="215" customWidth="1"/>
    <col min="15129" max="15129" width="14.7109375" style="215" customWidth="1"/>
    <col min="15130" max="15137" width="17.42578125" style="215" customWidth="1"/>
    <col min="15138" max="15142" width="13.42578125" style="215" customWidth="1"/>
    <col min="15143" max="15143" width="13.7109375" style="215" customWidth="1"/>
    <col min="15144" max="15144" width="15.140625" style="215" customWidth="1"/>
    <col min="15145" max="15145" width="16.28515625" style="215" customWidth="1"/>
    <col min="15146" max="15146" width="15.7109375" style="215" customWidth="1"/>
    <col min="15147" max="15148" width="10.7109375" style="215" customWidth="1"/>
    <col min="15149" max="15149" width="13.42578125" style="215" customWidth="1"/>
    <col min="15150" max="15150" width="15.42578125" style="215" customWidth="1"/>
    <col min="15151" max="15151" width="13.7109375" style="215" customWidth="1"/>
    <col min="15152" max="15152" width="16.42578125" style="215" customWidth="1"/>
    <col min="15153" max="15154" width="16" style="215" customWidth="1"/>
    <col min="15155" max="15155" width="13.85546875" style="215" customWidth="1"/>
    <col min="15156" max="15156" width="14.42578125" style="215" customWidth="1"/>
    <col min="15157" max="15157" width="14.140625" style="215" customWidth="1"/>
    <col min="15158" max="15158" width="15" style="215" customWidth="1"/>
    <col min="15159" max="15159" width="15.85546875" style="215" customWidth="1"/>
    <col min="15160" max="15160" width="14.85546875" style="215" customWidth="1"/>
    <col min="15161" max="15161" width="15.85546875" style="215" customWidth="1"/>
    <col min="15162" max="15162" width="15.5703125" style="215" customWidth="1"/>
    <col min="15163" max="15163" width="14.42578125" style="215" customWidth="1"/>
    <col min="15164" max="15164" width="14.7109375" style="215" customWidth="1"/>
    <col min="15165" max="15166" width="16.5703125" style="215" customWidth="1"/>
    <col min="15167" max="15167" width="15.42578125" style="215" customWidth="1"/>
    <col min="15168" max="15168" width="14.7109375" style="215" customWidth="1"/>
    <col min="15169" max="15169" width="16.5703125" style="215" customWidth="1"/>
    <col min="15170" max="15170" width="14.7109375" style="215" customWidth="1"/>
    <col min="15171" max="15171" width="13.85546875" style="215" customWidth="1"/>
    <col min="15172" max="15172" width="15.42578125" style="215" customWidth="1"/>
    <col min="15173" max="15173" width="13.85546875" style="215" customWidth="1"/>
    <col min="15174" max="15174" width="21.85546875" style="215" customWidth="1"/>
    <col min="15175" max="15175" width="17.42578125" style="215" customWidth="1"/>
    <col min="15176" max="15177" width="15.140625" style="215" customWidth="1"/>
    <col min="15178" max="15178" width="13.140625" style="215" customWidth="1"/>
    <col min="15179" max="15360" width="9.140625" style="215"/>
    <col min="15361" max="15361" width="6" style="215" customWidth="1"/>
    <col min="15362" max="15362" width="63" style="215" customWidth="1"/>
    <col min="15363" max="15363" width="12.28515625" style="215" customWidth="1"/>
    <col min="15364" max="15364" width="15.28515625" style="215" customWidth="1"/>
    <col min="15365" max="15365" width="14.28515625" style="215" customWidth="1"/>
    <col min="15366" max="15366" width="20.5703125" style="215" customWidth="1"/>
    <col min="15367" max="15367" width="14.85546875" style="215" customWidth="1"/>
    <col min="15368" max="15368" width="17" style="215" customWidth="1"/>
    <col min="15369" max="15370" width="14.28515625" style="215" customWidth="1"/>
    <col min="15371" max="15371" width="13.140625" style="215" customWidth="1"/>
    <col min="15372" max="15372" width="14.42578125" style="215" customWidth="1"/>
    <col min="15373" max="15373" width="14.7109375" style="215" customWidth="1"/>
    <col min="15374" max="15375" width="18.7109375" style="215" customWidth="1"/>
    <col min="15376" max="15376" width="14" style="215" customWidth="1"/>
    <col min="15377" max="15377" width="12.7109375" style="215" customWidth="1"/>
    <col min="15378" max="15378" width="14" style="215" customWidth="1"/>
    <col min="15379" max="15379" width="14.85546875" style="215" customWidth="1"/>
    <col min="15380" max="15381" width="15.85546875" style="215" customWidth="1"/>
    <col min="15382" max="15382" width="14" style="215" customWidth="1"/>
    <col min="15383" max="15383" width="15.5703125" style="215" customWidth="1"/>
    <col min="15384" max="15384" width="14.140625" style="215" customWidth="1"/>
    <col min="15385" max="15385" width="14.7109375" style="215" customWidth="1"/>
    <col min="15386" max="15393" width="17.42578125" style="215" customWidth="1"/>
    <col min="15394" max="15398" width="13.42578125" style="215" customWidth="1"/>
    <col min="15399" max="15399" width="13.7109375" style="215" customWidth="1"/>
    <col min="15400" max="15400" width="15.140625" style="215" customWidth="1"/>
    <col min="15401" max="15401" width="16.28515625" style="215" customWidth="1"/>
    <col min="15402" max="15402" width="15.7109375" style="215" customWidth="1"/>
    <col min="15403" max="15404" width="10.7109375" style="215" customWidth="1"/>
    <col min="15405" max="15405" width="13.42578125" style="215" customWidth="1"/>
    <col min="15406" max="15406" width="15.42578125" style="215" customWidth="1"/>
    <col min="15407" max="15407" width="13.7109375" style="215" customWidth="1"/>
    <col min="15408" max="15408" width="16.42578125" style="215" customWidth="1"/>
    <col min="15409" max="15410" width="16" style="215" customWidth="1"/>
    <col min="15411" max="15411" width="13.85546875" style="215" customWidth="1"/>
    <col min="15412" max="15412" width="14.42578125" style="215" customWidth="1"/>
    <col min="15413" max="15413" width="14.140625" style="215" customWidth="1"/>
    <col min="15414" max="15414" width="15" style="215" customWidth="1"/>
    <col min="15415" max="15415" width="15.85546875" style="215" customWidth="1"/>
    <col min="15416" max="15416" width="14.85546875" style="215" customWidth="1"/>
    <col min="15417" max="15417" width="15.85546875" style="215" customWidth="1"/>
    <col min="15418" max="15418" width="15.5703125" style="215" customWidth="1"/>
    <col min="15419" max="15419" width="14.42578125" style="215" customWidth="1"/>
    <col min="15420" max="15420" width="14.7109375" style="215" customWidth="1"/>
    <col min="15421" max="15422" width="16.5703125" style="215" customWidth="1"/>
    <col min="15423" max="15423" width="15.42578125" style="215" customWidth="1"/>
    <col min="15424" max="15424" width="14.7109375" style="215" customWidth="1"/>
    <col min="15425" max="15425" width="16.5703125" style="215" customWidth="1"/>
    <col min="15426" max="15426" width="14.7109375" style="215" customWidth="1"/>
    <col min="15427" max="15427" width="13.85546875" style="215" customWidth="1"/>
    <col min="15428" max="15428" width="15.42578125" style="215" customWidth="1"/>
    <col min="15429" max="15429" width="13.85546875" style="215" customWidth="1"/>
    <col min="15430" max="15430" width="21.85546875" style="215" customWidth="1"/>
    <col min="15431" max="15431" width="17.42578125" style="215" customWidth="1"/>
    <col min="15432" max="15433" width="15.140625" style="215" customWidth="1"/>
    <col min="15434" max="15434" width="13.140625" style="215" customWidth="1"/>
    <col min="15435" max="15616" width="9.140625" style="215"/>
    <col min="15617" max="15617" width="6" style="215" customWidth="1"/>
    <col min="15618" max="15618" width="63" style="215" customWidth="1"/>
    <col min="15619" max="15619" width="12.28515625" style="215" customWidth="1"/>
    <col min="15620" max="15620" width="15.28515625" style="215" customWidth="1"/>
    <col min="15621" max="15621" width="14.28515625" style="215" customWidth="1"/>
    <col min="15622" max="15622" width="20.5703125" style="215" customWidth="1"/>
    <col min="15623" max="15623" width="14.85546875" style="215" customWidth="1"/>
    <col min="15624" max="15624" width="17" style="215" customWidth="1"/>
    <col min="15625" max="15626" width="14.28515625" style="215" customWidth="1"/>
    <col min="15627" max="15627" width="13.140625" style="215" customWidth="1"/>
    <col min="15628" max="15628" width="14.42578125" style="215" customWidth="1"/>
    <col min="15629" max="15629" width="14.7109375" style="215" customWidth="1"/>
    <col min="15630" max="15631" width="18.7109375" style="215" customWidth="1"/>
    <col min="15632" max="15632" width="14" style="215" customWidth="1"/>
    <col min="15633" max="15633" width="12.7109375" style="215" customWidth="1"/>
    <col min="15634" max="15634" width="14" style="215" customWidth="1"/>
    <col min="15635" max="15635" width="14.85546875" style="215" customWidth="1"/>
    <col min="15636" max="15637" width="15.85546875" style="215" customWidth="1"/>
    <col min="15638" max="15638" width="14" style="215" customWidth="1"/>
    <col min="15639" max="15639" width="15.5703125" style="215" customWidth="1"/>
    <col min="15640" max="15640" width="14.140625" style="215" customWidth="1"/>
    <col min="15641" max="15641" width="14.7109375" style="215" customWidth="1"/>
    <col min="15642" max="15649" width="17.42578125" style="215" customWidth="1"/>
    <col min="15650" max="15654" width="13.42578125" style="215" customWidth="1"/>
    <col min="15655" max="15655" width="13.7109375" style="215" customWidth="1"/>
    <col min="15656" max="15656" width="15.140625" style="215" customWidth="1"/>
    <col min="15657" max="15657" width="16.28515625" style="215" customWidth="1"/>
    <col min="15658" max="15658" width="15.7109375" style="215" customWidth="1"/>
    <col min="15659" max="15660" width="10.7109375" style="215" customWidth="1"/>
    <col min="15661" max="15661" width="13.42578125" style="215" customWidth="1"/>
    <col min="15662" max="15662" width="15.42578125" style="215" customWidth="1"/>
    <col min="15663" max="15663" width="13.7109375" style="215" customWidth="1"/>
    <col min="15664" max="15664" width="16.42578125" style="215" customWidth="1"/>
    <col min="15665" max="15666" width="16" style="215" customWidth="1"/>
    <col min="15667" max="15667" width="13.85546875" style="215" customWidth="1"/>
    <col min="15668" max="15668" width="14.42578125" style="215" customWidth="1"/>
    <col min="15669" max="15669" width="14.140625" style="215" customWidth="1"/>
    <col min="15670" max="15670" width="15" style="215" customWidth="1"/>
    <col min="15671" max="15671" width="15.85546875" style="215" customWidth="1"/>
    <col min="15672" max="15672" width="14.85546875" style="215" customWidth="1"/>
    <col min="15673" max="15673" width="15.85546875" style="215" customWidth="1"/>
    <col min="15674" max="15674" width="15.5703125" style="215" customWidth="1"/>
    <col min="15675" max="15675" width="14.42578125" style="215" customWidth="1"/>
    <col min="15676" max="15676" width="14.7109375" style="215" customWidth="1"/>
    <col min="15677" max="15678" width="16.5703125" style="215" customWidth="1"/>
    <col min="15679" max="15679" width="15.42578125" style="215" customWidth="1"/>
    <col min="15680" max="15680" width="14.7109375" style="215" customWidth="1"/>
    <col min="15681" max="15681" width="16.5703125" style="215" customWidth="1"/>
    <col min="15682" max="15682" width="14.7109375" style="215" customWidth="1"/>
    <col min="15683" max="15683" width="13.85546875" style="215" customWidth="1"/>
    <col min="15684" max="15684" width="15.42578125" style="215" customWidth="1"/>
    <col min="15685" max="15685" width="13.85546875" style="215" customWidth="1"/>
    <col min="15686" max="15686" width="21.85546875" style="215" customWidth="1"/>
    <col min="15687" max="15687" width="17.42578125" style="215" customWidth="1"/>
    <col min="15688" max="15689" width="15.140625" style="215" customWidth="1"/>
    <col min="15690" max="15690" width="13.140625" style="215" customWidth="1"/>
    <col min="15691" max="15872" width="9.140625" style="215"/>
    <col min="15873" max="15873" width="6" style="215" customWidth="1"/>
    <col min="15874" max="15874" width="63" style="215" customWidth="1"/>
    <col min="15875" max="15875" width="12.28515625" style="215" customWidth="1"/>
    <col min="15876" max="15876" width="15.28515625" style="215" customWidth="1"/>
    <col min="15877" max="15877" width="14.28515625" style="215" customWidth="1"/>
    <col min="15878" max="15878" width="20.5703125" style="215" customWidth="1"/>
    <col min="15879" max="15879" width="14.85546875" style="215" customWidth="1"/>
    <col min="15880" max="15880" width="17" style="215" customWidth="1"/>
    <col min="15881" max="15882" width="14.28515625" style="215" customWidth="1"/>
    <col min="15883" max="15883" width="13.140625" style="215" customWidth="1"/>
    <col min="15884" max="15884" width="14.42578125" style="215" customWidth="1"/>
    <col min="15885" max="15885" width="14.7109375" style="215" customWidth="1"/>
    <col min="15886" max="15887" width="18.7109375" style="215" customWidth="1"/>
    <col min="15888" max="15888" width="14" style="215" customWidth="1"/>
    <col min="15889" max="15889" width="12.7109375" style="215" customWidth="1"/>
    <col min="15890" max="15890" width="14" style="215" customWidth="1"/>
    <col min="15891" max="15891" width="14.85546875" style="215" customWidth="1"/>
    <col min="15892" max="15893" width="15.85546875" style="215" customWidth="1"/>
    <col min="15894" max="15894" width="14" style="215" customWidth="1"/>
    <col min="15895" max="15895" width="15.5703125" style="215" customWidth="1"/>
    <col min="15896" max="15896" width="14.140625" style="215" customWidth="1"/>
    <col min="15897" max="15897" width="14.7109375" style="215" customWidth="1"/>
    <col min="15898" max="15905" width="17.42578125" style="215" customWidth="1"/>
    <col min="15906" max="15910" width="13.42578125" style="215" customWidth="1"/>
    <col min="15911" max="15911" width="13.7109375" style="215" customWidth="1"/>
    <col min="15912" max="15912" width="15.140625" style="215" customWidth="1"/>
    <col min="15913" max="15913" width="16.28515625" style="215" customWidth="1"/>
    <col min="15914" max="15914" width="15.7109375" style="215" customWidth="1"/>
    <col min="15915" max="15916" width="10.7109375" style="215" customWidth="1"/>
    <col min="15917" max="15917" width="13.42578125" style="215" customWidth="1"/>
    <col min="15918" max="15918" width="15.42578125" style="215" customWidth="1"/>
    <col min="15919" max="15919" width="13.7109375" style="215" customWidth="1"/>
    <col min="15920" max="15920" width="16.42578125" style="215" customWidth="1"/>
    <col min="15921" max="15922" width="16" style="215" customWidth="1"/>
    <col min="15923" max="15923" width="13.85546875" style="215" customWidth="1"/>
    <col min="15924" max="15924" width="14.42578125" style="215" customWidth="1"/>
    <col min="15925" max="15925" width="14.140625" style="215" customWidth="1"/>
    <col min="15926" max="15926" width="15" style="215" customWidth="1"/>
    <col min="15927" max="15927" width="15.85546875" style="215" customWidth="1"/>
    <col min="15928" max="15928" width="14.85546875" style="215" customWidth="1"/>
    <col min="15929" max="15929" width="15.85546875" style="215" customWidth="1"/>
    <col min="15930" max="15930" width="15.5703125" style="215" customWidth="1"/>
    <col min="15931" max="15931" width="14.42578125" style="215" customWidth="1"/>
    <col min="15932" max="15932" width="14.7109375" style="215" customWidth="1"/>
    <col min="15933" max="15934" width="16.5703125" style="215" customWidth="1"/>
    <col min="15935" max="15935" width="15.42578125" style="215" customWidth="1"/>
    <col min="15936" max="15936" width="14.7109375" style="215" customWidth="1"/>
    <col min="15937" max="15937" width="16.5703125" style="215" customWidth="1"/>
    <col min="15938" max="15938" width="14.7109375" style="215" customWidth="1"/>
    <col min="15939" max="15939" width="13.85546875" style="215" customWidth="1"/>
    <col min="15940" max="15940" width="15.42578125" style="215" customWidth="1"/>
    <col min="15941" max="15941" width="13.85546875" style="215" customWidth="1"/>
    <col min="15942" max="15942" width="21.85546875" style="215" customWidth="1"/>
    <col min="15943" max="15943" width="17.42578125" style="215" customWidth="1"/>
    <col min="15944" max="15945" width="15.140625" style="215" customWidth="1"/>
    <col min="15946" max="15946" width="13.140625" style="215" customWidth="1"/>
    <col min="15947" max="16128" width="9.140625" style="215"/>
    <col min="16129" max="16129" width="6" style="215" customWidth="1"/>
    <col min="16130" max="16130" width="63" style="215" customWidth="1"/>
    <col min="16131" max="16131" width="12.28515625" style="215" customWidth="1"/>
    <col min="16132" max="16132" width="15.28515625" style="215" customWidth="1"/>
    <col min="16133" max="16133" width="14.28515625" style="215" customWidth="1"/>
    <col min="16134" max="16134" width="20.5703125" style="215" customWidth="1"/>
    <col min="16135" max="16135" width="14.85546875" style="215" customWidth="1"/>
    <col min="16136" max="16136" width="17" style="215" customWidth="1"/>
    <col min="16137" max="16138" width="14.28515625" style="215" customWidth="1"/>
    <col min="16139" max="16139" width="13.140625" style="215" customWidth="1"/>
    <col min="16140" max="16140" width="14.42578125" style="215" customWidth="1"/>
    <col min="16141" max="16141" width="14.7109375" style="215" customWidth="1"/>
    <col min="16142" max="16143" width="18.7109375" style="215" customWidth="1"/>
    <col min="16144" max="16144" width="14" style="215" customWidth="1"/>
    <col min="16145" max="16145" width="12.7109375" style="215" customWidth="1"/>
    <col min="16146" max="16146" width="14" style="215" customWidth="1"/>
    <col min="16147" max="16147" width="14.85546875" style="215" customWidth="1"/>
    <col min="16148" max="16149" width="15.85546875" style="215" customWidth="1"/>
    <col min="16150" max="16150" width="14" style="215" customWidth="1"/>
    <col min="16151" max="16151" width="15.5703125" style="215" customWidth="1"/>
    <col min="16152" max="16152" width="14.140625" style="215" customWidth="1"/>
    <col min="16153" max="16153" width="14.7109375" style="215" customWidth="1"/>
    <col min="16154" max="16161" width="17.42578125" style="215" customWidth="1"/>
    <col min="16162" max="16166" width="13.42578125" style="215" customWidth="1"/>
    <col min="16167" max="16167" width="13.7109375" style="215" customWidth="1"/>
    <col min="16168" max="16168" width="15.140625" style="215" customWidth="1"/>
    <col min="16169" max="16169" width="16.28515625" style="215" customWidth="1"/>
    <col min="16170" max="16170" width="15.7109375" style="215" customWidth="1"/>
    <col min="16171" max="16172" width="10.7109375" style="215" customWidth="1"/>
    <col min="16173" max="16173" width="13.42578125" style="215" customWidth="1"/>
    <col min="16174" max="16174" width="15.42578125" style="215" customWidth="1"/>
    <col min="16175" max="16175" width="13.7109375" style="215" customWidth="1"/>
    <col min="16176" max="16176" width="16.42578125" style="215" customWidth="1"/>
    <col min="16177" max="16178" width="16" style="215" customWidth="1"/>
    <col min="16179" max="16179" width="13.85546875" style="215" customWidth="1"/>
    <col min="16180" max="16180" width="14.42578125" style="215" customWidth="1"/>
    <col min="16181" max="16181" width="14.140625" style="215" customWidth="1"/>
    <col min="16182" max="16182" width="15" style="215" customWidth="1"/>
    <col min="16183" max="16183" width="15.85546875" style="215" customWidth="1"/>
    <col min="16184" max="16184" width="14.85546875" style="215" customWidth="1"/>
    <col min="16185" max="16185" width="15.85546875" style="215" customWidth="1"/>
    <col min="16186" max="16186" width="15.5703125" style="215" customWidth="1"/>
    <col min="16187" max="16187" width="14.42578125" style="215" customWidth="1"/>
    <col min="16188" max="16188" width="14.7109375" style="215" customWidth="1"/>
    <col min="16189" max="16190" width="16.5703125" style="215" customWidth="1"/>
    <col min="16191" max="16191" width="15.42578125" style="215" customWidth="1"/>
    <col min="16192" max="16192" width="14.7109375" style="215" customWidth="1"/>
    <col min="16193" max="16193" width="16.5703125" style="215" customWidth="1"/>
    <col min="16194" max="16194" width="14.7109375" style="215" customWidth="1"/>
    <col min="16195" max="16195" width="13.85546875" style="215" customWidth="1"/>
    <col min="16196" max="16196" width="15.42578125" style="215" customWidth="1"/>
    <col min="16197" max="16197" width="13.85546875" style="215" customWidth="1"/>
    <col min="16198" max="16198" width="21.85546875" style="215" customWidth="1"/>
    <col min="16199" max="16199" width="17.42578125" style="215" customWidth="1"/>
    <col min="16200" max="16201" width="15.140625" style="215" customWidth="1"/>
    <col min="16202" max="16202" width="13.140625" style="215" customWidth="1"/>
    <col min="16203" max="16384" width="9.140625" style="215"/>
  </cols>
  <sheetData>
    <row r="1" spans="1:74" ht="15.75">
      <c r="A1" s="2205" t="s">
        <v>645</v>
      </c>
      <c r="B1" s="2205"/>
      <c r="C1" s="2205"/>
      <c r="D1" s="2205"/>
      <c r="E1" s="2205"/>
      <c r="F1" s="2205"/>
      <c r="G1" s="2205"/>
      <c r="H1" s="2205"/>
      <c r="I1" s="2205"/>
      <c r="J1" s="2205"/>
      <c r="K1" s="2205"/>
      <c r="L1" s="2205"/>
      <c r="M1" s="2205"/>
      <c r="N1" s="2205"/>
      <c r="O1" s="2205"/>
      <c r="P1" s="2205"/>
      <c r="Q1" s="2205"/>
      <c r="R1" s="2205"/>
      <c r="S1" s="2205"/>
      <c r="T1" s="2205"/>
      <c r="U1" s="2205"/>
      <c r="V1" s="2205"/>
      <c r="W1" s="2205"/>
      <c r="X1" s="2205"/>
      <c r="Y1" s="2205"/>
      <c r="Z1" s="2205"/>
      <c r="AA1" s="2205"/>
      <c r="AB1" s="2205"/>
      <c r="AC1" s="2205"/>
      <c r="AD1" s="2205"/>
      <c r="AE1" s="2205"/>
      <c r="AF1" s="2205"/>
      <c r="AG1" s="2205"/>
      <c r="AH1" s="2205"/>
      <c r="AI1" s="2205"/>
      <c r="AJ1" s="2205"/>
      <c r="AK1" s="2205"/>
      <c r="AL1" s="2205"/>
      <c r="AM1" s="2205"/>
      <c r="AN1" s="2205"/>
      <c r="AO1" s="2205"/>
      <c r="AP1" s="2205"/>
      <c r="AQ1" s="2205"/>
      <c r="AR1" s="2205"/>
      <c r="AS1" s="2205"/>
      <c r="AT1" s="2205"/>
      <c r="AU1" s="2205"/>
      <c r="AV1" s="2205"/>
      <c r="AW1" s="2205"/>
      <c r="AX1" s="2205"/>
      <c r="AY1" s="2205"/>
      <c r="AZ1" s="2205"/>
      <c r="BA1" s="2205"/>
      <c r="BB1" s="2205"/>
      <c r="BC1" s="2205"/>
      <c r="BD1" s="2205"/>
      <c r="BE1" s="2205"/>
      <c r="BF1" s="2205"/>
      <c r="BG1" s="2205"/>
      <c r="BH1" s="2205"/>
      <c r="BI1" s="2205"/>
      <c r="BJ1" s="2205"/>
      <c r="BK1" s="2205"/>
      <c r="BL1" s="2205"/>
      <c r="BM1" s="2205"/>
      <c r="BN1" s="2205"/>
      <c r="BO1" s="2205"/>
      <c r="BP1" s="2205"/>
      <c r="BQ1" s="2205"/>
      <c r="BR1" s="2205"/>
      <c r="BS1" s="2205"/>
      <c r="BT1" s="2205"/>
      <c r="BU1" s="2205"/>
      <c r="BV1" s="2205"/>
    </row>
    <row r="3" spans="1:74" ht="12.75">
      <c r="A3" s="215" t="s">
        <v>15</v>
      </c>
      <c r="BL3" s="216"/>
      <c r="BM3" s="216"/>
      <c r="BN3" s="216"/>
      <c r="BO3" s="216"/>
      <c r="BP3" s="216"/>
      <c r="BQ3" s="216"/>
      <c r="BR3" s="216"/>
      <c r="BS3" s="216"/>
      <c r="BT3" s="216"/>
      <c r="BU3" s="216"/>
      <c r="BV3" s="216" t="s">
        <v>813</v>
      </c>
    </row>
    <row r="4" spans="1:74">
      <c r="A4" s="242" t="s">
        <v>343</v>
      </c>
      <c r="AY4" s="216"/>
      <c r="AZ4" s="216"/>
      <c r="BA4" s="216"/>
      <c r="BB4" s="216"/>
      <c r="BC4" s="216"/>
      <c r="BD4" s="216"/>
    </row>
    <row r="5" spans="1:74">
      <c r="A5" s="242"/>
      <c r="AY5" s="216"/>
      <c r="AZ5" s="216"/>
      <c r="BA5" s="216"/>
      <c r="BB5" s="216"/>
      <c r="BC5" s="216"/>
      <c r="BD5" s="216"/>
    </row>
    <row r="6" spans="1:74" ht="15.75">
      <c r="A6" s="2206" t="s">
        <v>814</v>
      </c>
      <c r="B6" s="2394"/>
      <c r="C6" s="2394"/>
      <c r="D6" s="2394"/>
      <c r="E6" s="2394"/>
      <c r="F6" s="2394"/>
      <c r="G6" s="2394"/>
      <c r="H6" s="2394"/>
      <c r="I6" s="2394"/>
      <c r="J6" s="2394"/>
      <c r="K6" s="2394"/>
      <c r="L6" s="2394"/>
      <c r="M6" s="2394"/>
      <c r="N6" s="2394"/>
      <c r="O6" s="2394"/>
      <c r="P6" s="2394"/>
      <c r="Q6" s="2394"/>
      <c r="R6" s="2394"/>
      <c r="S6" s="2394"/>
      <c r="T6" s="2394"/>
      <c r="U6" s="2394"/>
      <c r="V6" s="2394"/>
      <c r="W6" s="2394"/>
      <c r="X6" s="2394"/>
      <c r="Y6" s="2394"/>
      <c r="Z6" s="2394"/>
      <c r="AA6" s="2394"/>
      <c r="AB6" s="2394"/>
      <c r="AC6" s="2394"/>
      <c r="AD6" s="2394"/>
      <c r="AE6" s="2394"/>
      <c r="AF6" s="2394"/>
      <c r="AG6" s="2394"/>
      <c r="AH6" s="2394"/>
      <c r="AI6" s="2394"/>
      <c r="AJ6" s="2394"/>
      <c r="AK6" s="2394"/>
      <c r="AL6" s="2394"/>
      <c r="AM6" s="2394"/>
      <c r="AN6" s="2394"/>
      <c r="AO6" s="2394"/>
      <c r="AP6" s="2394"/>
      <c r="AQ6" s="2394"/>
      <c r="AR6" s="2394"/>
      <c r="AS6" s="2394"/>
      <c r="AT6" s="2394"/>
      <c r="AU6" s="2394"/>
      <c r="AV6" s="2394"/>
      <c r="AW6" s="2394"/>
      <c r="AX6" s="2394"/>
      <c r="AY6" s="2394"/>
      <c r="AZ6" s="2394"/>
      <c r="BA6" s="2394"/>
      <c r="BB6" s="2394"/>
      <c r="BC6" s="2394"/>
      <c r="BD6" s="2394"/>
      <c r="BE6" s="2394"/>
      <c r="BF6" s="2394"/>
      <c r="BG6" s="2394"/>
      <c r="BH6" s="2394"/>
      <c r="BI6" s="2394"/>
      <c r="BJ6" s="2394"/>
      <c r="BK6" s="2394"/>
      <c r="BL6" s="2394"/>
      <c r="BM6" s="2394"/>
      <c r="BN6" s="2394"/>
      <c r="BO6" s="2394"/>
      <c r="BP6" s="2394"/>
      <c r="BQ6" s="2394"/>
      <c r="BR6" s="2394"/>
      <c r="BS6" s="2394"/>
      <c r="BT6" s="2394"/>
      <c r="BU6" s="2394"/>
      <c r="BV6" s="2394"/>
    </row>
    <row r="7" spans="1:74">
      <c r="A7" s="2395" t="s">
        <v>648</v>
      </c>
      <c r="B7" s="2395"/>
      <c r="C7" s="2395"/>
      <c r="D7" s="2395"/>
      <c r="E7" s="2395"/>
      <c r="F7" s="2395"/>
      <c r="G7" s="2395"/>
      <c r="H7" s="2395"/>
      <c r="I7" s="2395"/>
      <c r="J7" s="2395"/>
      <c r="K7" s="2395"/>
      <c r="L7" s="2395"/>
      <c r="M7" s="2395"/>
      <c r="N7" s="2395"/>
      <c r="O7" s="2395"/>
      <c r="P7" s="2395"/>
      <c r="Q7" s="2395"/>
      <c r="R7" s="2395"/>
      <c r="S7" s="2395"/>
      <c r="T7" s="2395"/>
      <c r="U7" s="2395"/>
      <c r="V7" s="2395"/>
      <c r="W7" s="2395"/>
      <c r="X7" s="2395"/>
      <c r="Y7" s="2395"/>
      <c r="Z7" s="2395"/>
      <c r="AA7" s="2395"/>
      <c r="AB7" s="2395"/>
      <c r="AC7" s="2395"/>
      <c r="AD7" s="2395"/>
      <c r="AE7" s="2395"/>
      <c r="AF7" s="2395"/>
      <c r="AG7" s="2395"/>
      <c r="AH7" s="2395"/>
      <c r="AI7" s="2395"/>
      <c r="AJ7" s="2395"/>
      <c r="AK7" s="2395"/>
      <c r="AL7" s="2395"/>
      <c r="AM7" s="2395"/>
      <c r="AN7" s="2395"/>
      <c r="AO7" s="2395"/>
      <c r="AP7" s="2395"/>
      <c r="AQ7" s="2395"/>
      <c r="AR7" s="2395"/>
      <c r="AS7" s="2395"/>
      <c r="AT7" s="2395"/>
      <c r="AU7" s="2395"/>
      <c r="AV7" s="2395"/>
      <c r="AW7" s="2395"/>
      <c r="AX7" s="2395"/>
      <c r="AY7" s="2395"/>
      <c r="AZ7" s="2395"/>
      <c r="BA7" s="2395"/>
      <c r="BB7" s="2395"/>
      <c r="BC7" s="2395"/>
      <c r="BD7" s="2395"/>
      <c r="BE7" s="2395"/>
      <c r="BF7" s="2395"/>
      <c r="BG7" s="2395"/>
      <c r="BH7" s="2395"/>
      <c r="BI7" s="2395"/>
      <c r="BJ7" s="2395"/>
      <c r="BK7" s="2395"/>
      <c r="BL7" s="2395"/>
      <c r="BM7" s="2395"/>
      <c r="BN7" s="2395"/>
      <c r="BO7" s="2395"/>
      <c r="BP7" s="2395"/>
      <c r="BQ7" s="2395"/>
      <c r="BR7" s="2395"/>
      <c r="BS7" s="2395"/>
      <c r="BT7" s="2395"/>
      <c r="BU7" s="2395"/>
      <c r="BV7" s="2395"/>
    </row>
    <row r="8" spans="1:74">
      <c r="A8" s="324"/>
    </row>
    <row r="9" spans="1:74" ht="12" thickBot="1">
      <c r="BL9" s="216"/>
      <c r="BM9" s="216"/>
      <c r="BN9" s="216"/>
      <c r="BO9" s="216"/>
      <c r="BP9" s="216"/>
      <c r="BQ9" s="216"/>
      <c r="BR9" s="216"/>
      <c r="BS9" s="216"/>
      <c r="BT9" s="216"/>
      <c r="BU9" s="216"/>
      <c r="BV9" s="216" t="s">
        <v>815</v>
      </c>
    </row>
    <row r="10" spans="1:74" s="737" customFormat="1">
      <c r="A10" s="2208" t="s">
        <v>7</v>
      </c>
      <c r="B10" s="2211" t="s">
        <v>816</v>
      </c>
      <c r="C10" s="2396" t="s">
        <v>817</v>
      </c>
      <c r="D10" s="2397"/>
      <c r="E10" s="2397"/>
      <c r="F10" s="2397"/>
      <c r="G10" s="2397"/>
      <c r="H10" s="2397"/>
      <c r="I10" s="2397"/>
      <c r="J10" s="2397"/>
      <c r="K10" s="2397"/>
      <c r="L10" s="2397"/>
      <c r="M10" s="2397"/>
      <c r="N10" s="2397"/>
      <c r="O10" s="2397"/>
      <c r="P10" s="2397"/>
      <c r="Q10" s="2397"/>
      <c r="R10" s="2397"/>
      <c r="S10" s="2397"/>
      <c r="T10" s="2397"/>
      <c r="U10" s="2397"/>
      <c r="V10" s="2397"/>
      <c r="W10" s="2397"/>
      <c r="X10" s="2397"/>
      <c r="Y10" s="2397"/>
      <c r="Z10" s="2397"/>
      <c r="AA10" s="2397"/>
      <c r="AB10" s="2397"/>
      <c r="AC10" s="2397"/>
      <c r="AD10" s="2397"/>
      <c r="AE10" s="2397"/>
      <c r="AF10" s="2397"/>
      <c r="AG10" s="2397"/>
      <c r="AH10" s="2397"/>
      <c r="AI10" s="2397"/>
      <c r="AJ10" s="2397"/>
      <c r="AK10" s="2397"/>
      <c r="AL10" s="2398"/>
      <c r="AM10" s="2396" t="s">
        <v>818</v>
      </c>
      <c r="AN10" s="2397"/>
      <c r="AO10" s="2397"/>
      <c r="AP10" s="2397"/>
      <c r="AQ10" s="2397"/>
      <c r="AR10" s="2397"/>
      <c r="AS10" s="2397"/>
      <c r="AT10" s="2397"/>
      <c r="AU10" s="2397"/>
      <c r="AV10" s="2397"/>
      <c r="AW10" s="2397"/>
      <c r="AX10" s="2397"/>
      <c r="AY10" s="2397"/>
      <c r="AZ10" s="2397"/>
      <c r="BA10" s="2397"/>
      <c r="BB10" s="2397"/>
      <c r="BC10" s="2397"/>
      <c r="BD10" s="2397"/>
      <c r="BE10" s="2397"/>
      <c r="BF10" s="2397"/>
      <c r="BG10" s="2397"/>
      <c r="BH10" s="2397"/>
      <c r="BI10" s="2397"/>
      <c r="BJ10" s="2397"/>
      <c r="BK10" s="2397"/>
      <c r="BL10" s="2397"/>
      <c r="BM10" s="2397"/>
      <c r="BN10" s="2397"/>
      <c r="BO10" s="2397"/>
      <c r="BP10" s="2397"/>
      <c r="BQ10" s="2397"/>
      <c r="BR10" s="2397"/>
      <c r="BS10" s="2397"/>
      <c r="BT10" s="2397"/>
      <c r="BU10" s="2397"/>
      <c r="BV10" s="2402"/>
    </row>
    <row r="11" spans="1:74" s="737" customFormat="1">
      <c r="A11" s="2209"/>
      <c r="B11" s="2212"/>
      <c r="C11" s="2399"/>
      <c r="D11" s="2400"/>
      <c r="E11" s="2400"/>
      <c r="F11" s="2400"/>
      <c r="G11" s="2400"/>
      <c r="H11" s="2400"/>
      <c r="I11" s="2400"/>
      <c r="J11" s="2400"/>
      <c r="K11" s="2400"/>
      <c r="L11" s="2400"/>
      <c r="M11" s="2400"/>
      <c r="N11" s="2400"/>
      <c r="O11" s="2400"/>
      <c r="P11" s="2400"/>
      <c r="Q11" s="2400"/>
      <c r="R11" s="2400"/>
      <c r="S11" s="2400"/>
      <c r="T11" s="2400"/>
      <c r="U11" s="2400"/>
      <c r="V11" s="2400"/>
      <c r="W11" s="2400"/>
      <c r="X11" s="2400"/>
      <c r="Y11" s="2400"/>
      <c r="Z11" s="2400"/>
      <c r="AA11" s="2400"/>
      <c r="AB11" s="2400"/>
      <c r="AC11" s="2400"/>
      <c r="AD11" s="2400"/>
      <c r="AE11" s="2400"/>
      <c r="AF11" s="2400"/>
      <c r="AG11" s="2400"/>
      <c r="AH11" s="2400"/>
      <c r="AI11" s="2400"/>
      <c r="AJ11" s="2400"/>
      <c r="AK11" s="2400"/>
      <c r="AL11" s="2401"/>
      <c r="AM11" s="2399"/>
      <c r="AN11" s="2400"/>
      <c r="AO11" s="2400"/>
      <c r="AP11" s="2400"/>
      <c r="AQ11" s="2400"/>
      <c r="AR11" s="2400"/>
      <c r="AS11" s="2400"/>
      <c r="AT11" s="2400"/>
      <c r="AU11" s="2400"/>
      <c r="AV11" s="2400"/>
      <c r="AW11" s="2400"/>
      <c r="AX11" s="2400"/>
      <c r="AY11" s="2400"/>
      <c r="AZ11" s="2400"/>
      <c r="BA11" s="2400"/>
      <c r="BB11" s="2400"/>
      <c r="BC11" s="2400"/>
      <c r="BD11" s="2400"/>
      <c r="BE11" s="2400"/>
      <c r="BF11" s="2400"/>
      <c r="BG11" s="2400"/>
      <c r="BH11" s="2400"/>
      <c r="BI11" s="2400"/>
      <c r="BJ11" s="2400"/>
      <c r="BK11" s="2400"/>
      <c r="BL11" s="2400"/>
      <c r="BM11" s="2400"/>
      <c r="BN11" s="2400"/>
      <c r="BO11" s="2400"/>
      <c r="BP11" s="2400"/>
      <c r="BQ11" s="2400"/>
      <c r="BR11" s="2400"/>
      <c r="BS11" s="2400"/>
      <c r="BT11" s="2400"/>
      <c r="BU11" s="2400"/>
      <c r="BV11" s="2403"/>
    </row>
    <row r="12" spans="1:74" s="737" customFormat="1">
      <c r="A12" s="2209"/>
      <c r="B12" s="2212"/>
      <c r="C12" s="2268" t="s">
        <v>650</v>
      </c>
      <c r="D12" s="2269"/>
      <c r="E12" s="2269"/>
      <c r="F12" s="2269"/>
      <c r="G12" s="2270"/>
      <c r="H12" s="2268" t="s">
        <v>651</v>
      </c>
      <c r="I12" s="2269"/>
      <c r="J12" s="2269"/>
      <c r="K12" s="2269"/>
      <c r="L12" s="2270"/>
      <c r="M12" s="2268" t="s">
        <v>652</v>
      </c>
      <c r="N12" s="2269"/>
      <c r="O12" s="2269"/>
      <c r="P12" s="2269"/>
      <c r="Q12" s="2270"/>
      <c r="R12" s="2268" t="s">
        <v>653</v>
      </c>
      <c r="S12" s="2269"/>
      <c r="T12" s="2269"/>
      <c r="U12" s="2269"/>
      <c r="V12" s="2270"/>
      <c r="W12" s="2268" t="s">
        <v>654</v>
      </c>
      <c r="X12" s="2269"/>
      <c r="Y12" s="2269"/>
      <c r="Z12" s="2269"/>
      <c r="AA12" s="2270"/>
      <c r="AB12" s="2404" t="s">
        <v>734</v>
      </c>
      <c r="AC12" s="2405" t="s">
        <v>735</v>
      </c>
      <c r="AD12" s="2406"/>
      <c r="AE12" s="2406"/>
      <c r="AF12" s="2406"/>
      <c r="AG12" s="2407"/>
      <c r="AH12" s="2405" t="s">
        <v>819</v>
      </c>
      <c r="AI12" s="2406"/>
      <c r="AJ12" s="2406"/>
      <c r="AK12" s="2406"/>
      <c r="AL12" s="2407"/>
      <c r="AM12" s="2268" t="s">
        <v>650</v>
      </c>
      <c r="AN12" s="2269"/>
      <c r="AO12" s="2269"/>
      <c r="AP12" s="2269"/>
      <c r="AQ12" s="2270"/>
      <c r="AR12" s="2268" t="s">
        <v>651</v>
      </c>
      <c r="AS12" s="2269"/>
      <c r="AT12" s="2269"/>
      <c r="AU12" s="2269"/>
      <c r="AV12" s="2270"/>
      <c r="AW12" s="2268" t="s">
        <v>652</v>
      </c>
      <c r="AX12" s="2269"/>
      <c r="AY12" s="2269"/>
      <c r="AZ12" s="2269"/>
      <c r="BA12" s="2270"/>
      <c r="BB12" s="2268" t="s">
        <v>653</v>
      </c>
      <c r="BC12" s="2269"/>
      <c r="BD12" s="2269"/>
      <c r="BE12" s="2269"/>
      <c r="BF12" s="2270"/>
      <c r="BG12" s="2268" t="s">
        <v>654</v>
      </c>
      <c r="BH12" s="2269"/>
      <c r="BI12" s="2269"/>
      <c r="BJ12" s="2269"/>
      <c r="BK12" s="2270"/>
      <c r="BL12" s="2404" t="s">
        <v>738</v>
      </c>
      <c r="BM12" s="2405" t="s">
        <v>739</v>
      </c>
      <c r="BN12" s="2406"/>
      <c r="BO12" s="2406"/>
      <c r="BP12" s="2406"/>
      <c r="BQ12" s="2407"/>
      <c r="BR12" s="2405" t="s">
        <v>820</v>
      </c>
      <c r="BS12" s="2406"/>
      <c r="BT12" s="2406"/>
      <c r="BU12" s="2406"/>
      <c r="BV12" s="2408"/>
    </row>
    <row r="13" spans="1:74" s="737" customFormat="1">
      <c r="A13" s="2209"/>
      <c r="B13" s="2212"/>
      <c r="C13" s="756"/>
      <c r="D13" s="2272" t="s">
        <v>655</v>
      </c>
      <c r="E13" s="2273"/>
      <c r="F13" s="2272" t="s">
        <v>656</v>
      </c>
      <c r="G13" s="2274"/>
      <c r="H13" s="756"/>
      <c r="I13" s="2272" t="s">
        <v>655</v>
      </c>
      <c r="J13" s="2273"/>
      <c r="K13" s="2272" t="s">
        <v>656</v>
      </c>
      <c r="L13" s="2274"/>
      <c r="M13" s="756"/>
      <c r="N13" s="2272" t="s">
        <v>655</v>
      </c>
      <c r="O13" s="2273"/>
      <c r="P13" s="2272" t="s">
        <v>656</v>
      </c>
      <c r="Q13" s="2274"/>
      <c r="R13" s="756"/>
      <c r="S13" s="2272" t="s">
        <v>655</v>
      </c>
      <c r="T13" s="2273"/>
      <c r="U13" s="2272" t="s">
        <v>656</v>
      </c>
      <c r="V13" s="2274"/>
      <c r="W13" s="756"/>
      <c r="X13" s="2272" t="s">
        <v>655</v>
      </c>
      <c r="Y13" s="2273"/>
      <c r="Z13" s="2272" t="s">
        <v>656</v>
      </c>
      <c r="AA13" s="2274"/>
      <c r="AB13" s="2212"/>
      <c r="AC13" s="903"/>
      <c r="AD13" s="2272" t="s">
        <v>655</v>
      </c>
      <c r="AE13" s="2273"/>
      <c r="AF13" s="2272" t="s">
        <v>656</v>
      </c>
      <c r="AG13" s="2274"/>
      <c r="AH13" s="325"/>
      <c r="AI13" s="2272" t="s">
        <v>655</v>
      </c>
      <c r="AJ13" s="2273"/>
      <c r="AK13" s="2272" t="s">
        <v>656</v>
      </c>
      <c r="AL13" s="2274"/>
      <c r="AM13" s="756"/>
      <c r="AN13" s="2272" t="s">
        <v>655</v>
      </c>
      <c r="AO13" s="2273"/>
      <c r="AP13" s="2272" t="s">
        <v>656</v>
      </c>
      <c r="AQ13" s="2274"/>
      <c r="AR13" s="756"/>
      <c r="AS13" s="2272" t="s">
        <v>655</v>
      </c>
      <c r="AT13" s="2273"/>
      <c r="AU13" s="2272" t="s">
        <v>656</v>
      </c>
      <c r="AV13" s="2274"/>
      <c r="AW13" s="756"/>
      <c r="AX13" s="2272" t="s">
        <v>655</v>
      </c>
      <c r="AY13" s="2273"/>
      <c r="AZ13" s="2272" t="s">
        <v>656</v>
      </c>
      <c r="BA13" s="2274"/>
      <c r="BB13" s="756"/>
      <c r="BC13" s="2272" t="s">
        <v>655</v>
      </c>
      <c r="BD13" s="2273"/>
      <c r="BE13" s="2272" t="s">
        <v>656</v>
      </c>
      <c r="BF13" s="2274"/>
      <c r="BG13" s="756"/>
      <c r="BH13" s="2272" t="s">
        <v>655</v>
      </c>
      <c r="BI13" s="2273"/>
      <c r="BJ13" s="2272" t="s">
        <v>656</v>
      </c>
      <c r="BK13" s="2274"/>
      <c r="BL13" s="2212"/>
      <c r="BM13" s="903"/>
      <c r="BN13" s="2272" t="s">
        <v>655</v>
      </c>
      <c r="BO13" s="2273"/>
      <c r="BP13" s="2272" t="s">
        <v>656</v>
      </c>
      <c r="BQ13" s="2274"/>
      <c r="BR13" s="325"/>
      <c r="BS13" s="2272" t="s">
        <v>655</v>
      </c>
      <c r="BT13" s="2273"/>
      <c r="BU13" s="2272" t="s">
        <v>656</v>
      </c>
      <c r="BV13" s="2275"/>
    </row>
    <row r="14" spans="1:74" s="737" customFormat="1" ht="90">
      <c r="A14" s="2209"/>
      <c r="B14" s="2212"/>
      <c r="C14" s="756"/>
      <c r="D14" s="760"/>
      <c r="E14" s="761" t="s">
        <v>657</v>
      </c>
      <c r="F14" s="762"/>
      <c r="G14" s="761" t="s">
        <v>658</v>
      </c>
      <c r="H14" s="756"/>
      <c r="I14" s="760"/>
      <c r="J14" s="761" t="s">
        <v>657</v>
      </c>
      <c r="K14" s="762"/>
      <c r="L14" s="761" t="s">
        <v>658</v>
      </c>
      <c r="M14" s="756"/>
      <c r="N14" s="760"/>
      <c r="O14" s="761" t="s">
        <v>657</v>
      </c>
      <c r="P14" s="762"/>
      <c r="Q14" s="761" t="s">
        <v>658</v>
      </c>
      <c r="R14" s="756"/>
      <c r="S14" s="760"/>
      <c r="T14" s="761" t="s">
        <v>657</v>
      </c>
      <c r="U14" s="762"/>
      <c r="V14" s="761" t="s">
        <v>658</v>
      </c>
      <c r="W14" s="756"/>
      <c r="X14" s="760"/>
      <c r="Y14" s="761" t="s">
        <v>657</v>
      </c>
      <c r="Z14" s="762"/>
      <c r="AA14" s="761" t="s">
        <v>658</v>
      </c>
      <c r="AB14" s="2213"/>
      <c r="AC14" s="762"/>
      <c r="AD14" s="760"/>
      <c r="AE14" s="761" t="s">
        <v>657</v>
      </c>
      <c r="AF14" s="762"/>
      <c r="AG14" s="761" t="s">
        <v>658</v>
      </c>
      <c r="AH14" s="326"/>
      <c r="AI14" s="760"/>
      <c r="AJ14" s="761" t="s">
        <v>657</v>
      </c>
      <c r="AK14" s="762"/>
      <c r="AL14" s="761" t="s">
        <v>658</v>
      </c>
      <c r="AM14" s="756"/>
      <c r="AN14" s="760"/>
      <c r="AO14" s="761" t="s">
        <v>657</v>
      </c>
      <c r="AP14" s="762"/>
      <c r="AQ14" s="761" t="s">
        <v>658</v>
      </c>
      <c r="AR14" s="756"/>
      <c r="AS14" s="760"/>
      <c r="AT14" s="761" t="s">
        <v>657</v>
      </c>
      <c r="AU14" s="762"/>
      <c r="AV14" s="761" t="s">
        <v>658</v>
      </c>
      <c r="AW14" s="756"/>
      <c r="AX14" s="760"/>
      <c r="AY14" s="761" t="s">
        <v>657</v>
      </c>
      <c r="AZ14" s="762"/>
      <c r="BA14" s="761" t="s">
        <v>658</v>
      </c>
      <c r="BB14" s="756"/>
      <c r="BC14" s="760"/>
      <c r="BD14" s="761" t="s">
        <v>657</v>
      </c>
      <c r="BE14" s="762"/>
      <c r="BF14" s="761" t="s">
        <v>658</v>
      </c>
      <c r="BG14" s="756"/>
      <c r="BH14" s="760"/>
      <c r="BI14" s="761" t="s">
        <v>657</v>
      </c>
      <c r="BJ14" s="762"/>
      <c r="BK14" s="761" t="s">
        <v>658</v>
      </c>
      <c r="BL14" s="2213"/>
      <c r="BM14" s="762"/>
      <c r="BN14" s="760"/>
      <c r="BO14" s="761" t="s">
        <v>657</v>
      </c>
      <c r="BP14" s="762"/>
      <c r="BQ14" s="761" t="s">
        <v>658</v>
      </c>
      <c r="BR14" s="326"/>
      <c r="BS14" s="760"/>
      <c r="BT14" s="761" t="s">
        <v>657</v>
      </c>
      <c r="BU14" s="762"/>
      <c r="BV14" s="767" t="s">
        <v>658</v>
      </c>
    </row>
    <row r="15" spans="1:74" s="904" customFormat="1" ht="22.5">
      <c r="A15" s="2210"/>
      <c r="B15" s="2213"/>
      <c r="C15" s="327">
        <v>1</v>
      </c>
      <c r="D15" s="327">
        <v>2</v>
      </c>
      <c r="E15" s="327">
        <v>3</v>
      </c>
      <c r="F15" s="327">
        <v>4</v>
      </c>
      <c r="G15" s="327">
        <v>5</v>
      </c>
      <c r="H15" s="327">
        <v>6</v>
      </c>
      <c r="I15" s="327">
        <v>7</v>
      </c>
      <c r="J15" s="327">
        <v>8</v>
      </c>
      <c r="K15" s="327">
        <v>9</v>
      </c>
      <c r="L15" s="327">
        <v>10</v>
      </c>
      <c r="M15" s="327">
        <v>11</v>
      </c>
      <c r="N15" s="327">
        <v>12</v>
      </c>
      <c r="O15" s="327">
        <v>13</v>
      </c>
      <c r="P15" s="327">
        <v>14</v>
      </c>
      <c r="Q15" s="327">
        <v>15</v>
      </c>
      <c r="R15" s="327">
        <v>16</v>
      </c>
      <c r="S15" s="327">
        <v>17</v>
      </c>
      <c r="T15" s="327">
        <v>18</v>
      </c>
      <c r="U15" s="327">
        <v>19</v>
      </c>
      <c r="V15" s="327">
        <v>20</v>
      </c>
      <c r="W15" s="327">
        <v>21</v>
      </c>
      <c r="X15" s="327">
        <v>22</v>
      </c>
      <c r="Y15" s="327">
        <v>23</v>
      </c>
      <c r="Z15" s="327">
        <v>24</v>
      </c>
      <c r="AA15" s="327">
        <v>25</v>
      </c>
      <c r="AB15" s="327">
        <v>26</v>
      </c>
      <c r="AC15" s="327">
        <v>27</v>
      </c>
      <c r="AD15" s="327">
        <v>28</v>
      </c>
      <c r="AE15" s="327">
        <v>29</v>
      </c>
      <c r="AF15" s="327">
        <v>30</v>
      </c>
      <c r="AG15" s="327">
        <v>31</v>
      </c>
      <c r="AH15" s="327" t="s">
        <v>821</v>
      </c>
      <c r="AI15" s="327">
        <v>33</v>
      </c>
      <c r="AJ15" s="327">
        <v>34</v>
      </c>
      <c r="AK15" s="327">
        <v>35</v>
      </c>
      <c r="AL15" s="327">
        <v>36</v>
      </c>
      <c r="AM15" s="327">
        <v>37</v>
      </c>
      <c r="AN15" s="327">
        <v>38</v>
      </c>
      <c r="AO15" s="327">
        <v>39</v>
      </c>
      <c r="AP15" s="327">
        <v>40</v>
      </c>
      <c r="AQ15" s="327">
        <v>41</v>
      </c>
      <c r="AR15" s="327">
        <v>42</v>
      </c>
      <c r="AS15" s="327">
        <v>43</v>
      </c>
      <c r="AT15" s="327">
        <v>44</v>
      </c>
      <c r="AU15" s="327">
        <v>45</v>
      </c>
      <c r="AV15" s="327">
        <v>46</v>
      </c>
      <c r="AW15" s="327">
        <v>47</v>
      </c>
      <c r="AX15" s="327">
        <v>48</v>
      </c>
      <c r="AY15" s="327">
        <v>49</v>
      </c>
      <c r="AZ15" s="327">
        <v>50</v>
      </c>
      <c r="BA15" s="327">
        <v>51</v>
      </c>
      <c r="BB15" s="327">
        <v>52</v>
      </c>
      <c r="BC15" s="327">
        <v>53</v>
      </c>
      <c r="BD15" s="327">
        <v>54</v>
      </c>
      <c r="BE15" s="327">
        <v>55</v>
      </c>
      <c r="BF15" s="327">
        <v>56</v>
      </c>
      <c r="BG15" s="327">
        <v>57</v>
      </c>
      <c r="BH15" s="327">
        <v>58</v>
      </c>
      <c r="BI15" s="327">
        <v>59</v>
      </c>
      <c r="BJ15" s="327">
        <v>60</v>
      </c>
      <c r="BK15" s="327">
        <v>61</v>
      </c>
      <c r="BL15" s="327">
        <v>62</v>
      </c>
      <c r="BM15" s="327">
        <v>63</v>
      </c>
      <c r="BN15" s="327">
        <v>64</v>
      </c>
      <c r="BO15" s="327">
        <v>65</v>
      </c>
      <c r="BP15" s="327">
        <v>66</v>
      </c>
      <c r="BQ15" s="327">
        <v>67</v>
      </c>
      <c r="BR15" s="327" t="s">
        <v>822</v>
      </c>
      <c r="BS15" s="327">
        <v>69</v>
      </c>
      <c r="BT15" s="327">
        <v>70</v>
      </c>
      <c r="BU15" s="327">
        <v>71</v>
      </c>
      <c r="BV15" s="459">
        <v>72</v>
      </c>
    </row>
    <row r="16" spans="1:74">
      <c r="A16" s="227" t="s">
        <v>2</v>
      </c>
      <c r="B16" s="228" t="s">
        <v>823</v>
      </c>
      <c r="C16" s="328"/>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330"/>
    </row>
    <row r="17" spans="1:74">
      <c r="A17" s="230" t="s">
        <v>115</v>
      </c>
      <c r="B17" s="231" t="s">
        <v>824</v>
      </c>
      <c r="C17" s="331"/>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29"/>
      <c r="BQ17" s="329"/>
      <c r="BR17" s="329"/>
      <c r="BS17" s="329"/>
      <c r="BT17" s="329"/>
      <c r="BU17" s="329"/>
      <c r="BV17" s="330"/>
    </row>
    <row r="18" spans="1:74">
      <c r="A18" s="230" t="s">
        <v>178</v>
      </c>
      <c r="B18" s="233" t="s">
        <v>1519</v>
      </c>
      <c r="C18" s="331"/>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30"/>
    </row>
    <row r="19" spans="1:74">
      <c r="A19" s="230" t="s">
        <v>201</v>
      </c>
      <c r="B19" s="231" t="s">
        <v>825</v>
      </c>
      <c r="C19" s="331"/>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330"/>
    </row>
    <row r="20" spans="1:74">
      <c r="A20" s="230" t="s">
        <v>272</v>
      </c>
      <c r="B20" s="231" t="s">
        <v>1520</v>
      </c>
      <c r="C20" s="231"/>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330"/>
    </row>
    <row r="21" spans="1:74">
      <c r="A21" s="230" t="s">
        <v>393</v>
      </c>
      <c r="B21" s="231" t="s">
        <v>826</v>
      </c>
      <c r="C21" s="231"/>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30"/>
    </row>
    <row r="22" spans="1:74" ht="90">
      <c r="A22" s="230" t="s">
        <v>395</v>
      </c>
      <c r="B22" s="231" t="s">
        <v>1521</v>
      </c>
      <c r="C22" s="231"/>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c r="BV22" s="330"/>
    </row>
    <row r="23" spans="1:74">
      <c r="A23" s="230" t="s">
        <v>397</v>
      </c>
      <c r="B23" s="231" t="s">
        <v>1522</v>
      </c>
      <c r="C23" s="231"/>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29"/>
      <c r="BG23" s="329"/>
      <c r="BH23" s="329"/>
      <c r="BI23" s="329"/>
      <c r="BJ23" s="329"/>
      <c r="BK23" s="329"/>
      <c r="BL23" s="329"/>
      <c r="BM23" s="329"/>
      <c r="BN23" s="329"/>
      <c r="BO23" s="329"/>
      <c r="BP23" s="329"/>
      <c r="BQ23" s="329"/>
      <c r="BR23" s="329"/>
      <c r="BS23" s="329"/>
      <c r="BT23" s="329"/>
      <c r="BU23" s="329"/>
      <c r="BV23" s="330"/>
    </row>
    <row r="24" spans="1:74">
      <c r="A24" s="230" t="s">
        <v>399</v>
      </c>
      <c r="B24" s="231" t="s">
        <v>827</v>
      </c>
      <c r="C24" s="231"/>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30"/>
    </row>
    <row r="25" spans="1:74" ht="22.5">
      <c r="A25" s="230" t="s">
        <v>401</v>
      </c>
      <c r="B25" s="231" t="s">
        <v>1523</v>
      </c>
      <c r="C25" s="231"/>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329"/>
      <c r="BU25" s="329"/>
      <c r="BV25" s="330"/>
    </row>
    <row r="26" spans="1:74" ht="22.5">
      <c r="A26" s="230" t="s">
        <v>632</v>
      </c>
      <c r="B26" s="374" t="s">
        <v>1524</v>
      </c>
      <c r="C26" s="231"/>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29"/>
      <c r="AX26" s="329"/>
      <c r="AY26" s="329"/>
      <c r="AZ26" s="329"/>
      <c r="BA26" s="329"/>
      <c r="BB26" s="329"/>
      <c r="BC26" s="329"/>
      <c r="BD26" s="329"/>
      <c r="BE26" s="329"/>
      <c r="BF26" s="329"/>
      <c r="BG26" s="329"/>
      <c r="BH26" s="329"/>
      <c r="BI26" s="329"/>
      <c r="BJ26" s="329"/>
      <c r="BK26" s="329"/>
      <c r="BL26" s="329"/>
      <c r="BM26" s="329"/>
      <c r="BN26" s="329"/>
      <c r="BO26" s="329"/>
      <c r="BP26" s="329"/>
      <c r="BQ26" s="329"/>
      <c r="BR26" s="329"/>
      <c r="BS26" s="329"/>
      <c r="BT26" s="329"/>
      <c r="BU26" s="329"/>
      <c r="BV26" s="330"/>
    </row>
    <row r="27" spans="1:74">
      <c r="A27" s="227" t="s">
        <v>1</v>
      </c>
      <c r="B27" s="228" t="s">
        <v>1525</v>
      </c>
      <c r="C27" s="328"/>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29"/>
      <c r="BN27" s="329"/>
      <c r="BO27" s="329"/>
      <c r="BP27" s="329"/>
      <c r="BQ27" s="329"/>
      <c r="BR27" s="329"/>
      <c r="BS27" s="329"/>
      <c r="BT27" s="329"/>
      <c r="BU27" s="329"/>
      <c r="BV27" s="330"/>
    </row>
    <row r="28" spans="1:74">
      <c r="A28" s="230" t="s">
        <v>66</v>
      </c>
      <c r="B28" s="231" t="s">
        <v>828</v>
      </c>
      <c r="C28" s="231"/>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29"/>
      <c r="AT28" s="329"/>
      <c r="AU28" s="329"/>
      <c r="AV28" s="329"/>
      <c r="AW28" s="329"/>
      <c r="AX28" s="329"/>
      <c r="AY28" s="329"/>
      <c r="AZ28" s="329"/>
      <c r="BA28" s="329"/>
      <c r="BB28" s="329"/>
      <c r="BC28" s="329"/>
      <c r="BD28" s="329"/>
      <c r="BE28" s="329"/>
      <c r="BF28" s="329"/>
      <c r="BG28" s="329"/>
      <c r="BH28" s="329"/>
      <c r="BI28" s="329"/>
      <c r="BJ28" s="329"/>
      <c r="BK28" s="329"/>
      <c r="BL28" s="329"/>
      <c r="BM28" s="329"/>
      <c r="BN28" s="329"/>
      <c r="BO28" s="329"/>
      <c r="BP28" s="329"/>
      <c r="BQ28" s="329"/>
      <c r="BR28" s="329"/>
      <c r="BS28" s="329"/>
      <c r="BT28" s="329"/>
      <c r="BU28" s="329"/>
      <c r="BV28" s="330"/>
    </row>
    <row r="29" spans="1:74" ht="45">
      <c r="A29" s="230" t="s">
        <v>76</v>
      </c>
      <c r="B29" s="231" t="s">
        <v>829</v>
      </c>
      <c r="C29" s="231"/>
      <c r="D29" s="329"/>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30"/>
    </row>
    <row r="30" spans="1:74" ht="22.5">
      <c r="A30" s="727" t="s">
        <v>419</v>
      </c>
      <c r="B30" s="231" t="s">
        <v>830</v>
      </c>
      <c r="C30" s="231"/>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30"/>
    </row>
    <row r="31" spans="1:74">
      <c r="A31" s="333" t="s">
        <v>421</v>
      </c>
      <c r="B31" s="231" t="s">
        <v>831</v>
      </c>
      <c r="C31" s="331"/>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30"/>
    </row>
    <row r="32" spans="1:74" ht="22.5">
      <c r="A32" s="333" t="s">
        <v>423</v>
      </c>
      <c r="B32" s="231" t="s">
        <v>832</v>
      </c>
      <c r="C32" s="231"/>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29"/>
      <c r="AN32" s="329"/>
      <c r="AO32" s="329"/>
      <c r="AP32" s="329"/>
      <c r="AQ32" s="329"/>
      <c r="AR32" s="329"/>
      <c r="AS32" s="329"/>
      <c r="AT32" s="329"/>
      <c r="AU32" s="329"/>
      <c r="AV32" s="329"/>
      <c r="AW32" s="329"/>
      <c r="AX32" s="329"/>
      <c r="AY32" s="329"/>
      <c r="AZ32" s="329"/>
      <c r="BA32" s="329"/>
      <c r="BB32" s="329"/>
      <c r="BC32" s="329"/>
      <c r="BD32" s="329"/>
      <c r="BE32" s="329"/>
      <c r="BF32" s="329"/>
      <c r="BG32" s="329"/>
      <c r="BH32" s="329"/>
      <c r="BI32" s="329"/>
      <c r="BJ32" s="329"/>
      <c r="BK32" s="329"/>
      <c r="BL32" s="329"/>
      <c r="BM32" s="329"/>
      <c r="BN32" s="329"/>
      <c r="BO32" s="329"/>
      <c r="BP32" s="329"/>
      <c r="BQ32" s="329"/>
      <c r="BR32" s="329"/>
      <c r="BS32" s="329"/>
      <c r="BT32" s="329"/>
      <c r="BU32" s="329"/>
      <c r="BV32" s="330"/>
    </row>
    <row r="33" spans="1:74" ht="22.5">
      <c r="A33" s="727" t="s">
        <v>833</v>
      </c>
      <c r="B33" s="231" t="s">
        <v>834</v>
      </c>
      <c r="C33" s="231"/>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30"/>
    </row>
    <row r="34" spans="1:74" ht="67.5">
      <c r="A34" s="727" t="s">
        <v>835</v>
      </c>
      <c r="B34" s="231" t="s">
        <v>1526</v>
      </c>
      <c r="C34" s="231"/>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30"/>
    </row>
    <row r="35" spans="1:74">
      <c r="A35" s="334" t="s">
        <v>347</v>
      </c>
      <c r="B35" s="228" t="s">
        <v>836</v>
      </c>
      <c r="C35" s="328"/>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29"/>
      <c r="BR35" s="329"/>
      <c r="BS35" s="329"/>
      <c r="BT35" s="329"/>
      <c r="BU35" s="329"/>
      <c r="BV35" s="330"/>
    </row>
    <row r="36" spans="1:74">
      <c r="A36" s="727" t="s">
        <v>277</v>
      </c>
      <c r="B36" s="231" t="s">
        <v>828</v>
      </c>
      <c r="C36" s="231"/>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30"/>
    </row>
    <row r="37" spans="1:74" ht="45">
      <c r="A37" s="727" t="s">
        <v>279</v>
      </c>
      <c r="B37" s="231" t="s">
        <v>837</v>
      </c>
      <c r="C37" s="231"/>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c r="BU37" s="329"/>
      <c r="BV37" s="330"/>
    </row>
    <row r="38" spans="1:74" ht="22.5">
      <c r="A38" s="727" t="s">
        <v>281</v>
      </c>
      <c r="B38" s="231" t="s">
        <v>830</v>
      </c>
      <c r="C38" s="231"/>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30"/>
    </row>
    <row r="39" spans="1:74">
      <c r="A39" s="727" t="s">
        <v>282</v>
      </c>
      <c r="B39" s="231" t="s">
        <v>831</v>
      </c>
      <c r="C39" s="331"/>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30"/>
    </row>
    <row r="40" spans="1:74" ht="22.5">
      <c r="A40" s="335" t="s">
        <v>838</v>
      </c>
      <c r="B40" s="231" t="s">
        <v>832</v>
      </c>
      <c r="C40" s="231"/>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30"/>
    </row>
    <row r="41" spans="1:74" ht="22.5">
      <c r="A41" s="727" t="s">
        <v>839</v>
      </c>
      <c r="B41" s="231" t="s">
        <v>834</v>
      </c>
      <c r="C41" s="231"/>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30"/>
    </row>
    <row r="42" spans="1:74" ht="67.5">
      <c r="A42" s="727" t="s">
        <v>840</v>
      </c>
      <c r="B42" s="231" t="s">
        <v>1526</v>
      </c>
      <c r="C42" s="231"/>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29"/>
      <c r="BG42" s="329"/>
      <c r="BH42" s="329"/>
      <c r="BI42" s="329"/>
      <c r="BJ42" s="329"/>
      <c r="BK42" s="329"/>
      <c r="BL42" s="329"/>
      <c r="BM42" s="329"/>
      <c r="BN42" s="329"/>
      <c r="BO42" s="329"/>
      <c r="BP42" s="329"/>
      <c r="BQ42" s="329"/>
      <c r="BR42" s="329"/>
      <c r="BS42" s="329"/>
      <c r="BT42" s="329"/>
      <c r="BU42" s="329"/>
      <c r="BV42" s="330"/>
    </row>
    <row r="43" spans="1:74">
      <c r="A43" s="334" t="s">
        <v>349</v>
      </c>
      <c r="B43" s="228" t="s">
        <v>841</v>
      </c>
      <c r="C43" s="328"/>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29"/>
      <c r="BH43" s="329"/>
      <c r="BI43" s="329"/>
      <c r="BJ43" s="329"/>
      <c r="BK43" s="329"/>
      <c r="BL43" s="329"/>
      <c r="BM43" s="329"/>
      <c r="BN43" s="329"/>
      <c r="BO43" s="329"/>
      <c r="BP43" s="329"/>
      <c r="BQ43" s="329"/>
      <c r="BR43" s="329"/>
      <c r="BS43" s="329"/>
      <c r="BT43" s="329"/>
      <c r="BU43" s="329"/>
      <c r="BV43" s="330"/>
    </row>
    <row r="44" spans="1:74">
      <c r="A44" s="334" t="s">
        <v>350</v>
      </c>
      <c r="B44" s="228" t="s">
        <v>1527</v>
      </c>
      <c r="C44" s="328"/>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29"/>
      <c r="BR44" s="329"/>
      <c r="BS44" s="329"/>
      <c r="BT44" s="329"/>
      <c r="BU44" s="329"/>
      <c r="BV44" s="330"/>
    </row>
    <row r="45" spans="1:74">
      <c r="A45" s="727" t="s">
        <v>428</v>
      </c>
      <c r="B45" s="231" t="s">
        <v>842</v>
      </c>
      <c r="C45" s="331"/>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c r="BE45" s="329"/>
      <c r="BF45" s="329"/>
      <c r="BG45" s="329"/>
      <c r="BH45" s="329"/>
      <c r="BI45" s="329"/>
      <c r="BJ45" s="329"/>
      <c r="BK45" s="329"/>
      <c r="BL45" s="329"/>
      <c r="BM45" s="329"/>
      <c r="BN45" s="329"/>
      <c r="BO45" s="329"/>
      <c r="BP45" s="329"/>
      <c r="BQ45" s="329"/>
      <c r="BR45" s="329"/>
      <c r="BS45" s="329"/>
      <c r="BT45" s="329"/>
      <c r="BU45" s="329"/>
      <c r="BV45" s="330"/>
    </row>
    <row r="46" spans="1:74">
      <c r="A46" s="727" t="s">
        <v>843</v>
      </c>
      <c r="B46" s="231" t="s">
        <v>844</v>
      </c>
      <c r="C46" s="331"/>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29"/>
      <c r="BV46" s="330"/>
    </row>
    <row r="47" spans="1:74" ht="22.5">
      <c r="A47" s="727" t="s">
        <v>845</v>
      </c>
      <c r="B47" s="231" t="s">
        <v>846</v>
      </c>
      <c r="C47" s="231"/>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29"/>
      <c r="BV47" s="330"/>
    </row>
    <row r="48" spans="1:74" ht="22.5">
      <c r="A48" s="727" t="s">
        <v>847</v>
      </c>
      <c r="B48" s="231" t="s">
        <v>848</v>
      </c>
      <c r="C48" s="231"/>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c r="BP48" s="329"/>
      <c r="BQ48" s="329"/>
      <c r="BR48" s="329"/>
      <c r="BS48" s="329"/>
      <c r="BT48" s="329"/>
      <c r="BU48" s="329"/>
      <c r="BV48" s="330"/>
    </row>
    <row r="49" spans="1:74" ht="22.5">
      <c r="A49" s="333" t="s">
        <v>849</v>
      </c>
      <c r="B49" s="231" t="s">
        <v>850</v>
      </c>
      <c r="C49" s="231"/>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30"/>
    </row>
    <row r="50" spans="1:74" ht="22.5">
      <c r="A50" s="333" t="s">
        <v>851</v>
      </c>
      <c r="B50" s="231" t="s">
        <v>852</v>
      </c>
      <c r="C50" s="231"/>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30"/>
    </row>
    <row r="51" spans="1:74" ht="22.5">
      <c r="A51" s="333" t="s">
        <v>853</v>
      </c>
      <c r="B51" s="231" t="s">
        <v>854</v>
      </c>
      <c r="C51" s="231"/>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30"/>
    </row>
    <row r="52" spans="1:74">
      <c r="A52" s="336" t="s">
        <v>351</v>
      </c>
      <c r="B52" s="228" t="s">
        <v>855</v>
      </c>
      <c r="C52" s="328"/>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30"/>
    </row>
    <row r="53" spans="1:74">
      <c r="A53" s="333" t="s">
        <v>205</v>
      </c>
      <c r="B53" s="231" t="s">
        <v>856</v>
      </c>
      <c r="C53" s="331"/>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V53" s="330"/>
    </row>
    <row r="54" spans="1:74">
      <c r="A54" s="333" t="s">
        <v>207</v>
      </c>
      <c r="B54" s="231" t="s">
        <v>857</v>
      </c>
      <c r="C54" s="331"/>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V54" s="330"/>
    </row>
    <row r="55" spans="1:74">
      <c r="A55" s="336" t="s">
        <v>212</v>
      </c>
      <c r="B55" s="228" t="s">
        <v>858</v>
      </c>
      <c r="C55" s="328"/>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V55" s="330"/>
    </row>
    <row r="56" spans="1:74">
      <c r="A56" s="333" t="s">
        <v>214</v>
      </c>
      <c r="B56" s="233" t="s">
        <v>859</v>
      </c>
      <c r="C56" s="331"/>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29"/>
      <c r="BR56" s="329"/>
      <c r="BS56" s="329"/>
      <c r="BT56" s="329"/>
      <c r="BU56" s="329"/>
      <c r="BV56" s="330"/>
    </row>
    <row r="57" spans="1:74">
      <c r="A57" s="333" t="s">
        <v>216</v>
      </c>
      <c r="B57" s="233" t="s">
        <v>860</v>
      </c>
      <c r="C57" s="331"/>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29"/>
      <c r="BR57" s="329"/>
      <c r="BS57" s="329"/>
      <c r="BT57" s="329"/>
      <c r="BU57" s="329"/>
      <c r="BV57" s="330"/>
    </row>
    <row r="58" spans="1:74">
      <c r="A58" s="333" t="s">
        <v>218</v>
      </c>
      <c r="B58" s="233" t="s">
        <v>861</v>
      </c>
      <c r="C58" s="331"/>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29"/>
      <c r="BR58" s="329"/>
      <c r="BS58" s="329"/>
      <c r="BT58" s="329"/>
      <c r="BU58" s="329"/>
      <c r="BV58" s="330"/>
    </row>
    <row r="59" spans="1:74">
      <c r="A59" s="333" t="s">
        <v>220</v>
      </c>
      <c r="B59" s="233" t="s">
        <v>862</v>
      </c>
      <c r="C59" s="331"/>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c r="BL59" s="329"/>
      <c r="BM59" s="329"/>
      <c r="BN59" s="329"/>
      <c r="BO59" s="329"/>
      <c r="BP59" s="329"/>
      <c r="BQ59" s="329"/>
      <c r="BR59" s="329"/>
      <c r="BS59" s="329"/>
      <c r="BT59" s="329"/>
      <c r="BU59" s="329"/>
      <c r="BV59" s="330"/>
    </row>
    <row r="60" spans="1:74">
      <c r="A60" s="333" t="s">
        <v>863</v>
      </c>
      <c r="B60" s="233" t="s">
        <v>864</v>
      </c>
      <c r="C60" s="331"/>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329"/>
      <c r="BT60" s="329"/>
      <c r="BU60" s="329"/>
      <c r="BV60" s="330"/>
    </row>
    <row r="61" spans="1:74">
      <c r="A61" s="351" t="s">
        <v>1528</v>
      </c>
      <c r="B61" s="231" t="s">
        <v>1529</v>
      </c>
      <c r="C61" s="331"/>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29"/>
      <c r="BG61" s="329"/>
      <c r="BH61" s="329"/>
      <c r="BI61" s="329"/>
      <c r="BJ61" s="329"/>
      <c r="BK61" s="329"/>
      <c r="BL61" s="329"/>
      <c r="BM61" s="329"/>
      <c r="BN61" s="329"/>
      <c r="BO61" s="329"/>
      <c r="BP61" s="329"/>
      <c r="BQ61" s="329"/>
      <c r="BR61" s="329"/>
      <c r="BS61" s="329"/>
      <c r="BT61" s="329"/>
      <c r="BU61" s="329"/>
      <c r="BV61" s="330"/>
    </row>
    <row r="62" spans="1:74" ht="33.75">
      <c r="A62" s="336" t="s">
        <v>222</v>
      </c>
      <c r="B62" s="348" t="s">
        <v>865</v>
      </c>
      <c r="C62" s="228"/>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c r="AV62" s="329"/>
      <c r="AW62" s="329"/>
      <c r="AX62" s="329"/>
      <c r="AY62" s="329"/>
      <c r="AZ62" s="329"/>
      <c r="BA62" s="329"/>
      <c r="BB62" s="329"/>
      <c r="BC62" s="329"/>
      <c r="BD62" s="329"/>
      <c r="BE62" s="329"/>
      <c r="BF62" s="329"/>
      <c r="BG62" s="329"/>
      <c r="BH62" s="329"/>
      <c r="BI62" s="329"/>
      <c r="BJ62" s="329"/>
      <c r="BK62" s="329"/>
      <c r="BL62" s="329"/>
      <c r="BM62" s="329"/>
      <c r="BN62" s="329"/>
      <c r="BO62" s="329"/>
      <c r="BP62" s="329"/>
      <c r="BQ62" s="329"/>
      <c r="BR62" s="329"/>
      <c r="BS62" s="329"/>
      <c r="BT62" s="329"/>
      <c r="BU62" s="329"/>
      <c r="BV62" s="330"/>
    </row>
    <row r="63" spans="1:74">
      <c r="A63" s="333" t="s">
        <v>866</v>
      </c>
      <c r="B63" s="233" t="s">
        <v>867</v>
      </c>
      <c r="C63" s="231"/>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c r="BL63" s="329"/>
      <c r="BM63" s="329"/>
      <c r="BN63" s="329"/>
      <c r="BO63" s="329"/>
      <c r="BP63" s="329"/>
      <c r="BQ63" s="329"/>
      <c r="BR63" s="329"/>
      <c r="BS63" s="329"/>
      <c r="BT63" s="329"/>
      <c r="BU63" s="329"/>
      <c r="BV63" s="330"/>
    </row>
    <row r="64" spans="1:74">
      <c r="A64" s="333" t="s">
        <v>868</v>
      </c>
      <c r="B64" s="233" t="s">
        <v>869</v>
      </c>
      <c r="C64" s="231"/>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c r="BK64" s="329"/>
      <c r="BL64" s="329"/>
      <c r="BM64" s="329"/>
      <c r="BN64" s="329"/>
      <c r="BO64" s="329"/>
      <c r="BP64" s="329"/>
      <c r="BQ64" s="329"/>
      <c r="BR64" s="329"/>
      <c r="BS64" s="329"/>
      <c r="BT64" s="329"/>
      <c r="BU64" s="329"/>
      <c r="BV64" s="330"/>
    </row>
    <row r="65" spans="1:74">
      <c r="A65" s="336" t="s">
        <v>223</v>
      </c>
      <c r="B65" s="348" t="s">
        <v>1530</v>
      </c>
      <c r="C65" s="328"/>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29"/>
      <c r="BM65" s="329"/>
      <c r="BN65" s="329"/>
      <c r="BO65" s="329"/>
      <c r="BP65" s="329"/>
      <c r="BQ65" s="329"/>
      <c r="BR65" s="329"/>
      <c r="BS65" s="329"/>
      <c r="BT65" s="329"/>
      <c r="BU65" s="329"/>
      <c r="BV65" s="330"/>
    </row>
    <row r="66" spans="1:74" ht="67.5">
      <c r="A66" s="333" t="s">
        <v>440</v>
      </c>
      <c r="B66" s="233" t="s">
        <v>1531</v>
      </c>
      <c r="C66" s="231"/>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c r="BK66" s="329"/>
      <c r="BL66" s="329"/>
      <c r="BM66" s="329"/>
      <c r="BN66" s="329"/>
      <c r="BO66" s="329"/>
      <c r="BP66" s="329"/>
      <c r="BQ66" s="329"/>
      <c r="BR66" s="329"/>
      <c r="BS66" s="329"/>
      <c r="BT66" s="329"/>
      <c r="BU66" s="329"/>
      <c r="BV66" s="330"/>
    </row>
    <row r="67" spans="1:74" ht="45">
      <c r="A67" s="333" t="s">
        <v>870</v>
      </c>
      <c r="B67" s="233" t="s">
        <v>1532</v>
      </c>
      <c r="C67" s="231"/>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29"/>
      <c r="BN67" s="329"/>
      <c r="BO67" s="329"/>
      <c r="BP67" s="329"/>
      <c r="BQ67" s="329"/>
      <c r="BR67" s="329"/>
      <c r="BS67" s="329"/>
      <c r="BT67" s="329"/>
      <c r="BU67" s="329"/>
      <c r="BV67" s="330"/>
    </row>
    <row r="68" spans="1:74">
      <c r="A68" s="333" t="s">
        <v>871</v>
      </c>
      <c r="B68" s="233" t="s">
        <v>872</v>
      </c>
      <c r="C68" s="331"/>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329"/>
      <c r="BO68" s="329"/>
      <c r="BP68" s="329"/>
      <c r="BQ68" s="329"/>
      <c r="BR68" s="329"/>
      <c r="BS68" s="329"/>
      <c r="BT68" s="329"/>
      <c r="BU68" s="329"/>
      <c r="BV68" s="330"/>
    </row>
    <row r="69" spans="1:74" ht="22.5">
      <c r="A69" s="333" t="s">
        <v>873</v>
      </c>
      <c r="B69" s="233" t="s">
        <v>1533</v>
      </c>
      <c r="C69" s="331"/>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29"/>
      <c r="BN69" s="329"/>
      <c r="BO69" s="329"/>
      <c r="BP69" s="329"/>
      <c r="BQ69" s="329"/>
      <c r="BR69" s="329"/>
      <c r="BS69" s="329"/>
      <c r="BT69" s="329"/>
      <c r="BU69" s="329"/>
      <c r="BV69" s="330"/>
    </row>
    <row r="70" spans="1:74">
      <c r="A70" s="333" t="s">
        <v>874</v>
      </c>
      <c r="B70" s="233" t="s">
        <v>875</v>
      </c>
      <c r="C70" s="331"/>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329"/>
      <c r="BO70" s="329"/>
      <c r="BP70" s="329"/>
      <c r="BQ70" s="329"/>
      <c r="BR70" s="329"/>
      <c r="BS70" s="329"/>
      <c r="BT70" s="329"/>
      <c r="BU70" s="329"/>
      <c r="BV70" s="330"/>
    </row>
    <row r="71" spans="1:74">
      <c r="A71" s="333" t="s">
        <v>876</v>
      </c>
      <c r="B71" s="905" t="s">
        <v>877</v>
      </c>
      <c r="C71" s="331"/>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329"/>
      <c r="BO71" s="329"/>
      <c r="BP71" s="329"/>
      <c r="BQ71" s="329"/>
      <c r="BR71" s="329"/>
      <c r="BS71" s="329"/>
      <c r="BT71" s="329"/>
      <c r="BU71" s="329"/>
      <c r="BV71" s="330"/>
    </row>
    <row r="72" spans="1:74" ht="12" thickBot="1">
      <c r="A72" s="354" t="s">
        <v>1534</v>
      </c>
      <c r="B72" s="234" t="s">
        <v>1535</v>
      </c>
      <c r="C72" s="337"/>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38"/>
      <c r="BE72" s="338"/>
      <c r="BF72" s="338"/>
      <c r="BG72" s="338"/>
      <c r="BH72" s="338"/>
      <c r="BI72" s="338"/>
      <c r="BJ72" s="338"/>
      <c r="BK72" s="338"/>
      <c r="BL72" s="338"/>
      <c r="BM72" s="338"/>
      <c r="BN72" s="338"/>
      <c r="BO72" s="338"/>
      <c r="BP72" s="338"/>
      <c r="BQ72" s="338"/>
      <c r="BR72" s="338"/>
      <c r="BS72" s="338"/>
      <c r="BT72" s="338"/>
      <c r="BU72" s="338"/>
      <c r="BV72" s="339"/>
    </row>
    <row r="73" spans="1:74">
      <c r="B73" s="722"/>
      <c r="C73" s="217"/>
    </row>
    <row r="74" spans="1:74">
      <c r="A74" s="2409" t="s">
        <v>878</v>
      </c>
      <c r="B74" s="2409"/>
      <c r="C74" s="2409"/>
      <c r="D74" s="2409"/>
      <c r="E74" s="2409"/>
      <c r="F74" s="2409"/>
      <c r="G74" s="2409"/>
      <c r="H74" s="2409"/>
      <c r="I74" s="2409"/>
      <c r="J74" s="2409"/>
      <c r="K74" s="2409"/>
      <c r="L74" s="2409"/>
      <c r="M74" s="2409"/>
      <c r="N74" s="2409"/>
      <c r="O74" s="2409"/>
      <c r="P74" s="2409"/>
      <c r="Q74" s="2409"/>
      <c r="R74" s="2409"/>
      <c r="S74" s="2409"/>
      <c r="T74" s="2409"/>
      <c r="U74" s="2409"/>
      <c r="V74" s="2409"/>
      <c r="W74" s="2409"/>
      <c r="X74" s="2409"/>
      <c r="Y74" s="2409"/>
      <c r="Z74" s="2409"/>
      <c r="AA74" s="2409"/>
      <c r="AB74" s="2409"/>
      <c r="AC74" s="2409"/>
      <c r="AD74" s="2409"/>
      <c r="AE74" s="2409"/>
      <c r="AF74" s="2409"/>
      <c r="AG74" s="2409"/>
      <c r="AH74" s="2409"/>
      <c r="AI74" s="2409"/>
      <c r="AJ74" s="2409"/>
      <c r="AK74" s="2409"/>
      <c r="AL74" s="2409"/>
      <c r="AM74" s="2409"/>
      <c r="AN74" s="2409"/>
      <c r="AO74" s="2409"/>
      <c r="AP74" s="2409"/>
      <c r="AQ74" s="2409"/>
      <c r="AR74" s="2409"/>
      <c r="AS74" s="2409"/>
      <c r="AT74" s="2409"/>
      <c r="AU74" s="2409"/>
      <c r="AV74" s="2409"/>
      <c r="AW74" s="2409"/>
      <c r="AX74" s="2409"/>
      <c r="AY74" s="2409"/>
      <c r="AZ74" s="2409"/>
      <c r="BA74" s="2409"/>
      <c r="BB74" s="2409"/>
      <c r="BC74" s="2409"/>
      <c r="BD74" s="2409"/>
      <c r="BE74" s="2409"/>
      <c r="BF74" s="2409"/>
      <c r="BG74" s="2409"/>
      <c r="BH74" s="2409"/>
      <c r="BI74" s="2409"/>
      <c r="BJ74" s="2409"/>
      <c r="BK74" s="2409"/>
      <c r="BL74" s="2409"/>
      <c r="BM74" s="2409"/>
      <c r="BN74" s="2409"/>
      <c r="BO74" s="2409"/>
      <c r="BP74" s="2409"/>
      <c r="BQ74" s="2409"/>
      <c r="BR74" s="2409"/>
      <c r="BS74" s="2409"/>
      <c r="BT74" s="2409"/>
      <c r="BU74" s="2409"/>
      <c r="BV74" s="2409"/>
    </row>
    <row r="75" spans="1:74">
      <c r="A75" s="2409" t="s">
        <v>879</v>
      </c>
      <c r="B75" s="2409"/>
      <c r="C75" s="2409"/>
      <c r="D75" s="2409"/>
      <c r="E75" s="2409"/>
      <c r="F75" s="2409"/>
      <c r="G75" s="2409"/>
      <c r="H75" s="2409"/>
      <c r="I75" s="2409"/>
      <c r="J75" s="2409"/>
      <c r="K75" s="2409"/>
      <c r="L75" s="2409"/>
      <c r="M75" s="2409"/>
      <c r="N75" s="2409"/>
      <c r="O75" s="2409"/>
      <c r="P75" s="2409"/>
      <c r="Q75" s="2409"/>
      <c r="R75" s="2409"/>
      <c r="S75" s="2409"/>
      <c r="T75" s="2409"/>
      <c r="U75" s="2409"/>
      <c r="V75" s="2409"/>
      <c r="W75" s="2409"/>
      <c r="X75" s="2409"/>
      <c r="Y75" s="2409"/>
      <c r="Z75" s="2409"/>
      <c r="AA75" s="2409"/>
      <c r="AB75" s="2409"/>
      <c r="AC75" s="2409"/>
      <c r="AD75" s="2409"/>
      <c r="AE75" s="2409"/>
      <c r="AF75" s="2409"/>
      <c r="AG75" s="2409"/>
      <c r="AH75" s="2409"/>
      <c r="AI75" s="2409"/>
      <c r="AJ75" s="2409"/>
      <c r="AK75" s="2409"/>
      <c r="AL75" s="2409"/>
      <c r="AM75" s="2409"/>
      <c r="AN75" s="2409"/>
      <c r="AO75" s="2409"/>
      <c r="AP75" s="2409"/>
      <c r="AQ75" s="2409"/>
      <c r="AR75" s="2409"/>
      <c r="AS75" s="2409"/>
      <c r="AT75" s="2409"/>
      <c r="AU75" s="2409"/>
      <c r="AV75" s="2409"/>
      <c r="AW75" s="2409"/>
      <c r="AX75" s="2409"/>
      <c r="AY75" s="2409"/>
      <c r="AZ75" s="2409"/>
      <c r="BA75" s="2409"/>
      <c r="BB75" s="2409"/>
      <c r="BC75" s="2409"/>
      <c r="BD75" s="2409"/>
      <c r="BE75" s="2409"/>
      <c r="BF75" s="2409"/>
      <c r="BG75" s="2409"/>
      <c r="BH75" s="2409"/>
      <c r="BI75" s="2409"/>
      <c r="BJ75" s="2409"/>
      <c r="BK75" s="2409"/>
      <c r="BL75" s="2409"/>
      <c r="BM75" s="2409"/>
      <c r="BN75" s="2409"/>
      <c r="BO75" s="2409"/>
      <c r="BP75" s="2409"/>
      <c r="BQ75" s="2409"/>
      <c r="BR75" s="2409"/>
      <c r="BS75" s="2409"/>
      <c r="BT75" s="2409"/>
      <c r="BU75" s="2409"/>
      <c r="BV75" s="2409"/>
    </row>
    <row r="76" spans="1:74">
      <c r="A76" s="2409" t="s">
        <v>880</v>
      </c>
      <c r="B76" s="2409"/>
      <c r="C76" s="2409"/>
      <c r="D76" s="2409"/>
      <c r="E76" s="2409"/>
      <c r="F76" s="2409"/>
      <c r="G76" s="2409"/>
      <c r="H76" s="2409"/>
      <c r="I76" s="2409"/>
      <c r="J76" s="2409"/>
      <c r="K76" s="2409"/>
      <c r="L76" s="2409"/>
      <c r="M76" s="2409"/>
      <c r="N76" s="2409"/>
      <c r="O76" s="2409"/>
      <c r="P76" s="2409"/>
      <c r="Q76" s="2409"/>
      <c r="R76" s="2409"/>
      <c r="S76" s="2409"/>
      <c r="T76" s="2409"/>
      <c r="U76" s="2409"/>
      <c r="V76" s="2409"/>
      <c r="W76" s="2409"/>
      <c r="X76" s="2409"/>
      <c r="Y76" s="2409"/>
      <c r="Z76" s="2409"/>
      <c r="AA76" s="2409"/>
      <c r="AB76" s="2409"/>
      <c r="AC76" s="2409"/>
      <c r="AD76" s="2409"/>
      <c r="AE76" s="2409"/>
      <c r="AF76" s="2409"/>
      <c r="AG76" s="2409"/>
      <c r="AH76" s="2409"/>
      <c r="AI76" s="2409"/>
      <c r="AJ76" s="2409"/>
      <c r="AK76" s="2409"/>
      <c r="AL76" s="2409"/>
      <c r="AM76" s="2409"/>
      <c r="AN76" s="2409"/>
      <c r="AO76" s="2409"/>
      <c r="AP76" s="2409"/>
      <c r="AQ76" s="2409"/>
      <c r="AR76" s="2409"/>
      <c r="AS76" s="2409"/>
      <c r="AT76" s="2409"/>
      <c r="AU76" s="2409"/>
      <c r="AV76" s="2409"/>
      <c r="AW76" s="2409"/>
      <c r="AX76" s="2409"/>
      <c r="AY76" s="2409"/>
      <c r="AZ76" s="2409"/>
      <c r="BA76" s="2409"/>
      <c r="BB76" s="2409"/>
      <c r="BC76" s="2409"/>
      <c r="BD76" s="2409"/>
      <c r="BE76" s="2409"/>
      <c r="BF76" s="2409"/>
      <c r="BG76" s="2409"/>
      <c r="BH76" s="2409"/>
      <c r="BI76" s="2409"/>
      <c r="BJ76" s="2409"/>
      <c r="BK76" s="2409"/>
      <c r="BL76" s="2409"/>
      <c r="BM76" s="2409"/>
      <c r="BN76" s="2409"/>
      <c r="BO76" s="2409"/>
      <c r="BP76" s="2409"/>
      <c r="BQ76" s="2409"/>
      <c r="BR76" s="2409"/>
      <c r="BS76" s="2409"/>
      <c r="BT76" s="2409"/>
      <c r="BU76" s="2409"/>
      <c r="BV76" s="2409"/>
    </row>
    <row r="77" spans="1:74">
      <c r="A77" s="2409" t="s">
        <v>489</v>
      </c>
      <c r="B77" s="2409"/>
      <c r="C77" s="2409"/>
      <c r="D77" s="2409"/>
      <c r="E77" s="2409"/>
      <c r="F77" s="2409"/>
      <c r="G77" s="2409"/>
      <c r="H77" s="2409"/>
      <c r="I77" s="2409"/>
      <c r="J77" s="2409"/>
      <c r="K77" s="2409"/>
      <c r="L77" s="2409"/>
      <c r="M77" s="2409"/>
      <c r="N77" s="2409"/>
      <c r="O77" s="2409"/>
      <c r="P77" s="2409"/>
      <c r="Q77" s="2409"/>
      <c r="R77" s="2409"/>
      <c r="S77" s="2409"/>
      <c r="T77" s="2409"/>
      <c r="U77" s="2409"/>
      <c r="V77" s="2409"/>
      <c r="W77" s="2409"/>
      <c r="X77" s="2409"/>
      <c r="Y77" s="2409"/>
      <c r="Z77" s="2409"/>
      <c r="AA77" s="2409"/>
      <c r="AB77" s="2409"/>
      <c r="AC77" s="2409"/>
      <c r="AD77" s="2409"/>
      <c r="AE77" s="2409"/>
      <c r="AF77" s="2409"/>
      <c r="AG77" s="2409"/>
      <c r="AH77" s="2409"/>
      <c r="AI77" s="2409"/>
      <c r="AJ77" s="2409"/>
      <c r="AK77" s="2409"/>
      <c r="AL77" s="2409"/>
      <c r="AM77" s="2409"/>
      <c r="AN77" s="2409"/>
      <c r="AO77" s="2409"/>
      <c r="AP77" s="2409"/>
      <c r="AQ77" s="2409"/>
      <c r="AR77" s="716"/>
    </row>
    <row r="78" spans="1:74">
      <c r="B78" s="722"/>
      <c r="C78" s="217"/>
    </row>
    <row r="79" spans="1:74">
      <c r="B79" s="722"/>
      <c r="C79" s="217"/>
    </row>
    <row r="80" spans="1:74">
      <c r="B80" s="722"/>
      <c r="C80" s="217"/>
    </row>
    <row r="81" spans="2:3">
      <c r="B81" s="722"/>
      <c r="C81" s="217"/>
    </row>
    <row r="82" spans="2:3">
      <c r="B82" s="722"/>
      <c r="C82" s="217"/>
    </row>
    <row r="83" spans="2:3">
      <c r="B83" s="722"/>
      <c r="C83" s="217"/>
    </row>
    <row r="84" spans="2:3">
      <c r="B84" s="722"/>
      <c r="C84" s="217"/>
    </row>
    <row r="85" spans="2:3">
      <c r="B85" s="722"/>
      <c r="C85" s="217"/>
    </row>
    <row r="86" spans="2:3">
      <c r="B86" s="722"/>
      <c r="C86" s="217"/>
    </row>
    <row r="87" spans="2:3">
      <c r="B87" s="722"/>
      <c r="C87" s="217"/>
    </row>
    <row r="88" spans="2:3">
      <c r="B88" s="722"/>
      <c r="C88" s="217"/>
    </row>
    <row r="89" spans="2:3">
      <c r="B89" s="722"/>
      <c r="C89" s="217"/>
    </row>
    <row r="90" spans="2:3">
      <c r="B90" s="722"/>
      <c r="C90" s="217"/>
    </row>
    <row r="91" spans="2:3">
      <c r="B91" s="722"/>
      <c r="C91" s="217"/>
    </row>
    <row r="92" spans="2:3">
      <c r="B92" s="722"/>
      <c r="C92" s="217"/>
    </row>
    <row r="93" spans="2:3">
      <c r="B93" s="722"/>
      <c r="C93" s="217"/>
    </row>
    <row r="94" spans="2:3">
      <c r="B94" s="722"/>
      <c r="C94" s="217"/>
    </row>
    <row r="95" spans="2:3">
      <c r="B95" s="722"/>
      <c r="C95" s="217"/>
    </row>
    <row r="96" spans="2:3">
      <c r="B96" s="722"/>
      <c r="C96" s="217"/>
    </row>
    <row r="97" spans="2:3">
      <c r="B97" s="722"/>
      <c r="C97" s="217"/>
    </row>
    <row r="98" spans="2:3">
      <c r="B98" s="722"/>
      <c r="C98" s="217"/>
    </row>
    <row r="99" spans="2:3">
      <c r="B99" s="722"/>
      <c r="C99" s="217"/>
    </row>
    <row r="100" spans="2:3">
      <c r="B100" s="722"/>
      <c r="C100" s="217"/>
    </row>
    <row r="101" spans="2:3">
      <c r="B101" s="722"/>
      <c r="C101" s="217"/>
    </row>
    <row r="102" spans="2:3">
      <c r="B102" s="722"/>
      <c r="C102" s="217"/>
    </row>
    <row r="103" spans="2:3">
      <c r="B103" s="722"/>
      <c r="C103" s="217"/>
    </row>
    <row r="104" spans="2:3">
      <c r="B104" s="722"/>
      <c r="C104" s="217"/>
    </row>
    <row r="105" spans="2:3">
      <c r="B105" s="722"/>
      <c r="C105" s="217"/>
    </row>
    <row r="106" spans="2:3">
      <c r="B106" s="722"/>
      <c r="C106" s="217"/>
    </row>
  </sheetData>
  <mergeCells count="55">
    <mergeCell ref="A75:BV75"/>
    <mergeCell ref="A76:BV76"/>
    <mergeCell ref="A77:AQ77"/>
    <mergeCell ref="BJ13:BK13"/>
    <mergeCell ref="BN13:BO13"/>
    <mergeCell ref="BP13:BQ13"/>
    <mergeCell ref="BS13:BT13"/>
    <mergeCell ref="BU13:BV13"/>
    <mergeCell ref="A74:BV74"/>
    <mergeCell ref="AK13:AL13"/>
    <mergeCell ref="AN13:AO13"/>
    <mergeCell ref="AP13:AQ13"/>
    <mergeCell ref="AS13:AT13"/>
    <mergeCell ref="AU13:AV13"/>
    <mergeCell ref="AX13:AY13"/>
    <mergeCell ref="AZ13:BA13"/>
    <mergeCell ref="BR12:BV12"/>
    <mergeCell ref="D13:E13"/>
    <mergeCell ref="F13:G13"/>
    <mergeCell ref="I13:J13"/>
    <mergeCell ref="K13:L13"/>
    <mergeCell ref="N13:O13"/>
    <mergeCell ref="P13:Q13"/>
    <mergeCell ref="S13:T13"/>
    <mergeCell ref="U13:V13"/>
    <mergeCell ref="X13:Y13"/>
    <mergeCell ref="AR12:AV12"/>
    <mergeCell ref="AW12:BA12"/>
    <mergeCell ref="BB12:BF12"/>
    <mergeCell ref="BG12:BK12"/>
    <mergeCell ref="BL12:BL14"/>
    <mergeCell ref="BM12:BQ12"/>
    <mergeCell ref="AC12:AG12"/>
    <mergeCell ref="AH12:AL12"/>
    <mergeCell ref="AM12:AQ12"/>
    <mergeCell ref="Z13:AA13"/>
    <mergeCell ref="AD13:AE13"/>
    <mergeCell ref="AF13:AG13"/>
    <mergeCell ref="AI13:AJ13"/>
    <mergeCell ref="A1:BV1"/>
    <mergeCell ref="A6:BV6"/>
    <mergeCell ref="A7:BV7"/>
    <mergeCell ref="A10:A15"/>
    <mergeCell ref="B10:B15"/>
    <mergeCell ref="C10:AL11"/>
    <mergeCell ref="AM10:BV11"/>
    <mergeCell ref="C12:G12"/>
    <mergeCell ref="H12:L12"/>
    <mergeCell ref="M12:Q12"/>
    <mergeCell ref="BC13:BD13"/>
    <mergeCell ref="BE13:BF13"/>
    <mergeCell ref="BH13:BI13"/>
    <mergeCell ref="R12:V12"/>
    <mergeCell ref="W12:AA12"/>
    <mergeCell ref="AB12:AB14"/>
  </mergeCells>
  <printOptions horizontalCentered="1"/>
  <pageMargins left="0.23622047244094491" right="0.23622047244094491" top="0.74803149606299213" bottom="0.74803149606299213" header="0.31496062992125984" footer="0.31496062992125984"/>
  <pageSetup paperSize="9" scale="2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T150"/>
  <sheetViews>
    <sheetView showGridLines="0" view="pageBreakPreview" zoomScaleNormal="100" zoomScaleSheetLayoutView="100" workbookViewId="0">
      <selection activeCell="G108" sqref="G108"/>
    </sheetView>
  </sheetViews>
  <sheetFormatPr defaultColWidth="8.85546875" defaultRowHeight="12.75"/>
  <cols>
    <col min="1" max="1" width="12.7109375" style="310" customWidth="1"/>
    <col min="2" max="2" width="43.28515625" style="310" customWidth="1"/>
    <col min="3" max="10" width="12.7109375" style="310" customWidth="1"/>
    <col min="11" max="256" width="8.85546875" style="310"/>
    <col min="257" max="257" width="12.7109375" style="310" customWidth="1"/>
    <col min="258" max="258" width="39.5703125" style="310" customWidth="1"/>
    <col min="259" max="266" width="12.7109375" style="310" customWidth="1"/>
    <col min="267" max="512" width="8.85546875" style="310"/>
    <col min="513" max="513" width="12.7109375" style="310" customWidth="1"/>
    <col min="514" max="514" width="39.5703125" style="310" customWidth="1"/>
    <col min="515" max="522" width="12.7109375" style="310" customWidth="1"/>
    <col min="523" max="768" width="8.85546875" style="310"/>
    <col min="769" max="769" width="12.7109375" style="310" customWidth="1"/>
    <col min="770" max="770" width="39.5703125" style="310" customWidth="1"/>
    <col min="771" max="778" width="12.7109375" style="310" customWidth="1"/>
    <col min="779" max="1024" width="8.85546875" style="310"/>
    <col min="1025" max="1025" width="12.7109375" style="310" customWidth="1"/>
    <col min="1026" max="1026" width="39.5703125" style="310" customWidth="1"/>
    <col min="1027" max="1034" width="12.7109375" style="310" customWidth="1"/>
    <col min="1035" max="1280" width="8.85546875" style="310"/>
    <col min="1281" max="1281" width="12.7109375" style="310" customWidth="1"/>
    <col min="1282" max="1282" width="39.5703125" style="310" customWidth="1"/>
    <col min="1283" max="1290" width="12.7109375" style="310" customWidth="1"/>
    <col min="1291" max="1536" width="8.85546875" style="310"/>
    <col min="1537" max="1537" width="12.7109375" style="310" customWidth="1"/>
    <col min="1538" max="1538" width="39.5703125" style="310" customWidth="1"/>
    <col min="1539" max="1546" width="12.7109375" style="310" customWidth="1"/>
    <col min="1547" max="1792" width="8.85546875" style="310"/>
    <col min="1793" max="1793" width="12.7109375" style="310" customWidth="1"/>
    <col min="1794" max="1794" width="39.5703125" style="310" customWidth="1"/>
    <col min="1795" max="1802" width="12.7109375" style="310" customWidth="1"/>
    <col min="1803" max="2048" width="8.85546875" style="310"/>
    <col min="2049" max="2049" width="12.7109375" style="310" customWidth="1"/>
    <col min="2050" max="2050" width="39.5703125" style="310" customWidth="1"/>
    <col min="2051" max="2058" width="12.7109375" style="310" customWidth="1"/>
    <col min="2059" max="2304" width="8.85546875" style="310"/>
    <col min="2305" max="2305" width="12.7109375" style="310" customWidth="1"/>
    <col min="2306" max="2306" width="39.5703125" style="310" customWidth="1"/>
    <col min="2307" max="2314" width="12.7109375" style="310" customWidth="1"/>
    <col min="2315" max="2560" width="8.85546875" style="310"/>
    <col min="2561" max="2561" width="12.7109375" style="310" customWidth="1"/>
    <col min="2562" max="2562" width="39.5703125" style="310" customWidth="1"/>
    <col min="2563" max="2570" width="12.7109375" style="310" customWidth="1"/>
    <col min="2571" max="2816" width="8.85546875" style="310"/>
    <col min="2817" max="2817" width="12.7109375" style="310" customWidth="1"/>
    <col min="2818" max="2818" width="39.5703125" style="310" customWidth="1"/>
    <col min="2819" max="2826" width="12.7109375" style="310" customWidth="1"/>
    <col min="2827" max="3072" width="8.85546875" style="310"/>
    <col min="3073" max="3073" width="12.7109375" style="310" customWidth="1"/>
    <col min="3074" max="3074" width="39.5703125" style="310" customWidth="1"/>
    <col min="3075" max="3082" width="12.7109375" style="310" customWidth="1"/>
    <col min="3083" max="3328" width="8.85546875" style="310"/>
    <col min="3329" max="3329" width="12.7109375" style="310" customWidth="1"/>
    <col min="3330" max="3330" width="39.5703125" style="310" customWidth="1"/>
    <col min="3331" max="3338" width="12.7109375" style="310" customWidth="1"/>
    <col min="3339" max="3584" width="8.85546875" style="310"/>
    <col min="3585" max="3585" width="12.7109375" style="310" customWidth="1"/>
    <col min="3586" max="3586" width="39.5703125" style="310" customWidth="1"/>
    <col min="3587" max="3594" width="12.7109375" style="310" customWidth="1"/>
    <col min="3595" max="3840" width="8.85546875" style="310"/>
    <col min="3841" max="3841" width="12.7109375" style="310" customWidth="1"/>
    <col min="3842" max="3842" width="39.5703125" style="310" customWidth="1"/>
    <col min="3843" max="3850" width="12.7109375" style="310" customWidth="1"/>
    <col min="3851" max="4096" width="8.85546875" style="310"/>
    <col min="4097" max="4097" width="12.7109375" style="310" customWidth="1"/>
    <col min="4098" max="4098" width="39.5703125" style="310" customWidth="1"/>
    <col min="4099" max="4106" width="12.7109375" style="310" customWidth="1"/>
    <col min="4107" max="4352" width="8.85546875" style="310"/>
    <col min="4353" max="4353" width="12.7109375" style="310" customWidth="1"/>
    <col min="4354" max="4354" width="39.5703125" style="310" customWidth="1"/>
    <col min="4355" max="4362" width="12.7109375" style="310" customWidth="1"/>
    <col min="4363" max="4608" width="8.85546875" style="310"/>
    <col min="4609" max="4609" width="12.7109375" style="310" customWidth="1"/>
    <col min="4610" max="4610" width="39.5703125" style="310" customWidth="1"/>
    <col min="4611" max="4618" width="12.7109375" style="310" customWidth="1"/>
    <col min="4619" max="4864" width="8.85546875" style="310"/>
    <col min="4865" max="4865" width="12.7109375" style="310" customWidth="1"/>
    <col min="4866" max="4866" width="39.5703125" style="310" customWidth="1"/>
    <col min="4867" max="4874" width="12.7109375" style="310" customWidth="1"/>
    <col min="4875" max="5120" width="8.85546875" style="310"/>
    <col min="5121" max="5121" width="12.7109375" style="310" customWidth="1"/>
    <col min="5122" max="5122" width="39.5703125" style="310" customWidth="1"/>
    <col min="5123" max="5130" width="12.7109375" style="310" customWidth="1"/>
    <col min="5131" max="5376" width="8.85546875" style="310"/>
    <col min="5377" max="5377" width="12.7109375" style="310" customWidth="1"/>
    <col min="5378" max="5378" width="39.5703125" style="310" customWidth="1"/>
    <col min="5379" max="5386" width="12.7109375" style="310" customWidth="1"/>
    <col min="5387" max="5632" width="8.85546875" style="310"/>
    <col min="5633" max="5633" width="12.7109375" style="310" customWidth="1"/>
    <col min="5634" max="5634" width="39.5703125" style="310" customWidth="1"/>
    <col min="5635" max="5642" width="12.7109375" style="310" customWidth="1"/>
    <col min="5643" max="5888" width="8.85546875" style="310"/>
    <col min="5889" max="5889" width="12.7109375" style="310" customWidth="1"/>
    <col min="5890" max="5890" width="39.5703125" style="310" customWidth="1"/>
    <col min="5891" max="5898" width="12.7109375" style="310" customWidth="1"/>
    <col min="5899" max="6144" width="8.85546875" style="310"/>
    <col min="6145" max="6145" width="12.7109375" style="310" customWidth="1"/>
    <col min="6146" max="6146" width="39.5703125" style="310" customWidth="1"/>
    <col min="6147" max="6154" width="12.7109375" style="310" customWidth="1"/>
    <col min="6155" max="6400" width="8.85546875" style="310"/>
    <col min="6401" max="6401" width="12.7109375" style="310" customWidth="1"/>
    <col min="6402" max="6402" width="39.5703125" style="310" customWidth="1"/>
    <col min="6403" max="6410" width="12.7109375" style="310" customWidth="1"/>
    <col min="6411" max="6656" width="8.85546875" style="310"/>
    <col min="6657" max="6657" width="12.7109375" style="310" customWidth="1"/>
    <col min="6658" max="6658" width="39.5703125" style="310" customWidth="1"/>
    <col min="6659" max="6666" width="12.7109375" style="310" customWidth="1"/>
    <col min="6667" max="6912" width="8.85546875" style="310"/>
    <col min="6913" max="6913" width="12.7109375" style="310" customWidth="1"/>
    <col min="6914" max="6914" width="39.5703125" style="310" customWidth="1"/>
    <col min="6915" max="6922" width="12.7109375" style="310" customWidth="1"/>
    <col min="6923" max="7168" width="8.85546875" style="310"/>
    <col min="7169" max="7169" width="12.7109375" style="310" customWidth="1"/>
    <col min="7170" max="7170" width="39.5703125" style="310" customWidth="1"/>
    <col min="7171" max="7178" width="12.7109375" style="310" customWidth="1"/>
    <col min="7179" max="7424" width="8.85546875" style="310"/>
    <col min="7425" max="7425" width="12.7109375" style="310" customWidth="1"/>
    <col min="7426" max="7426" width="39.5703125" style="310" customWidth="1"/>
    <col min="7427" max="7434" width="12.7109375" style="310" customWidth="1"/>
    <col min="7435" max="7680" width="8.85546875" style="310"/>
    <col min="7681" max="7681" width="12.7109375" style="310" customWidth="1"/>
    <col min="7682" max="7682" width="39.5703125" style="310" customWidth="1"/>
    <col min="7683" max="7690" width="12.7109375" style="310" customWidth="1"/>
    <col min="7691" max="7936" width="8.85546875" style="310"/>
    <col min="7937" max="7937" width="12.7109375" style="310" customWidth="1"/>
    <col min="7938" max="7938" width="39.5703125" style="310" customWidth="1"/>
    <col min="7939" max="7946" width="12.7109375" style="310" customWidth="1"/>
    <col min="7947" max="8192" width="8.85546875" style="310"/>
    <col min="8193" max="8193" width="12.7109375" style="310" customWidth="1"/>
    <col min="8194" max="8194" width="39.5703125" style="310" customWidth="1"/>
    <col min="8195" max="8202" width="12.7109375" style="310" customWidth="1"/>
    <col min="8203" max="8448" width="8.85546875" style="310"/>
    <col min="8449" max="8449" width="12.7109375" style="310" customWidth="1"/>
    <col min="8450" max="8450" width="39.5703125" style="310" customWidth="1"/>
    <col min="8451" max="8458" width="12.7109375" style="310" customWidth="1"/>
    <col min="8459" max="8704" width="8.85546875" style="310"/>
    <col min="8705" max="8705" width="12.7109375" style="310" customWidth="1"/>
    <col min="8706" max="8706" width="39.5703125" style="310" customWidth="1"/>
    <col min="8707" max="8714" width="12.7109375" style="310" customWidth="1"/>
    <col min="8715" max="8960" width="8.85546875" style="310"/>
    <col min="8961" max="8961" width="12.7109375" style="310" customWidth="1"/>
    <col min="8962" max="8962" width="39.5703125" style="310" customWidth="1"/>
    <col min="8963" max="8970" width="12.7109375" style="310" customWidth="1"/>
    <col min="8971" max="9216" width="8.85546875" style="310"/>
    <col min="9217" max="9217" width="12.7109375" style="310" customWidth="1"/>
    <col min="9218" max="9218" width="39.5703125" style="310" customWidth="1"/>
    <col min="9219" max="9226" width="12.7109375" style="310" customWidth="1"/>
    <col min="9227" max="9472" width="8.85546875" style="310"/>
    <col min="9473" max="9473" width="12.7109375" style="310" customWidth="1"/>
    <col min="9474" max="9474" width="39.5703125" style="310" customWidth="1"/>
    <col min="9475" max="9482" width="12.7109375" style="310" customWidth="1"/>
    <col min="9483" max="9728" width="8.85546875" style="310"/>
    <col min="9729" max="9729" width="12.7109375" style="310" customWidth="1"/>
    <col min="9730" max="9730" width="39.5703125" style="310" customWidth="1"/>
    <col min="9731" max="9738" width="12.7109375" style="310" customWidth="1"/>
    <col min="9739" max="9984" width="8.85546875" style="310"/>
    <col min="9985" max="9985" width="12.7109375" style="310" customWidth="1"/>
    <col min="9986" max="9986" width="39.5703125" style="310" customWidth="1"/>
    <col min="9987" max="9994" width="12.7109375" style="310" customWidth="1"/>
    <col min="9995" max="10240" width="8.85546875" style="310"/>
    <col min="10241" max="10241" width="12.7109375" style="310" customWidth="1"/>
    <col min="10242" max="10242" width="39.5703125" style="310" customWidth="1"/>
    <col min="10243" max="10250" width="12.7109375" style="310" customWidth="1"/>
    <col min="10251" max="10496" width="8.85546875" style="310"/>
    <col min="10497" max="10497" width="12.7109375" style="310" customWidth="1"/>
    <col min="10498" max="10498" width="39.5703125" style="310" customWidth="1"/>
    <col min="10499" max="10506" width="12.7109375" style="310" customWidth="1"/>
    <col min="10507" max="10752" width="8.85546875" style="310"/>
    <col min="10753" max="10753" width="12.7109375" style="310" customWidth="1"/>
    <col min="10754" max="10754" width="39.5703125" style="310" customWidth="1"/>
    <col min="10755" max="10762" width="12.7109375" style="310" customWidth="1"/>
    <col min="10763" max="11008" width="8.85546875" style="310"/>
    <col min="11009" max="11009" width="12.7109375" style="310" customWidth="1"/>
    <col min="11010" max="11010" width="39.5703125" style="310" customWidth="1"/>
    <col min="11011" max="11018" width="12.7109375" style="310" customWidth="1"/>
    <col min="11019" max="11264" width="8.85546875" style="310"/>
    <col min="11265" max="11265" width="12.7109375" style="310" customWidth="1"/>
    <col min="11266" max="11266" width="39.5703125" style="310" customWidth="1"/>
    <col min="11267" max="11274" width="12.7109375" style="310" customWidth="1"/>
    <col min="11275" max="11520" width="8.85546875" style="310"/>
    <col min="11521" max="11521" width="12.7109375" style="310" customWidth="1"/>
    <col min="11522" max="11522" width="39.5703125" style="310" customWidth="1"/>
    <col min="11523" max="11530" width="12.7109375" style="310" customWidth="1"/>
    <col min="11531" max="11776" width="8.85546875" style="310"/>
    <col min="11777" max="11777" width="12.7109375" style="310" customWidth="1"/>
    <col min="11778" max="11778" width="39.5703125" style="310" customWidth="1"/>
    <col min="11779" max="11786" width="12.7109375" style="310" customWidth="1"/>
    <col min="11787" max="12032" width="8.85546875" style="310"/>
    <col min="12033" max="12033" width="12.7109375" style="310" customWidth="1"/>
    <col min="12034" max="12034" width="39.5703125" style="310" customWidth="1"/>
    <col min="12035" max="12042" width="12.7109375" style="310" customWidth="1"/>
    <col min="12043" max="12288" width="8.85546875" style="310"/>
    <col min="12289" max="12289" width="12.7109375" style="310" customWidth="1"/>
    <col min="12290" max="12290" width="39.5703125" style="310" customWidth="1"/>
    <col min="12291" max="12298" width="12.7109375" style="310" customWidth="1"/>
    <col min="12299" max="12544" width="8.85546875" style="310"/>
    <col min="12545" max="12545" width="12.7109375" style="310" customWidth="1"/>
    <col min="12546" max="12546" width="39.5703125" style="310" customWidth="1"/>
    <col min="12547" max="12554" width="12.7109375" style="310" customWidth="1"/>
    <col min="12555" max="12800" width="8.85546875" style="310"/>
    <col min="12801" max="12801" width="12.7109375" style="310" customWidth="1"/>
    <col min="12802" max="12802" width="39.5703125" style="310" customWidth="1"/>
    <col min="12803" max="12810" width="12.7109375" style="310" customWidth="1"/>
    <col min="12811" max="13056" width="8.85546875" style="310"/>
    <col min="13057" max="13057" width="12.7109375" style="310" customWidth="1"/>
    <col min="13058" max="13058" width="39.5703125" style="310" customWidth="1"/>
    <col min="13059" max="13066" width="12.7109375" style="310" customWidth="1"/>
    <col min="13067" max="13312" width="8.85546875" style="310"/>
    <col min="13313" max="13313" width="12.7109375" style="310" customWidth="1"/>
    <col min="13314" max="13314" width="39.5703125" style="310" customWidth="1"/>
    <col min="13315" max="13322" width="12.7109375" style="310" customWidth="1"/>
    <col min="13323" max="13568" width="8.85546875" style="310"/>
    <col min="13569" max="13569" width="12.7109375" style="310" customWidth="1"/>
    <col min="13570" max="13570" width="39.5703125" style="310" customWidth="1"/>
    <col min="13571" max="13578" width="12.7109375" style="310" customWidth="1"/>
    <col min="13579" max="13824" width="8.85546875" style="310"/>
    <col min="13825" max="13825" width="12.7109375" style="310" customWidth="1"/>
    <col min="13826" max="13826" width="39.5703125" style="310" customWidth="1"/>
    <col min="13827" max="13834" width="12.7109375" style="310" customWidth="1"/>
    <col min="13835" max="14080" width="8.85546875" style="310"/>
    <col min="14081" max="14081" width="12.7109375" style="310" customWidth="1"/>
    <col min="14082" max="14082" width="39.5703125" style="310" customWidth="1"/>
    <col min="14083" max="14090" width="12.7109375" style="310" customWidth="1"/>
    <col min="14091" max="14336" width="8.85546875" style="310"/>
    <col min="14337" max="14337" width="12.7109375" style="310" customWidth="1"/>
    <col min="14338" max="14338" width="39.5703125" style="310" customWidth="1"/>
    <col min="14339" max="14346" width="12.7109375" style="310" customWidth="1"/>
    <col min="14347" max="14592" width="8.85546875" style="310"/>
    <col min="14593" max="14593" width="12.7109375" style="310" customWidth="1"/>
    <col min="14594" max="14594" width="39.5703125" style="310" customWidth="1"/>
    <col min="14595" max="14602" width="12.7109375" style="310" customWidth="1"/>
    <col min="14603" max="14848" width="8.85546875" style="310"/>
    <col min="14849" max="14849" width="12.7109375" style="310" customWidth="1"/>
    <col min="14850" max="14850" width="39.5703125" style="310" customWidth="1"/>
    <col min="14851" max="14858" width="12.7109375" style="310" customWidth="1"/>
    <col min="14859" max="15104" width="8.85546875" style="310"/>
    <col min="15105" max="15105" width="12.7109375" style="310" customWidth="1"/>
    <col min="15106" max="15106" width="39.5703125" style="310" customWidth="1"/>
    <col min="15107" max="15114" width="12.7109375" style="310" customWidth="1"/>
    <col min="15115" max="15360" width="8.85546875" style="310"/>
    <col min="15361" max="15361" width="12.7109375" style="310" customWidth="1"/>
    <col min="15362" max="15362" width="39.5703125" style="310" customWidth="1"/>
    <col min="15363" max="15370" width="12.7109375" style="310" customWidth="1"/>
    <col min="15371" max="15616" width="8.85546875" style="310"/>
    <col min="15617" max="15617" width="12.7109375" style="310" customWidth="1"/>
    <col min="15618" max="15618" width="39.5703125" style="310" customWidth="1"/>
    <col min="15619" max="15626" width="12.7109375" style="310" customWidth="1"/>
    <col min="15627" max="15872" width="8.85546875" style="310"/>
    <col min="15873" max="15873" width="12.7109375" style="310" customWidth="1"/>
    <col min="15874" max="15874" width="39.5703125" style="310" customWidth="1"/>
    <col min="15875" max="15882" width="12.7109375" style="310" customWidth="1"/>
    <col min="15883" max="16128" width="8.85546875" style="310"/>
    <col min="16129" max="16129" width="12.7109375" style="310" customWidth="1"/>
    <col min="16130" max="16130" width="39.5703125" style="310" customWidth="1"/>
    <col min="16131" max="16138" width="12.7109375" style="310" customWidth="1"/>
    <col min="16139" max="16384" width="8.85546875" style="310"/>
  </cols>
  <sheetData>
    <row r="1" spans="1:254" ht="15.75">
      <c r="A1" s="2410" t="s">
        <v>881</v>
      </c>
      <c r="B1" s="2411"/>
      <c r="C1" s="2411"/>
      <c r="D1" s="2411"/>
      <c r="E1" s="2411"/>
      <c r="F1" s="2411"/>
      <c r="G1" s="2411"/>
      <c r="H1" s="2411"/>
      <c r="I1" s="2411"/>
      <c r="J1" s="2411"/>
      <c r="K1" s="906"/>
      <c r="L1" s="906"/>
    </row>
    <row r="2" spans="1:254">
      <c r="A2" s="340" t="s">
        <v>15</v>
      </c>
      <c r="F2" s="907"/>
    </row>
    <row r="3" spans="1:254">
      <c r="A3" s="322" t="s">
        <v>445</v>
      </c>
      <c r="J3" s="908" t="s">
        <v>882</v>
      </c>
    </row>
    <row r="4" spans="1:254">
      <c r="E4" s="909"/>
      <c r="F4" s="909"/>
    </row>
    <row r="5" spans="1:254" ht="15.75">
      <c r="A5" s="2412" t="s">
        <v>883</v>
      </c>
      <c r="B5" s="2412"/>
      <c r="C5" s="2412"/>
      <c r="D5" s="2412"/>
      <c r="E5" s="2412"/>
      <c r="F5" s="2412"/>
      <c r="G5" s="2412"/>
      <c r="H5" s="2412"/>
      <c r="I5" s="2412"/>
      <c r="J5" s="2412"/>
    </row>
    <row r="6" spans="1:254">
      <c r="A6" s="2327" t="s">
        <v>884</v>
      </c>
      <c r="B6" s="2327"/>
      <c r="C6" s="2327"/>
      <c r="D6" s="2327"/>
      <c r="E6" s="2327"/>
      <c r="F6" s="2327"/>
      <c r="G6" s="2327"/>
      <c r="H6" s="2327"/>
      <c r="I6" s="2327"/>
      <c r="J6" s="2327"/>
    </row>
    <row r="7" spans="1:254">
      <c r="A7" s="715"/>
      <c r="B7" s="910"/>
      <c r="C7" s="715"/>
      <c r="D7" s="715"/>
      <c r="E7" s="715"/>
      <c r="F7" s="715"/>
    </row>
    <row r="8" spans="1:254">
      <c r="A8" s="715"/>
      <c r="B8" s="910"/>
      <c r="C8" s="715"/>
      <c r="D8" s="715"/>
      <c r="E8" s="715"/>
      <c r="F8" s="715"/>
    </row>
    <row r="9" spans="1:254">
      <c r="A9" s="2327" t="s">
        <v>885</v>
      </c>
      <c r="B9" s="2327"/>
      <c r="C9" s="2327"/>
      <c r="D9" s="2327"/>
      <c r="E9" s="2327"/>
      <c r="F9" s="2327"/>
      <c r="G9" s="2327"/>
      <c r="H9" s="2327"/>
      <c r="I9" s="2327"/>
      <c r="J9" s="2327"/>
    </row>
    <row r="10" spans="1:254" ht="13.5" thickBot="1">
      <c r="J10" s="907" t="s">
        <v>8</v>
      </c>
    </row>
    <row r="11" spans="1:254" ht="56.25">
      <c r="A11" s="2413" t="s">
        <v>7</v>
      </c>
      <c r="B11" s="2415" t="s">
        <v>816</v>
      </c>
      <c r="C11" s="720" t="s">
        <v>886</v>
      </c>
      <c r="D11" s="720" t="s">
        <v>887</v>
      </c>
      <c r="E11" s="720" t="s">
        <v>888</v>
      </c>
      <c r="F11" s="720" t="s">
        <v>889</v>
      </c>
      <c r="G11" s="720" t="s">
        <v>890</v>
      </c>
      <c r="H11" s="720" t="s">
        <v>891</v>
      </c>
      <c r="I11" s="720" t="s">
        <v>892</v>
      </c>
      <c r="J11" s="341" t="s">
        <v>893</v>
      </c>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40"/>
      <c r="CE11" s="340"/>
      <c r="CF11" s="340"/>
      <c r="CG11" s="340"/>
      <c r="CH11" s="340"/>
      <c r="CI11" s="340"/>
      <c r="CJ11" s="340"/>
      <c r="CK11" s="340"/>
      <c r="CL11" s="340"/>
      <c r="CM11" s="340"/>
      <c r="CN11" s="340"/>
      <c r="CO11" s="340"/>
      <c r="CP11" s="340"/>
      <c r="CQ11" s="340"/>
      <c r="CR11" s="340"/>
      <c r="CS11" s="340"/>
      <c r="CT11" s="340"/>
      <c r="CU11" s="340"/>
      <c r="CV11" s="340"/>
      <c r="CW11" s="340"/>
      <c r="CX11" s="340"/>
      <c r="CY11" s="340"/>
      <c r="CZ11" s="340"/>
      <c r="DA11" s="340"/>
      <c r="DB11" s="340"/>
      <c r="DC11" s="340"/>
      <c r="DD11" s="340"/>
      <c r="DE11" s="340"/>
      <c r="DF11" s="340"/>
      <c r="DG11" s="340"/>
      <c r="DH11" s="340"/>
      <c r="DI11" s="340"/>
      <c r="DJ11" s="340"/>
      <c r="DK11" s="340"/>
      <c r="DL11" s="340"/>
      <c r="DM11" s="340"/>
      <c r="DN11" s="340"/>
      <c r="DO11" s="340"/>
      <c r="DP11" s="340"/>
      <c r="DQ11" s="340"/>
      <c r="DR11" s="340"/>
      <c r="DS11" s="340"/>
      <c r="DT11" s="340"/>
      <c r="DU11" s="340"/>
      <c r="DV11" s="340"/>
      <c r="DW11" s="340"/>
      <c r="DX11" s="340"/>
      <c r="DY11" s="340"/>
      <c r="DZ11" s="340"/>
      <c r="EA11" s="340"/>
      <c r="EB11" s="340"/>
      <c r="EC11" s="340"/>
      <c r="ED11" s="340"/>
      <c r="EE11" s="340"/>
      <c r="EF11" s="340"/>
      <c r="EG11" s="340"/>
      <c r="EH11" s="340"/>
      <c r="EI11" s="340"/>
      <c r="EJ11" s="340"/>
      <c r="EK11" s="340"/>
      <c r="EL11" s="340"/>
      <c r="EM11" s="340"/>
      <c r="EN11" s="340"/>
      <c r="EO11" s="340"/>
      <c r="EP11" s="340"/>
      <c r="EQ11" s="340"/>
      <c r="ER11" s="340"/>
      <c r="ES11" s="340"/>
      <c r="ET11" s="340"/>
      <c r="EU11" s="340"/>
      <c r="EV11" s="340"/>
      <c r="EW11" s="340"/>
      <c r="EX11" s="340"/>
      <c r="EY11" s="340"/>
      <c r="EZ11" s="340"/>
      <c r="FA11" s="340"/>
      <c r="FB11" s="340"/>
      <c r="FC11" s="340"/>
      <c r="FD11" s="340"/>
      <c r="FE11" s="340"/>
      <c r="FF11" s="340"/>
      <c r="FG11" s="340"/>
      <c r="FH11" s="340"/>
      <c r="FI11" s="340"/>
      <c r="FJ11" s="340"/>
      <c r="FK11" s="340"/>
      <c r="FL11" s="340"/>
      <c r="FM11" s="340"/>
      <c r="FN11" s="340"/>
      <c r="FO11" s="340"/>
      <c r="FP11" s="340"/>
      <c r="FQ11" s="340"/>
      <c r="FR11" s="340"/>
      <c r="FS11" s="340"/>
      <c r="FT11" s="340"/>
      <c r="FU11" s="340"/>
      <c r="FV11" s="340"/>
      <c r="FW11" s="340"/>
      <c r="FX11" s="340"/>
      <c r="FY11" s="340"/>
      <c r="FZ11" s="340"/>
      <c r="GA11" s="340"/>
      <c r="GB11" s="340"/>
      <c r="GC11" s="340"/>
      <c r="GD11" s="340"/>
      <c r="GE11" s="340"/>
      <c r="GF11" s="340"/>
      <c r="GG11" s="340"/>
      <c r="GH11" s="340"/>
      <c r="GI11" s="340"/>
      <c r="GJ11" s="340"/>
      <c r="GK11" s="340"/>
      <c r="GL11" s="340"/>
      <c r="GM11" s="340"/>
      <c r="GN11" s="340"/>
      <c r="GO11" s="340"/>
      <c r="GP11" s="340"/>
      <c r="GQ11" s="340"/>
      <c r="GR11" s="340"/>
      <c r="GS11" s="340"/>
      <c r="GT11" s="340"/>
      <c r="GU11" s="340"/>
      <c r="GV11" s="340"/>
      <c r="GW11" s="340"/>
      <c r="GX11" s="340"/>
      <c r="GY11" s="340"/>
      <c r="GZ11" s="340"/>
      <c r="HA11" s="340"/>
      <c r="HB11" s="340"/>
      <c r="HC11" s="340"/>
      <c r="HD11" s="340"/>
      <c r="HE11" s="340"/>
      <c r="HF11" s="340"/>
      <c r="HG11" s="340"/>
      <c r="HH11" s="340"/>
      <c r="HI11" s="340"/>
      <c r="HJ11" s="340"/>
      <c r="HK11" s="340"/>
      <c r="HL11" s="340"/>
      <c r="HM11" s="340"/>
      <c r="HN11" s="340"/>
      <c r="HO11" s="340"/>
      <c r="HP11" s="340"/>
      <c r="HQ11" s="340"/>
      <c r="HR11" s="340"/>
      <c r="HS11" s="340"/>
      <c r="HT11" s="340"/>
      <c r="HU11" s="340"/>
      <c r="HV11" s="340"/>
      <c r="HW11" s="340"/>
      <c r="HX11" s="340"/>
      <c r="HY11" s="340"/>
      <c r="HZ11" s="340"/>
      <c r="IA11" s="340"/>
      <c r="IB11" s="340"/>
      <c r="IC11" s="340"/>
      <c r="ID11" s="340"/>
      <c r="IE11" s="340"/>
      <c r="IF11" s="340"/>
      <c r="IG11" s="340"/>
      <c r="IH11" s="340"/>
      <c r="II11" s="340"/>
      <c r="IJ11" s="340"/>
      <c r="IK11" s="340"/>
      <c r="IL11" s="340"/>
      <c r="IM11" s="340"/>
      <c r="IN11" s="340"/>
      <c r="IO11" s="340"/>
      <c r="IP11" s="340"/>
      <c r="IQ11" s="340"/>
      <c r="IR11" s="340"/>
      <c r="IS11" s="340"/>
      <c r="IT11" s="340"/>
    </row>
    <row r="12" spans="1:254">
      <c r="A12" s="2414"/>
      <c r="B12" s="2416"/>
      <c r="C12" s="342">
        <v>1</v>
      </c>
      <c r="D12" s="343">
        <v>2</v>
      </c>
      <c r="E12" s="342">
        <v>3</v>
      </c>
      <c r="F12" s="343">
        <v>4</v>
      </c>
      <c r="G12" s="342">
        <v>5</v>
      </c>
      <c r="H12" s="343">
        <v>6</v>
      </c>
      <c r="I12" s="342">
        <v>7</v>
      </c>
      <c r="J12" s="344">
        <v>8</v>
      </c>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45"/>
      <c r="BO12" s="345"/>
      <c r="BP12" s="345"/>
      <c r="BQ12" s="345"/>
      <c r="BR12" s="345"/>
      <c r="BS12" s="345"/>
      <c r="BT12" s="345"/>
      <c r="BU12" s="345"/>
      <c r="BV12" s="345"/>
      <c r="BW12" s="345"/>
      <c r="BX12" s="345"/>
      <c r="BY12" s="345"/>
      <c r="BZ12" s="345"/>
      <c r="CA12" s="345"/>
      <c r="CB12" s="345"/>
      <c r="CC12" s="345"/>
      <c r="CD12" s="345"/>
      <c r="CE12" s="345"/>
      <c r="CF12" s="345"/>
      <c r="CG12" s="345"/>
      <c r="CH12" s="345"/>
      <c r="CI12" s="345"/>
      <c r="CJ12" s="345"/>
      <c r="CK12" s="345"/>
      <c r="CL12" s="345"/>
      <c r="CM12" s="345"/>
      <c r="CN12" s="345"/>
      <c r="CO12" s="345"/>
      <c r="CP12" s="345"/>
      <c r="CQ12" s="345"/>
      <c r="CR12" s="345"/>
      <c r="CS12" s="345"/>
      <c r="CT12" s="345"/>
      <c r="CU12" s="345"/>
      <c r="CV12" s="345"/>
      <c r="CW12" s="345"/>
      <c r="CX12" s="345"/>
      <c r="CY12" s="345"/>
      <c r="CZ12" s="345"/>
      <c r="DA12" s="345"/>
      <c r="DB12" s="345"/>
      <c r="DC12" s="345"/>
      <c r="DD12" s="345"/>
      <c r="DE12" s="345"/>
      <c r="DF12" s="345"/>
      <c r="DG12" s="345"/>
      <c r="DH12" s="345"/>
      <c r="DI12" s="345"/>
      <c r="DJ12" s="345"/>
      <c r="DK12" s="345"/>
      <c r="DL12" s="345"/>
      <c r="DM12" s="345"/>
      <c r="DN12" s="345"/>
      <c r="DO12" s="345"/>
      <c r="DP12" s="345"/>
      <c r="DQ12" s="345"/>
      <c r="DR12" s="345"/>
      <c r="DS12" s="345"/>
      <c r="DT12" s="345"/>
      <c r="DU12" s="345"/>
      <c r="DV12" s="345"/>
      <c r="DW12" s="345"/>
      <c r="DX12" s="345"/>
      <c r="DY12" s="345"/>
      <c r="DZ12" s="345"/>
      <c r="EA12" s="345"/>
      <c r="EB12" s="345"/>
      <c r="EC12" s="345"/>
      <c r="ED12" s="345"/>
      <c r="EE12" s="345"/>
      <c r="EF12" s="345"/>
      <c r="EG12" s="345"/>
      <c r="EH12" s="345"/>
      <c r="EI12" s="345"/>
      <c r="EJ12" s="345"/>
      <c r="EK12" s="345"/>
      <c r="EL12" s="345"/>
      <c r="EM12" s="345"/>
      <c r="EN12" s="345"/>
      <c r="EO12" s="345"/>
      <c r="EP12" s="345"/>
      <c r="EQ12" s="345"/>
      <c r="ER12" s="345"/>
      <c r="ES12" s="345"/>
      <c r="ET12" s="345"/>
      <c r="EU12" s="345"/>
      <c r="EV12" s="345"/>
      <c r="EW12" s="345"/>
      <c r="EX12" s="345"/>
      <c r="EY12" s="345"/>
      <c r="EZ12" s="345"/>
      <c r="FA12" s="345"/>
      <c r="FB12" s="345"/>
      <c r="FC12" s="345"/>
      <c r="FD12" s="345"/>
      <c r="FE12" s="345"/>
      <c r="FF12" s="345"/>
      <c r="FG12" s="345"/>
      <c r="FH12" s="345"/>
      <c r="FI12" s="345"/>
      <c r="FJ12" s="345"/>
      <c r="FK12" s="345"/>
      <c r="FL12" s="345"/>
      <c r="FM12" s="345"/>
      <c r="FN12" s="345"/>
      <c r="FO12" s="345"/>
      <c r="FP12" s="345"/>
      <c r="FQ12" s="345"/>
      <c r="FR12" s="345"/>
      <c r="FS12" s="345"/>
      <c r="FT12" s="345"/>
      <c r="FU12" s="345"/>
      <c r="FV12" s="345"/>
      <c r="FW12" s="345"/>
      <c r="FX12" s="345"/>
      <c r="FY12" s="345"/>
      <c r="FZ12" s="345"/>
      <c r="GA12" s="345"/>
      <c r="GB12" s="345"/>
      <c r="GC12" s="345"/>
      <c r="GD12" s="345"/>
      <c r="GE12" s="345"/>
      <c r="GF12" s="345"/>
      <c r="GG12" s="345"/>
      <c r="GH12" s="345"/>
      <c r="GI12" s="345"/>
      <c r="GJ12" s="345"/>
      <c r="GK12" s="345"/>
      <c r="GL12" s="345"/>
      <c r="GM12" s="345"/>
      <c r="GN12" s="345"/>
      <c r="GO12" s="345"/>
      <c r="GP12" s="345"/>
      <c r="GQ12" s="345"/>
      <c r="GR12" s="345"/>
      <c r="GS12" s="345"/>
      <c r="GT12" s="345"/>
      <c r="GU12" s="345"/>
      <c r="GV12" s="345"/>
      <c r="GW12" s="345"/>
      <c r="GX12" s="345"/>
      <c r="GY12" s="345"/>
      <c r="GZ12" s="345"/>
      <c r="HA12" s="345"/>
      <c r="HB12" s="345"/>
      <c r="HC12" s="345"/>
      <c r="HD12" s="345"/>
      <c r="HE12" s="345"/>
      <c r="HF12" s="345"/>
      <c r="HG12" s="345"/>
      <c r="HH12" s="345"/>
      <c r="HI12" s="345"/>
      <c r="HJ12" s="345"/>
      <c r="HK12" s="345"/>
      <c r="HL12" s="345"/>
      <c r="HM12" s="345"/>
      <c r="HN12" s="345"/>
      <c r="HO12" s="345"/>
      <c r="HP12" s="345"/>
      <c r="HQ12" s="345"/>
      <c r="HR12" s="345"/>
      <c r="HS12" s="345"/>
      <c r="HT12" s="345"/>
      <c r="HU12" s="345"/>
      <c r="HV12" s="345"/>
      <c r="HW12" s="345"/>
      <c r="HX12" s="345"/>
      <c r="HY12" s="345"/>
      <c r="HZ12" s="345"/>
      <c r="IA12" s="345"/>
      <c r="IB12" s="345"/>
      <c r="IC12" s="345"/>
      <c r="ID12" s="345"/>
      <c r="IE12" s="345"/>
      <c r="IF12" s="345"/>
      <c r="IG12" s="345"/>
      <c r="IH12" s="345"/>
      <c r="II12" s="345"/>
      <c r="IJ12" s="345"/>
      <c r="IK12" s="345"/>
      <c r="IL12" s="345"/>
      <c r="IM12" s="345"/>
      <c r="IN12" s="345"/>
      <c r="IO12" s="345"/>
      <c r="IP12" s="345"/>
      <c r="IQ12" s="345"/>
      <c r="IR12" s="345"/>
      <c r="IS12" s="345"/>
      <c r="IT12" s="345"/>
    </row>
    <row r="13" spans="1:254">
      <c r="A13" s="2418" t="s">
        <v>20</v>
      </c>
      <c r="B13" s="2419"/>
      <c r="C13" s="342"/>
      <c r="D13" s="343"/>
      <c r="E13" s="343"/>
      <c r="F13" s="342"/>
      <c r="G13" s="343"/>
      <c r="H13" s="343"/>
      <c r="I13" s="343"/>
      <c r="J13" s="346"/>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c r="CA13" s="345"/>
      <c r="CB13" s="345"/>
      <c r="CC13" s="345"/>
      <c r="CD13" s="345"/>
      <c r="CE13" s="345"/>
      <c r="CF13" s="345"/>
      <c r="CG13" s="345"/>
      <c r="CH13" s="345"/>
      <c r="CI13" s="345"/>
      <c r="CJ13" s="345"/>
      <c r="CK13" s="345"/>
      <c r="CL13" s="345"/>
      <c r="CM13" s="345"/>
      <c r="CN13" s="345"/>
      <c r="CO13" s="345"/>
      <c r="CP13" s="345"/>
      <c r="CQ13" s="345"/>
      <c r="CR13" s="345"/>
      <c r="CS13" s="345"/>
      <c r="CT13" s="345"/>
      <c r="CU13" s="345"/>
      <c r="CV13" s="345"/>
      <c r="CW13" s="345"/>
      <c r="CX13" s="345"/>
      <c r="CY13" s="345"/>
      <c r="CZ13" s="345"/>
      <c r="DA13" s="345"/>
      <c r="DB13" s="345"/>
      <c r="DC13" s="345"/>
      <c r="DD13" s="345"/>
      <c r="DE13" s="345"/>
      <c r="DF13" s="345"/>
      <c r="DG13" s="345"/>
      <c r="DH13" s="345"/>
      <c r="DI13" s="345"/>
      <c r="DJ13" s="345"/>
      <c r="DK13" s="345"/>
      <c r="DL13" s="345"/>
      <c r="DM13" s="345"/>
      <c r="DN13" s="345"/>
      <c r="DO13" s="345"/>
      <c r="DP13" s="345"/>
      <c r="DQ13" s="345"/>
      <c r="DR13" s="345"/>
      <c r="DS13" s="345"/>
      <c r="DT13" s="345"/>
      <c r="DU13" s="345"/>
      <c r="DV13" s="345"/>
      <c r="DW13" s="345"/>
      <c r="DX13" s="345"/>
      <c r="DY13" s="345"/>
      <c r="DZ13" s="345"/>
      <c r="EA13" s="345"/>
      <c r="EB13" s="345"/>
      <c r="EC13" s="345"/>
      <c r="ED13" s="345"/>
      <c r="EE13" s="345"/>
      <c r="EF13" s="345"/>
      <c r="EG13" s="345"/>
      <c r="EH13" s="345"/>
      <c r="EI13" s="345"/>
      <c r="EJ13" s="345"/>
      <c r="EK13" s="345"/>
      <c r="EL13" s="345"/>
      <c r="EM13" s="345"/>
      <c r="EN13" s="345"/>
      <c r="EO13" s="345"/>
      <c r="EP13" s="345"/>
      <c r="EQ13" s="345"/>
      <c r="ER13" s="345"/>
      <c r="ES13" s="345"/>
      <c r="ET13" s="345"/>
      <c r="EU13" s="345"/>
      <c r="EV13" s="345"/>
      <c r="EW13" s="345"/>
      <c r="EX13" s="345"/>
      <c r="EY13" s="345"/>
      <c r="EZ13" s="345"/>
      <c r="FA13" s="345"/>
      <c r="FB13" s="345"/>
      <c r="FC13" s="345"/>
      <c r="FD13" s="345"/>
      <c r="FE13" s="345"/>
      <c r="FF13" s="345"/>
      <c r="FG13" s="345"/>
      <c r="FH13" s="345"/>
      <c r="FI13" s="345"/>
      <c r="FJ13" s="345"/>
      <c r="FK13" s="345"/>
      <c r="FL13" s="345"/>
      <c r="FM13" s="345"/>
      <c r="FN13" s="345"/>
      <c r="FO13" s="345"/>
      <c r="FP13" s="345"/>
      <c r="FQ13" s="345"/>
      <c r="FR13" s="345"/>
      <c r="FS13" s="345"/>
      <c r="FT13" s="345"/>
      <c r="FU13" s="345"/>
      <c r="FV13" s="345"/>
      <c r="FW13" s="345"/>
      <c r="FX13" s="345"/>
      <c r="FY13" s="345"/>
      <c r="FZ13" s="345"/>
      <c r="GA13" s="345"/>
      <c r="GB13" s="345"/>
      <c r="GC13" s="345"/>
      <c r="GD13" s="345"/>
      <c r="GE13" s="345"/>
      <c r="GF13" s="345"/>
      <c r="GG13" s="345"/>
      <c r="GH13" s="345"/>
      <c r="GI13" s="345"/>
      <c r="GJ13" s="345"/>
      <c r="GK13" s="345"/>
      <c r="GL13" s="345"/>
      <c r="GM13" s="345"/>
      <c r="GN13" s="345"/>
      <c r="GO13" s="345"/>
      <c r="GP13" s="345"/>
      <c r="GQ13" s="345"/>
      <c r="GR13" s="345"/>
      <c r="GS13" s="345"/>
      <c r="GT13" s="345"/>
      <c r="GU13" s="345"/>
      <c r="GV13" s="345"/>
      <c r="GW13" s="345"/>
      <c r="GX13" s="345"/>
      <c r="GY13" s="345"/>
      <c r="GZ13" s="345"/>
      <c r="HA13" s="345"/>
      <c r="HB13" s="345"/>
      <c r="HC13" s="345"/>
      <c r="HD13" s="345"/>
      <c r="HE13" s="345"/>
      <c r="HF13" s="345"/>
      <c r="HG13" s="345"/>
      <c r="HH13" s="345"/>
      <c r="HI13" s="345"/>
      <c r="HJ13" s="345"/>
      <c r="HK13" s="345"/>
      <c r="HL13" s="345"/>
      <c r="HM13" s="345"/>
      <c r="HN13" s="345"/>
      <c r="HO13" s="345"/>
      <c r="HP13" s="345"/>
      <c r="HQ13" s="345"/>
      <c r="HR13" s="345"/>
      <c r="HS13" s="345"/>
      <c r="HT13" s="345"/>
      <c r="HU13" s="345"/>
      <c r="HV13" s="345"/>
      <c r="HW13" s="345"/>
      <c r="HX13" s="345"/>
      <c r="HY13" s="345"/>
      <c r="HZ13" s="345"/>
      <c r="IA13" s="345"/>
      <c r="IB13" s="345"/>
      <c r="IC13" s="345"/>
      <c r="ID13" s="345"/>
      <c r="IE13" s="345"/>
      <c r="IF13" s="345"/>
      <c r="IG13" s="345"/>
      <c r="IH13" s="345"/>
      <c r="II13" s="345"/>
      <c r="IJ13" s="345"/>
      <c r="IK13" s="345"/>
      <c r="IL13" s="345"/>
      <c r="IM13" s="345"/>
      <c r="IN13" s="345"/>
      <c r="IO13" s="345"/>
      <c r="IP13" s="345"/>
      <c r="IQ13" s="345"/>
      <c r="IR13" s="345"/>
      <c r="IS13" s="345"/>
      <c r="IT13" s="345"/>
    </row>
    <row r="14" spans="1:254">
      <c r="A14" s="347" t="s">
        <v>2</v>
      </c>
      <c r="B14" s="348" t="s">
        <v>823</v>
      </c>
      <c r="C14" s="349"/>
      <c r="D14" s="349"/>
      <c r="E14" s="349"/>
      <c r="F14" s="349"/>
      <c r="G14" s="349"/>
      <c r="H14" s="349"/>
      <c r="I14" s="349"/>
      <c r="J14" s="350"/>
    </row>
    <row r="15" spans="1:254">
      <c r="A15" s="232" t="s">
        <v>115</v>
      </c>
      <c r="B15" s="233" t="s">
        <v>1519</v>
      </c>
      <c r="C15" s="349"/>
      <c r="D15" s="349"/>
      <c r="E15" s="349"/>
      <c r="F15" s="349"/>
      <c r="G15" s="349"/>
      <c r="H15" s="349"/>
      <c r="I15" s="349"/>
      <c r="J15" s="350"/>
    </row>
    <row r="16" spans="1:254">
      <c r="A16" s="232" t="s">
        <v>178</v>
      </c>
      <c r="B16" s="233" t="s">
        <v>825</v>
      </c>
      <c r="C16" s="349"/>
      <c r="D16" s="349"/>
      <c r="E16" s="349"/>
      <c r="F16" s="349"/>
      <c r="G16" s="349"/>
      <c r="H16" s="349"/>
      <c r="I16" s="349"/>
      <c r="J16" s="350"/>
    </row>
    <row r="17" spans="1:10">
      <c r="A17" s="232" t="s">
        <v>201</v>
      </c>
      <c r="B17" s="231" t="s">
        <v>1520</v>
      </c>
      <c r="C17" s="349"/>
      <c r="D17" s="349"/>
      <c r="E17" s="349"/>
      <c r="F17" s="349"/>
      <c r="G17" s="349"/>
      <c r="H17" s="349"/>
      <c r="I17" s="349"/>
      <c r="J17" s="350"/>
    </row>
    <row r="18" spans="1:10">
      <c r="A18" s="232" t="s">
        <v>272</v>
      </c>
      <c r="B18" s="233" t="s">
        <v>826</v>
      </c>
      <c r="C18" s="349"/>
      <c r="D18" s="349"/>
      <c r="E18" s="349"/>
      <c r="F18" s="349"/>
      <c r="G18" s="349"/>
      <c r="H18" s="349"/>
      <c r="I18" s="349"/>
      <c r="J18" s="350"/>
    </row>
    <row r="19" spans="1:10" ht="90">
      <c r="A19" s="232" t="s">
        <v>393</v>
      </c>
      <c r="B19" s="231" t="s">
        <v>1521</v>
      </c>
      <c r="C19" s="349"/>
      <c r="D19" s="349"/>
      <c r="E19" s="349"/>
      <c r="F19" s="349"/>
      <c r="G19" s="349"/>
      <c r="H19" s="349"/>
      <c r="I19" s="349"/>
      <c r="J19" s="350"/>
    </row>
    <row r="20" spans="1:10">
      <c r="A20" s="232" t="s">
        <v>395</v>
      </c>
      <c r="B20" s="231" t="s">
        <v>1522</v>
      </c>
      <c r="C20" s="349"/>
      <c r="D20" s="349"/>
      <c r="E20" s="349"/>
      <c r="F20" s="349"/>
      <c r="G20" s="349"/>
      <c r="H20" s="349"/>
      <c r="I20" s="349"/>
      <c r="J20" s="350"/>
    </row>
    <row r="21" spans="1:10">
      <c r="A21" s="232" t="s">
        <v>397</v>
      </c>
      <c r="B21" s="233" t="s">
        <v>894</v>
      </c>
      <c r="C21" s="349"/>
      <c r="D21" s="349"/>
      <c r="E21" s="349"/>
      <c r="F21" s="349"/>
      <c r="G21" s="349"/>
      <c r="H21" s="349"/>
      <c r="I21" s="349"/>
      <c r="J21" s="350"/>
    </row>
    <row r="22" spans="1:10" ht="22.5">
      <c r="A22" s="232" t="s">
        <v>399</v>
      </c>
      <c r="B22" s="231" t="s">
        <v>1523</v>
      </c>
      <c r="C22" s="349"/>
      <c r="D22" s="349"/>
      <c r="E22" s="349"/>
      <c r="F22" s="349"/>
      <c r="G22" s="349"/>
      <c r="H22" s="349"/>
      <c r="I22" s="349"/>
      <c r="J22" s="350"/>
    </row>
    <row r="23" spans="1:10" ht="22.5">
      <c r="A23" s="232" t="s">
        <v>401</v>
      </c>
      <c r="B23" s="374" t="s">
        <v>1524</v>
      </c>
      <c r="C23" s="349"/>
      <c r="D23" s="349"/>
      <c r="E23" s="349"/>
      <c r="F23" s="349"/>
      <c r="G23" s="349"/>
      <c r="H23" s="349"/>
      <c r="I23" s="349"/>
      <c r="J23" s="350"/>
    </row>
    <row r="24" spans="1:10">
      <c r="A24" s="347" t="s">
        <v>1</v>
      </c>
      <c r="B24" s="328" t="s">
        <v>1525</v>
      </c>
      <c r="C24" s="349"/>
      <c r="D24" s="349"/>
      <c r="E24" s="349"/>
      <c r="F24" s="349"/>
      <c r="G24" s="349"/>
      <c r="H24" s="349"/>
      <c r="I24" s="349"/>
      <c r="J24" s="350"/>
    </row>
    <row r="25" spans="1:10">
      <c r="A25" s="232" t="s">
        <v>66</v>
      </c>
      <c r="B25" s="233" t="s">
        <v>895</v>
      </c>
      <c r="C25" s="349"/>
      <c r="D25" s="349"/>
      <c r="E25" s="349"/>
      <c r="F25" s="349"/>
      <c r="G25" s="349"/>
      <c r="H25" s="349"/>
      <c r="I25" s="349"/>
      <c r="J25" s="350"/>
    </row>
    <row r="26" spans="1:10" ht="33.75">
      <c r="A26" s="232" t="s">
        <v>76</v>
      </c>
      <c r="B26" s="233" t="s">
        <v>829</v>
      </c>
      <c r="C26" s="349"/>
      <c r="D26" s="349"/>
      <c r="E26" s="349"/>
      <c r="F26" s="349"/>
      <c r="G26" s="349"/>
      <c r="H26" s="349"/>
      <c r="I26" s="349"/>
      <c r="J26" s="350"/>
    </row>
    <row r="27" spans="1:10" ht="22.5">
      <c r="A27" s="719" t="s">
        <v>419</v>
      </c>
      <c r="B27" s="233" t="s">
        <v>830</v>
      </c>
      <c r="C27" s="349"/>
      <c r="D27" s="349"/>
      <c r="E27" s="349"/>
      <c r="F27" s="349"/>
      <c r="G27" s="349"/>
      <c r="H27" s="349"/>
      <c r="I27" s="349"/>
      <c r="J27" s="350"/>
    </row>
    <row r="28" spans="1:10">
      <c r="A28" s="351" t="s">
        <v>421</v>
      </c>
      <c r="B28" s="233" t="s">
        <v>831</v>
      </c>
      <c r="C28" s="349"/>
      <c r="D28" s="349"/>
      <c r="E28" s="349"/>
      <c r="F28" s="349"/>
      <c r="G28" s="349"/>
      <c r="H28" s="349"/>
      <c r="I28" s="349"/>
      <c r="J28" s="350"/>
    </row>
    <row r="29" spans="1:10" ht="22.5">
      <c r="A29" s="351" t="s">
        <v>423</v>
      </c>
      <c r="B29" s="233" t="s">
        <v>832</v>
      </c>
      <c r="C29" s="349"/>
      <c r="D29" s="349"/>
      <c r="E29" s="349"/>
      <c r="F29" s="349"/>
      <c r="G29" s="349"/>
      <c r="H29" s="349"/>
      <c r="I29" s="349"/>
      <c r="J29" s="350"/>
    </row>
    <row r="30" spans="1:10" ht="22.5">
      <c r="A30" s="719" t="s">
        <v>833</v>
      </c>
      <c r="B30" s="233" t="s">
        <v>834</v>
      </c>
      <c r="C30" s="349"/>
      <c r="D30" s="349"/>
      <c r="E30" s="349"/>
      <c r="F30" s="349"/>
      <c r="G30" s="349"/>
      <c r="H30" s="349"/>
      <c r="I30" s="349"/>
      <c r="J30" s="350"/>
    </row>
    <row r="31" spans="1:10" ht="56.25">
      <c r="A31" s="719" t="s">
        <v>835</v>
      </c>
      <c r="B31" s="231" t="s">
        <v>1526</v>
      </c>
      <c r="C31" s="349"/>
      <c r="D31" s="349"/>
      <c r="E31" s="349"/>
      <c r="F31" s="349"/>
      <c r="G31" s="349"/>
      <c r="H31" s="349"/>
      <c r="I31" s="349"/>
      <c r="J31" s="350"/>
    </row>
    <row r="32" spans="1:10">
      <c r="A32" s="352" t="s">
        <v>347</v>
      </c>
      <c r="B32" s="348" t="s">
        <v>836</v>
      </c>
      <c r="C32" s="349"/>
      <c r="D32" s="349"/>
      <c r="E32" s="349"/>
      <c r="F32" s="349"/>
      <c r="G32" s="349"/>
      <c r="H32" s="349"/>
      <c r="I32" s="349"/>
      <c r="J32" s="350"/>
    </row>
    <row r="33" spans="1:254">
      <c r="A33" s="719" t="s">
        <v>277</v>
      </c>
      <c r="B33" s="233" t="s">
        <v>828</v>
      </c>
      <c r="C33" s="349"/>
      <c r="D33" s="349"/>
      <c r="E33" s="349"/>
      <c r="F33" s="349"/>
      <c r="G33" s="349"/>
      <c r="H33" s="349"/>
      <c r="I33" s="349"/>
      <c r="J33" s="350"/>
    </row>
    <row r="34" spans="1:254" ht="33.75">
      <c r="A34" s="719" t="s">
        <v>279</v>
      </c>
      <c r="B34" s="233" t="s">
        <v>837</v>
      </c>
      <c r="C34" s="349"/>
      <c r="D34" s="349"/>
      <c r="E34" s="349"/>
      <c r="F34" s="349"/>
      <c r="G34" s="349"/>
      <c r="H34" s="349"/>
      <c r="I34" s="349"/>
      <c r="J34" s="350"/>
    </row>
    <row r="35" spans="1:254" ht="22.5">
      <c r="A35" s="719" t="s">
        <v>281</v>
      </c>
      <c r="B35" s="233" t="s">
        <v>830</v>
      </c>
      <c r="C35" s="349"/>
      <c r="D35" s="349"/>
      <c r="E35" s="349"/>
      <c r="F35" s="349"/>
      <c r="G35" s="349"/>
      <c r="H35" s="349"/>
      <c r="I35" s="349"/>
      <c r="J35" s="350"/>
    </row>
    <row r="36" spans="1:254">
      <c r="A36" s="719" t="s">
        <v>282</v>
      </c>
      <c r="B36" s="233" t="s">
        <v>831</v>
      </c>
      <c r="C36" s="349"/>
      <c r="D36" s="349"/>
      <c r="E36" s="349"/>
      <c r="F36" s="349"/>
      <c r="G36" s="349"/>
      <c r="H36" s="349"/>
      <c r="I36" s="349"/>
      <c r="J36" s="350"/>
    </row>
    <row r="37" spans="1:254" ht="22.5">
      <c r="A37" s="719" t="s">
        <v>838</v>
      </c>
      <c r="B37" s="233" t="s">
        <v>832</v>
      </c>
      <c r="C37" s="349"/>
      <c r="D37" s="349"/>
      <c r="E37" s="349"/>
      <c r="F37" s="349"/>
      <c r="G37" s="349"/>
      <c r="H37" s="349"/>
      <c r="I37" s="349"/>
      <c r="J37" s="350"/>
    </row>
    <row r="38" spans="1:254" ht="22.5">
      <c r="A38" s="719" t="s">
        <v>839</v>
      </c>
      <c r="B38" s="233" t="s">
        <v>834</v>
      </c>
      <c r="C38" s="349"/>
      <c r="D38" s="349"/>
      <c r="E38" s="349"/>
      <c r="F38" s="349"/>
      <c r="G38" s="349"/>
      <c r="H38" s="349"/>
      <c r="I38" s="349"/>
      <c r="J38" s="350"/>
    </row>
    <row r="39" spans="1:254" ht="56.25">
      <c r="A39" s="719" t="s">
        <v>840</v>
      </c>
      <c r="B39" s="231" t="s">
        <v>1526</v>
      </c>
      <c r="C39" s="349"/>
      <c r="D39" s="349"/>
      <c r="E39" s="349"/>
      <c r="F39" s="349"/>
      <c r="G39" s="349"/>
      <c r="H39" s="349"/>
      <c r="I39" s="349"/>
      <c r="J39" s="35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340"/>
      <c r="CC39" s="340"/>
      <c r="CD39" s="340"/>
      <c r="CE39" s="340"/>
      <c r="CF39" s="340"/>
      <c r="CG39" s="340"/>
      <c r="CH39" s="340"/>
      <c r="CI39" s="340"/>
      <c r="CJ39" s="340"/>
      <c r="CK39" s="340"/>
      <c r="CL39" s="340"/>
      <c r="CM39" s="340"/>
      <c r="CN39" s="340"/>
      <c r="CO39" s="340"/>
      <c r="CP39" s="340"/>
      <c r="CQ39" s="340"/>
      <c r="CR39" s="340"/>
      <c r="CS39" s="340"/>
      <c r="CT39" s="340"/>
      <c r="CU39" s="340"/>
      <c r="CV39" s="340"/>
      <c r="CW39" s="340"/>
      <c r="CX39" s="340"/>
      <c r="CY39" s="340"/>
      <c r="CZ39" s="340"/>
      <c r="DA39" s="340"/>
      <c r="DB39" s="340"/>
      <c r="DC39" s="340"/>
      <c r="DD39" s="340"/>
      <c r="DE39" s="340"/>
      <c r="DF39" s="340"/>
      <c r="DG39" s="340"/>
      <c r="DH39" s="340"/>
      <c r="DI39" s="340"/>
      <c r="DJ39" s="340"/>
      <c r="DK39" s="340"/>
      <c r="DL39" s="340"/>
      <c r="DM39" s="340"/>
      <c r="DN39" s="340"/>
      <c r="DO39" s="340"/>
      <c r="DP39" s="340"/>
      <c r="DQ39" s="340"/>
      <c r="DR39" s="340"/>
      <c r="DS39" s="340"/>
      <c r="DT39" s="340"/>
      <c r="DU39" s="340"/>
      <c r="DV39" s="340"/>
      <c r="DW39" s="340"/>
      <c r="DX39" s="340"/>
      <c r="DY39" s="340"/>
      <c r="DZ39" s="340"/>
      <c r="EA39" s="340"/>
      <c r="EB39" s="340"/>
      <c r="EC39" s="340"/>
      <c r="ED39" s="340"/>
      <c r="EE39" s="340"/>
      <c r="EF39" s="340"/>
      <c r="EG39" s="340"/>
      <c r="EH39" s="340"/>
      <c r="EI39" s="340"/>
      <c r="EJ39" s="340"/>
      <c r="EK39" s="340"/>
      <c r="EL39" s="340"/>
      <c r="EM39" s="340"/>
      <c r="EN39" s="340"/>
      <c r="EO39" s="340"/>
      <c r="EP39" s="340"/>
      <c r="EQ39" s="340"/>
      <c r="ER39" s="340"/>
      <c r="ES39" s="340"/>
      <c r="ET39" s="340"/>
      <c r="EU39" s="340"/>
      <c r="EV39" s="340"/>
      <c r="EW39" s="340"/>
      <c r="EX39" s="340"/>
      <c r="EY39" s="340"/>
      <c r="EZ39" s="340"/>
      <c r="FA39" s="340"/>
      <c r="FB39" s="340"/>
      <c r="FC39" s="340"/>
      <c r="FD39" s="340"/>
      <c r="FE39" s="340"/>
      <c r="FF39" s="340"/>
      <c r="FG39" s="340"/>
      <c r="FH39" s="340"/>
      <c r="FI39" s="340"/>
      <c r="FJ39" s="340"/>
      <c r="FK39" s="340"/>
      <c r="FL39" s="340"/>
      <c r="FM39" s="340"/>
      <c r="FN39" s="340"/>
      <c r="FO39" s="340"/>
      <c r="FP39" s="340"/>
      <c r="FQ39" s="340"/>
      <c r="FR39" s="340"/>
      <c r="FS39" s="340"/>
      <c r="FT39" s="340"/>
      <c r="FU39" s="340"/>
      <c r="FV39" s="340"/>
      <c r="FW39" s="340"/>
      <c r="FX39" s="340"/>
      <c r="FY39" s="340"/>
      <c r="FZ39" s="340"/>
      <c r="GA39" s="340"/>
      <c r="GB39" s="340"/>
      <c r="GC39" s="340"/>
      <c r="GD39" s="340"/>
      <c r="GE39" s="340"/>
      <c r="GF39" s="340"/>
      <c r="GG39" s="340"/>
      <c r="GH39" s="340"/>
      <c r="GI39" s="340"/>
      <c r="GJ39" s="340"/>
      <c r="GK39" s="340"/>
      <c r="GL39" s="340"/>
      <c r="GM39" s="340"/>
      <c r="GN39" s="340"/>
      <c r="GO39" s="340"/>
      <c r="GP39" s="340"/>
      <c r="GQ39" s="340"/>
      <c r="GR39" s="340"/>
      <c r="GS39" s="340"/>
      <c r="GT39" s="340"/>
      <c r="GU39" s="340"/>
      <c r="GV39" s="340"/>
      <c r="GW39" s="340"/>
      <c r="GX39" s="340"/>
      <c r="GY39" s="340"/>
      <c r="GZ39" s="340"/>
      <c r="HA39" s="340"/>
      <c r="HB39" s="340"/>
      <c r="HC39" s="340"/>
      <c r="HD39" s="340"/>
      <c r="HE39" s="340"/>
      <c r="HF39" s="340"/>
      <c r="HG39" s="340"/>
      <c r="HH39" s="340"/>
      <c r="HI39" s="340"/>
      <c r="HJ39" s="340"/>
      <c r="HK39" s="340"/>
      <c r="HL39" s="340"/>
      <c r="HM39" s="340"/>
      <c r="HN39" s="340"/>
      <c r="HO39" s="340"/>
      <c r="HP39" s="340"/>
      <c r="HQ39" s="340"/>
      <c r="HR39" s="340"/>
      <c r="HS39" s="340"/>
      <c r="HT39" s="340"/>
      <c r="HU39" s="340"/>
      <c r="HV39" s="340"/>
      <c r="HW39" s="340"/>
      <c r="HX39" s="340"/>
      <c r="HY39" s="340"/>
      <c r="HZ39" s="340"/>
      <c r="IA39" s="340"/>
      <c r="IB39" s="340"/>
      <c r="IC39" s="340"/>
      <c r="ID39" s="340"/>
      <c r="IE39" s="340"/>
      <c r="IF39" s="340"/>
      <c r="IG39" s="340"/>
      <c r="IH39" s="340"/>
      <c r="II39" s="340"/>
      <c r="IJ39" s="340"/>
      <c r="IK39" s="340"/>
      <c r="IL39" s="340"/>
      <c r="IM39" s="340"/>
      <c r="IN39" s="340"/>
      <c r="IO39" s="340"/>
      <c r="IP39" s="340"/>
      <c r="IQ39" s="340"/>
      <c r="IR39" s="340"/>
      <c r="IS39" s="340"/>
      <c r="IT39" s="340"/>
    </row>
    <row r="40" spans="1:254">
      <c r="A40" s="352" t="s">
        <v>349</v>
      </c>
      <c r="B40" s="348" t="s">
        <v>841</v>
      </c>
      <c r="C40" s="349"/>
      <c r="D40" s="349"/>
      <c r="E40" s="349"/>
      <c r="F40" s="349"/>
      <c r="G40" s="349"/>
      <c r="H40" s="349"/>
      <c r="I40" s="349"/>
      <c r="J40" s="350"/>
    </row>
    <row r="41" spans="1:254">
      <c r="A41" s="352" t="s">
        <v>350</v>
      </c>
      <c r="B41" s="328" t="s">
        <v>1527</v>
      </c>
      <c r="C41" s="349"/>
      <c r="D41" s="349"/>
      <c r="E41" s="349"/>
      <c r="F41" s="349"/>
      <c r="G41" s="349"/>
      <c r="H41" s="349"/>
      <c r="I41" s="349"/>
      <c r="J41" s="350"/>
    </row>
    <row r="42" spans="1:254">
      <c r="A42" s="719" t="s">
        <v>428</v>
      </c>
      <c r="B42" s="233" t="s">
        <v>842</v>
      </c>
      <c r="C42" s="349"/>
      <c r="D42" s="349"/>
      <c r="E42" s="349"/>
      <c r="F42" s="349"/>
      <c r="G42" s="349"/>
      <c r="H42" s="349"/>
      <c r="I42" s="349"/>
      <c r="J42" s="350"/>
    </row>
    <row r="43" spans="1:254">
      <c r="A43" s="719" t="s">
        <v>843</v>
      </c>
      <c r="B43" s="233" t="s">
        <v>844</v>
      </c>
      <c r="C43" s="349"/>
      <c r="D43" s="349"/>
      <c r="E43" s="349"/>
      <c r="F43" s="349"/>
      <c r="G43" s="349"/>
      <c r="H43" s="349"/>
      <c r="I43" s="349"/>
      <c r="J43" s="350"/>
    </row>
    <row r="44" spans="1:254" ht="22.5">
      <c r="A44" s="719" t="s">
        <v>845</v>
      </c>
      <c r="B44" s="233" t="s">
        <v>846</v>
      </c>
      <c r="C44" s="349"/>
      <c r="D44" s="349"/>
      <c r="E44" s="349"/>
      <c r="F44" s="349"/>
      <c r="G44" s="349"/>
      <c r="H44" s="349"/>
      <c r="I44" s="349"/>
      <c r="J44" s="350"/>
    </row>
    <row r="45" spans="1:254" ht="22.5">
      <c r="A45" s="719" t="s">
        <v>847</v>
      </c>
      <c r="B45" s="233" t="s">
        <v>848</v>
      </c>
      <c r="C45" s="349"/>
      <c r="D45" s="349"/>
      <c r="E45" s="349"/>
      <c r="F45" s="349"/>
      <c r="G45" s="349"/>
      <c r="H45" s="349"/>
      <c r="I45" s="349"/>
      <c r="J45" s="350"/>
    </row>
    <row r="46" spans="1:254" ht="22.5">
      <c r="A46" s="351" t="s">
        <v>849</v>
      </c>
      <c r="B46" s="233" t="s">
        <v>850</v>
      </c>
      <c r="C46" s="349"/>
      <c r="D46" s="349"/>
      <c r="E46" s="349"/>
      <c r="F46" s="349"/>
      <c r="G46" s="349"/>
      <c r="H46" s="349"/>
      <c r="I46" s="349"/>
      <c r="J46" s="350"/>
    </row>
    <row r="47" spans="1:254" ht="24.75" customHeight="1">
      <c r="A47" s="351" t="s">
        <v>851</v>
      </c>
      <c r="B47" s="233" t="s">
        <v>852</v>
      </c>
      <c r="C47" s="349"/>
      <c r="D47" s="349"/>
      <c r="E47" s="349"/>
      <c r="F47" s="349"/>
      <c r="G47" s="349"/>
      <c r="H47" s="349"/>
      <c r="I47" s="349"/>
      <c r="J47" s="350"/>
    </row>
    <row r="48" spans="1:254" ht="22.5">
      <c r="A48" s="351" t="s">
        <v>853</v>
      </c>
      <c r="B48" s="233" t="s">
        <v>854</v>
      </c>
      <c r="C48" s="349"/>
      <c r="D48" s="349"/>
      <c r="E48" s="349"/>
      <c r="F48" s="349"/>
      <c r="G48" s="349"/>
      <c r="H48" s="349"/>
      <c r="I48" s="349"/>
      <c r="J48" s="350"/>
    </row>
    <row r="49" spans="1:10">
      <c r="A49" s="353" t="s">
        <v>351</v>
      </c>
      <c r="B49" s="348" t="s">
        <v>855</v>
      </c>
      <c r="C49" s="349"/>
      <c r="D49" s="349"/>
      <c r="E49" s="349"/>
      <c r="F49" s="349"/>
      <c r="G49" s="349"/>
      <c r="H49" s="349"/>
      <c r="I49" s="349"/>
      <c r="J49" s="350"/>
    </row>
    <row r="50" spans="1:10">
      <c r="A50" s="351" t="s">
        <v>205</v>
      </c>
      <c r="B50" s="233" t="s">
        <v>856</v>
      </c>
      <c r="C50" s="349"/>
      <c r="D50" s="349"/>
      <c r="E50" s="349"/>
      <c r="F50" s="349"/>
      <c r="G50" s="349"/>
      <c r="H50" s="349"/>
      <c r="I50" s="349"/>
      <c r="J50" s="350"/>
    </row>
    <row r="51" spans="1:10">
      <c r="A51" s="351" t="s">
        <v>207</v>
      </c>
      <c r="B51" s="233" t="s">
        <v>857</v>
      </c>
      <c r="C51" s="349"/>
      <c r="D51" s="349"/>
      <c r="E51" s="349"/>
      <c r="F51" s="349"/>
      <c r="G51" s="349"/>
      <c r="H51" s="349"/>
      <c r="I51" s="349"/>
      <c r="J51" s="350"/>
    </row>
    <row r="52" spans="1:10">
      <c r="A52" s="353" t="s">
        <v>212</v>
      </c>
      <c r="B52" s="348" t="s">
        <v>858</v>
      </c>
      <c r="C52" s="349"/>
      <c r="D52" s="349"/>
      <c r="E52" s="349"/>
      <c r="F52" s="349"/>
      <c r="G52" s="349"/>
      <c r="H52" s="349"/>
      <c r="I52" s="349"/>
      <c r="J52" s="350"/>
    </row>
    <row r="53" spans="1:10">
      <c r="A53" s="351" t="s">
        <v>214</v>
      </c>
      <c r="B53" s="233" t="s">
        <v>859</v>
      </c>
      <c r="C53" s="349"/>
      <c r="D53" s="349"/>
      <c r="E53" s="349"/>
      <c r="F53" s="349"/>
      <c r="G53" s="349"/>
      <c r="H53" s="349"/>
      <c r="I53" s="349"/>
      <c r="J53" s="350"/>
    </row>
    <row r="54" spans="1:10">
      <c r="A54" s="351" t="s">
        <v>216</v>
      </c>
      <c r="B54" s="233" t="s">
        <v>860</v>
      </c>
      <c r="C54" s="349"/>
      <c r="D54" s="349"/>
      <c r="E54" s="349"/>
      <c r="F54" s="349"/>
      <c r="G54" s="349"/>
      <c r="H54" s="349"/>
      <c r="I54" s="349"/>
      <c r="J54" s="350"/>
    </row>
    <row r="55" spans="1:10">
      <c r="A55" s="351" t="s">
        <v>218</v>
      </c>
      <c r="B55" s="233" t="s">
        <v>861</v>
      </c>
      <c r="C55" s="349"/>
      <c r="D55" s="349"/>
      <c r="E55" s="349"/>
      <c r="F55" s="349"/>
      <c r="G55" s="349"/>
      <c r="H55" s="349"/>
      <c r="I55" s="349"/>
      <c r="J55" s="350"/>
    </row>
    <row r="56" spans="1:10">
      <c r="A56" s="351" t="s">
        <v>220</v>
      </c>
      <c r="B56" s="233" t="s">
        <v>862</v>
      </c>
      <c r="C56" s="349"/>
      <c r="D56" s="349"/>
      <c r="E56" s="349"/>
      <c r="F56" s="349"/>
      <c r="G56" s="349"/>
      <c r="H56" s="349"/>
      <c r="I56" s="349"/>
      <c r="J56" s="350"/>
    </row>
    <row r="57" spans="1:10">
      <c r="A57" s="351" t="s">
        <v>863</v>
      </c>
      <c r="B57" s="233" t="s">
        <v>864</v>
      </c>
      <c r="C57" s="349"/>
      <c r="D57" s="349"/>
      <c r="E57" s="349"/>
      <c r="F57" s="349"/>
      <c r="G57" s="349"/>
      <c r="H57" s="349"/>
      <c r="I57" s="349"/>
      <c r="J57" s="350"/>
    </row>
    <row r="58" spans="1:10">
      <c r="A58" s="351" t="s">
        <v>1528</v>
      </c>
      <c r="B58" s="331" t="s">
        <v>1529</v>
      </c>
      <c r="C58" s="349"/>
      <c r="D58" s="349"/>
      <c r="E58" s="349"/>
      <c r="F58" s="349"/>
      <c r="G58" s="349"/>
      <c r="H58" s="349"/>
      <c r="I58" s="349"/>
      <c r="J58" s="350"/>
    </row>
    <row r="59" spans="1:10" ht="33.75">
      <c r="A59" s="353" t="s">
        <v>222</v>
      </c>
      <c r="B59" s="348" t="s">
        <v>865</v>
      </c>
      <c r="C59" s="349"/>
      <c r="D59" s="349"/>
      <c r="E59" s="349"/>
      <c r="F59" s="349"/>
      <c r="G59" s="349"/>
      <c r="H59" s="349"/>
      <c r="I59" s="349"/>
      <c r="J59" s="350"/>
    </row>
    <row r="60" spans="1:10">
      <c r="A60" s="351" t="s">
        <v>866</v>
      </c>
      <c r="B60" s="233" t="s">
        <v>867</v>
      </c>
      <c r="C60" s="349"/>
      <c r="D60" s="349"/>
      <c r="E60" s="349"/>
      <c r="F60" s="349"/>
      <c r="G60" s="349"/>
      <c r="H60" s="349"/>
      <c r="I60" s="349"/>
      <c r="J60" s="350"/>
    </row>
    <row r="61" spans="1:10">
      <c r="A61" s="351" t="s">
        <v>868</v>
      </c>
      <c r="B61" s="233" t="s">
        <v>869</v>
      </c>
      <c r="C61" s="349"/>
      <c r="D61" s="349"/>
      <c r="E61" s="349"/>
      <c r="F61" s="349"/>
      <c r="G61" s="349"/>
      <c r="H61" s="349"/>
      <c r="I61" s="349"/>
      <c r="J61" s="350"/>
    </row>
    <row r="62" spans="1:10">
      <c r="A62" s="353" t="s">
        <v>223</v>
      </c>
      <c r="B62" s="348" t="s">
        <v>1530</v>
      </c>
      <c r="C62" s="349"/>
      <c r="D62" s="349"/>
      <c r="E62" s="349"/>
      <c r="F62" s="349"/>
      <c r="G62" s="349"/>
      <c r="H62" s="349"/>
      <c r="I62" s="349"/>
      <c r="J62" s="350"/>
    </row>
    <row r="63" spans="1:10" ht="67.5">
      <c r="A63" s="351" t="s">
        <v>440</v>
      </c>
      <c r="B63" s="233" t="s">
        <v>1531</v>
      </c>
      <c r="C63" s="349"/>
      <c r="D63" s="349"/>
      <c r="E63" s="349"/>
      <c r="F63" s="349"/>
      <c r="G63" s="349"/>
      <c r="H63" s="349"/>
      <c r="I63" s="349"/>
      <c r="J63" s="350"/>
    </row>
    <row r="64" spans="1:10" ht="45">
      <c r="A64" s="351" t="s">
        <v>870</v>
      </c>
      <c r="B64" s="233" t="s">
        <v>1532</v>
      </c>
      <c r="C64" s="349"/>
      <c r="D64" s="349"/>
      <c r="E64" s="349"/>
      <c r="F64" s="349"/>
      <c r="G64" s="349"/>
      <c r="H64" s="349"/>
      <c r="I64" s="349"/>
      <c r="J64" s="350"/>
    </row>
    <row r="65" spans="1:254">
      <c r="A65" s="351" t="s">
        <v>871</v>
      </c>
      <c r="B65" s="233" t="s">
        <v>872</v>
      </c>
      <c r="C65" s="349"/>
      <c r="D65" s="349"/>
      <c r="E65" s="349"/>
      <c r="F65" s="349"/>
      <c r="G65" s="349"/>
      <c r="H65" s="349"/>
      <c r="I65" s="349"/>
      <c r="J65" s="350"/>
    </row>
    <row r="66" spans="1:254" ht="22.5">
      <c r="A66" s="351" t="s">
        <v>873</v>
      </c>
      <c r="B66" s="233" t="s">
        <v>1533</v>
      </c>
      <c r="C66" s="349"/>
      <c r="D66" s="349"/>
      <c r="E66" s="349"/>
      <c r="F66" s="349"/>
      <c r="G66" s="349"/>
      <c r="H66" s="349"/>
      <c r="I66" s="349"/>
      <c r="J66" s="350"/>
    </row>
    <row r="67" spans="1:254">
      <c r="A67" s="351" t="s">
        <v>874</v>
      </c>
      <c r="B67" s="233" t="s">
        <v>875</v>
      </c>
      <c r="C67" s="349"/>
      <c r="D67" s="349"/>
      <c r="E67" s="349"/>
      <c r="F67" s="349"/>
      <c r="G67" s="349"/>
      <c r="H67" s="349"/>
      <c r="I67" s="349"/>
      <c r="J67" s="350"/>
    </row>
    <row r="68" spans="1:254">
      <c r="A68" s="911" t="s">
        <v>876</v>
      </c>
      <c r="B68" s="905" t="s">
        <v>877</v>
      </c>
      <c r="C68" s="912"/>
      <c r="D68" s="912"/>
      <c r="E68" s="912"/>
      <c r="F68" s="912"/>
      <c r="G68" s="912"/>
      <c r="H68" s="912"/>
      <c r="I68" s="912"/>
      <c r="J68" s="913"/>
    </row>
    <row r="69" spans="1:254" ht="13.5" thickBot="1">
      <c r="A69" s="354" t="s">
        <v>1534</v>
      </c>
      <c r="B69" s="234" t="s">
        <v>1535</v>
      </c>
      <c r="C69" s="355"/>
      <c r="D69" s="355"/>
      <c r="E69" s="355"/>
      <c r="F69" s="355"/>
      <c r="G69" s="355"/>
      <c r="H69" s="355"/>
      <c r="I69" s="355"/>
      <c r="J69" s="356"/>
    </row>
    <row r="70" spans="1:254">
      <c r="A70" s="914"/>
      <c r="B70" s="915"/>
      <c r="C70" s="916"/>
      <c r="D70" s="916"/>
      <c r="E70" s="916"/>
      <c r="F70" s="916"/>
      <c r="G70" s="916"/>
      <c r="H70" s="916"/>
      <c r="I70" s="916"/>
      <c r="J70" s="916"/>
    </row>
    <row r="71" spans="1:254">
      <c r="A71" s="2420" t="s">
        <v>896</v>
      </c>
      <c r="B71" s="2420"/>
      <c r="C71" s="2420"/>
      <c r="D71" s="2420"/>
      <c r="E71" s="2420"/>
      <c r="F71" s="2420"/>
      <c r="G71" s="2420"/>
      <c r="H71" s="2420"/>
      <c r="I71" s="2420"/>
      <c r="J71" s="2420"/>
    </row>
    <row r="72" spans="1:254" ht="13.5" thickBot="1">
      <c r="H72" s="907" t="s">
        <v>8</v>
      </c>
    </row>
    <row r="73" spans="1:254" ht="56.25">
      <c r="A73" s="2413" t="s">
        <v>897</v>
      </c>
      <c r="B73" s="2415" t="s">
        <v>898</v>
      </c>
      <c r="C73" s="720" t="s">
        <v>886</v>
      </c>
      <c r="D73" s="720" t="s">
        <v>887</v>
      </c>
      <c r="E73" s="720" t="s">
        <v>888</v>
      </c>
      <c r="F73" s="720" t="s">
        <v>889</v>
      </c>
      <c r="G73" s="720" t="s">
        <v>890</v>
      </c>
      <c r="H73" s="720" t="s">
        <v>891</v>
      </c>
      <c r="I73" s="740" t="s">
        <v>892</v>
      </c>
      <c r="J73" s="357" t="s">
        <v>893</v>
      </c>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0"/>
      <c r="BR73" s="340"/>
      <c r="BS73" s="340"/>
      <c r="BT73" s="340"/>
      <c r="BU73" s="340"/>
      <c r="BV73" s="340"/>
      <c r="BW73" s="340"/>
      <c r="BX73" s="340"/>
      <c r="BY73" s="340"/>
      <c r="BZ73" s="340"/>
      <c r="CA73" s="340"/>
      <c r="CB73" s="340"/>
      <c r="CC73" s="340"/>
      <c r="CD73" s="340"/>
      <c r="CE73" s="340"/>
      <c r="CF73" s="340"/>
      <c r="CG73" s="340"/>
      <c r="CH73" s="340"/>
      <c r="CI73" s="340"/>
      <c r="CJ73" s="340"/>
      <c r="CK73" s="340"/>
      <c r="CL73" s="340"/>
      <c r="CM73" s="340"/>
      <c r="CN73" s="340"/>
      <c r="CO73" s="340"/>
      <c r="CP73" s="340"/>
      <c r="CQ73" s="340"/>
      <c r="CR73" s="340"/>
      <c r="CS73" s="340"/>
      <c r="CT73" s="340"/>
      <c r="CU73" s="340"/>
      <c r="CV73" s="340"/>
      <c r="CW73" s="340"/>
      <c r="CX73" s="340"/>
      <c r="CY73" s="340"/>
      <c r="CZ73" s="340"/>
      <c r="DA73" s="340"/>
      <c r="DB73" s="340"/>
      <c r="DC73" s="340"/>
      <c r="DD73" s="340"/>
      <c r="DE73" s="340"/>
      <c r="DF73" s="340"/>
      <c r="DG73" s="340"/>
      <c r="DH73" s="340"/>
      <c r="DI73" s="340"/>
      <c r="DJ73" s="340"/>
      <c r="DK73" s="340"/>
      <c r="DL73" s="340"/>
      <c r="DM73" s="340"/>
      <c r="DN73" s="340"/>
      <c r="DO73" s="340"/>
      <c r="DP73" s="340"/>
      <c r="DQ73" s="340"/>
      <c r="DR73" s="340"/>
      <c r="DS73" s="340"/>
      <c r="DT73" s="340"/>
      <c r="DU73" s="340"/>
      <c r="DV73" s="340"/>
      <c r="DW73" s="340"/>
      <c r="DX73" s="340"/>
      <c r="DY73" s="340"/>
      <c r="DZ73" s="340"/>
      <c r="EA73" s="340"/>
      <c r="EB73" s="340"/>
      <c r="EC73" s="340"/>
      <c r="ED73" s="340"/>
      <c r="EE73" s="340"/>
      <c r="EF73" s="340"/>
      <c r="EG73" s="340"/>
      <c r="EH73" s="340"/>
      <c r="EI73" s="340"/>
      <c r="EJ73" s="340"/>
      <c r="EK73" s="340"/>
      <c r="EL73" s="340"/>
      <c r="EM73" s="340"/>
      <c r="EN73" s="340"/>
      <c r="EO73" s="340"/>
      <c r="EP73" s="340"/>
      <c r="EQ73" s="340"/>
      <c r="ER73" s="340"/>
      <c r="ES73" s="340"/>
      <c r="ET73" s="340"/>
      <c r="EU73" s="340"/>
      <c r="EV73" s="340"/>
      <c r="EW73" s="340"/>
      <c r="EX73" s="340"/>
      <c r="EY73" s="340"/>
      <c r="EZ73" s="340"/>
      <c r="FA73" s="340"/>
      <c r="FB73" s="340"/>
      <c r="FC73" s="340"/>
      <c r="FD73" s="340"/>
      <c r="FE73" s="340"/>
      <c r="FF73" s="340"/>
      <c r="FG73" s="340"/>
      <c r="FH73" s="340"/>
      <c r="FI73" s="340"/>
      <c r="FJ73" s="340"/>
      <c r="FK73" s="340"/>
      <c r="FL73" s="340"/>
      <c r="FM73" s="340"/>
      <c r="FN73" s="340"/>
      <c r="FO73" s="340"/>
      <c r="FP73" s="340"/>
      <c r="FQ73" s="340"/>
      <c r="FR73" s="340"/>
      <c r="FS73" s="340"/>
      <c r="FT73" s="340"/>
      <c r="FU73" s="340"/>
      <c r="FV73" s="340"/>
      <c r="FW73" s="340"/>
      <c r="FX73" s="340"/>
      <c r="FY73" s="340"/>
      <c r="FZ73" s="340"/>
      <c r="GA73" s="340"/>
      <c r="GB73" s="340"/>
      <c r="GC73" s="340"/>
      <c r="GD73" s="340"/>
      <c r="GE73" s="340"/>
      <c r="GF73" s="340"/>
      <c r="GG73" s="340"/>
      <c r="GH73" s="340"/>
      <c r="GI73" s="340"/>
      <c r="GJ73" s="340"/>
      <c r="GK73" s="340"/>
      <c r="GL73" s="340"/>
      <c r="GM73" s="340"/>
      <c r="GN73" s="340"/>
      <c r="GO73" s="340"/>
      <c r="GP73" s="340"/>
      <c r="GQ73" s="340"/>
      <c r="GR73" s="340"/>
      <c r="GS73" s="340"/>
      <c r="GT73" s="340"/>
      <c r="GU73" s="340"/>
      <c r="GV73" s="340"/>
      <c r="GW73" s="340"/>
      <c r="GX73" s="340"/>
      <c r="GY73" s="340"/>
      <c r="GZ73" s="340"/>
      <c r="HA73" s="340"/>
      <c r="HB73" s="340"/>
      <c r="HC73" s="340"/>
      <c r="HD73" s="340"/>
      <c r="HE73" s="340"/>
      <c r="HF73" s="340"/>
      <c r="HG73" s="340"/>
      <c r="HH73" s="340"/>
      <c r="HI73" s="340"/>
      <c r="HJ73" s="340"/>
      <c r="HK73" s="340"/>
      <c r="HL73" s="340"/>
      <c r="HM73" s="340"/>
      <c r="HN73" s="340"/>
      <c r="HO73" s="340"/>
      <c r="HP73" s="340"/>
      <c r="HQ73" s="340"/>
      <c r="HR73" s="340"/>
      <c r="HS73" s="340"/>
      <c r="HT73" s="340"/>
      <c r="HU73" s="340"/>
      <c r="HV73" s="340"/>
      <c r="HW73" s="340"/>
      <c r="HX73" s="340"/>
      <c r="HY73" s="340"/>
      <c r="HZ73" s="340"/>
      <c r="IA73" s="340"/>
      <c r="IB73" s="340"/>
      <c r="IC73" s="340"/>
      <c r="ID73" s="340"/>
      <c r="IE73" s="340"/>
      <c r="IF73" s="340"/>
      <c r="IG73" s="340"/>
      <c r="IH73" s="340"/>
      <c r="II73" s="340"/>
      <c r="IJ73" s="340"/>
      <c r="IK73" s="340"/>
      <c r="IL73" s="340"/>
      <c r="IM73" s="340"/>
      <c r="IN73" s="340"/>
      <c r="IO73" s="340"/>
      <c r="IP73" s="340"/>
      <c r="IQ73" s="340"/>
      <c r="IR73" s="340"/>
      <c r="IS73" s="340"/>
      <c r="IT73" s="340"/>
    </row>
    <row r="74" spans="1:254">
      <c r="A74" s="2414"/>
      <c r="B74" s="2416"/>
      <c r="C74" s="342">
        <v>1</v>
      </c>
      <c r="D74" s="342">
        <v>2</v>
      </c>
      <c r="E74" s="342">
        <v>3</v>
      </c>
      <c r="F74" s="342">
        <v>4</v>
      </c>
      <c r="G74" s="342">
        <v>5</v>
      </c>
      <c r="H74" s="342">
        <v>6</v>
      </c>
      <c r="I74" s="358">
        <v>7</v>
      </c>
      <c r="J74" s="359">
        <v>8</v>
      </c>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345"/>
      <c r="AO74" s="345"/>
      <c r="AP74" s="345"/>
      <c r="AQ74" s="345"/>
      <c r="AR74" s="345"/>
      <c r="AS74" s="345"/>
      <c r="AT74" s="345"/>
      <c r="AU74" s="345"/>
      <c r="AV74" s="345"/>
      <c r="AW74" s="345"/>
      <c r="AX74" s="345"/>
      <c r="AY74" s="345"/>
      <c r="AZ74" s="345"/>
      <c r="BA74" s="345"/>
      <c r="BB74" s="345"/>
      <c r="BC74" s="345"/>
      <c r="BD74" s="345"/>
      <c r="BE74" s="345"/>
      <c r="BF74" s="345"/>
      <c r="BG74" s="345"/>
      <c r="BH74" s="345"/>
      <c r="BI74" s="345"/>
      <c r="BJ74" s="345"/>
      <c r="BK74" s="345"/>
      <c r="BL74" s="345"/>
      <c r="BM74" s="345"/>
      <c r="BN74" s="345"/>
      <c r="BO74" s="345"/>
      <c r="BP74" s="345"/>
      <c r="BQ74" s="345"/>
      <c r="BR74" s="345"/>
      <c r="BS74" s="345"/>
      <c r="BT74" s="345"/>
      <c r="BU74" s="345"/>
      <c r="BV74" s="345"/>
      <c r="BW74" s="345"/>
      <c r="BX74" s="345"/>
      <c r="BY74" s="345"/>
      <c r="BZ74" s="345"/>
      <c r="CA74" s="345"/>
      <c r="CB74" s="345"/>
      <c r="CC74" s="345"/>
      <c r="CD74" s="345"/>
      <c r="CE74" s="345"/>
      <c r="CF74" s="345"/>
      <c r="CG74" s="345"/>
      <c r="CH74" s="345"/>
      <c r="CI74" s="345"/>
      <c r="CJ74" s="345"/>
      <c r="CK74" s="345"/>
      <c r="CL74" s="345"/>
      <c r="CM74" s="345"/>
      <c r="CN74" s="345"/>
      <c r="CO74" s="345"/>
      <c r="CP74" s="345"/>
      <c r="CQ74" s="345"/>
      <c r="CR74" s="345"/>
      <c r="CS74" s="345"/>
      <c r="CT74" s="345"/>
      <c r="CU74" s="345"/>
      <c r="CV74" s="345"/>
      <c r="CW74" s="345"/>
      <c r="CX74" s="345"/>
      <c r="CY74" s="345"/>
      <c r="CZ74" s="345"/>
      <c r="DA74" s="345"/>
      <c r="DB74" s="345"/>
      <c r="DC74" s="345"/>
      <c r="DD74" s="345"/>
      <c r="DE74" s="345"/>
      <c r="DF74" s="345"/>
      <c r="DG74" s="345"/>
      <c r="DH74" s="345"/>
      <c r="DI74" s="345"/>
      <c r="DJ74" s="345"/>
      <c r="DK74" s="345"/>
      <c r="DL74" s="345"/>
      <c r="DM74" s="345"/>
      <c r="DN74" s="345"/>
      <c r="DO74" s="345"/>
      <c r="DP74" s="345"/>
      <c r="DQ74" s="345"/>
      <c r="DR74" s="345"/>
      <c r="DS74" s="345"/>
      <c r="DT74" s="345"/>
      <c r="DU74" s="345"/>
      <c r="DV74" s="345"/>
      <c r="DW74" s="345"/>
      <c r="DX74" s="345"/>
      <c r="DY74" s="345"/>
      <c r="DZ74" s="345"/>
      <c r="EA74" s="345"/>
      <c r="EB74" s="345"/>
      <c r="EC74" s="345"/>
      <c r="ED74" s="345"/>
      <c r="EE74" s="345"/>
      <c r="EF74" s="345"/>
      <c r="EG74" s="345"/>
      <c r="EH74" s="345"/>
      <c r="EI74" s="345"/>
      <c r="EJ74" s="345"/>
      <c r="EK74" s="345"/>
      <c r="EL74" s="345"/>
      <c r="EM74" s="345"/>
      <c r="EN74" s="345"/>
      <c r="EO74" s="345"/>
      <c r="EP74" s="345"/>
      <c r="EQ74" s="345"/>
      <c r="ER74" s="345"/>
      <c r="ES74" s="345"/>
      <c r="ET74" s="345"/>
      <c r="EU74" s="345"/>
      <c r="EV74" s="345"/>
      <c r="EW74" s="345"/>
      <c r="EX74" s="345"/>
      <c r="EY74" s="345"/>
      <c r="EZ74" s="345"/>
      <c r="FA74" s="345"/>
      <c r="FB74" s="345"/>
      <c r="FC74" s="345"/>
      <c r="FD74" s="345"/>
      <c r="FE74" s="345"/>
      <c r="FF74" s="345"/>
      <c r="FG74" s="345"/>
      <c r="FH74" s="345"/>
      <c r="FI74" s="345"/>
      <c r="FJ74" s="345"/>
      <c r="FK74" s="345"/>
      <c r="FL74" s="345"/>
      <c r="FM74" s="345"/>
      <c r="FN74" s="345"/>
      <c r="FO74" s="345"/>
      <c r="FP74" s="345"/>
      <c r="FQ74" s="345"/>
      <c r="FR74" s="345"/>
      <c r="FS74" s="345"/>
      <c r="FT74" s="345"/>
      <c r="FU74" s="345"/>
      <c r="FV74" s="345"/>
      <c r="FW74" s="345"/>
      <c r="FX74" s="345"/>
      <c r="FY74" s="345"/>
      <c r="FZ74" s="345"/>
      <c r="GA74" s="345"/>
      <c r="GB74" s="345"/>
      <c r="GC74" s="345"/>
      <c r="GD74" s="345"/>
      <c r="GE74" s="345"/>
      <c r="GF74" s="345"/>
      <c r="GG74" s="345"/>
      <c r="GH74" s="345"/>
      <c r="GI74" s="345"/>
      <c r="GJ74" s="345"/>
      <c r="GK74" s="345"/>
      <c r="GL74" s="345"/>
      <c r="GM74" s="345"/>
      <c r="GN74" s="345"/>
      <c r="GO74" s="345"/>
      <c r="GP74" s="345"/>
      <c r="GQ74" s="345"/>
      <c r="GR74" s="345"/>
      <c r="GS74" s="345"/>
      <c r="GT74" s="345"/>
      <c r="GU74" s="345"/>
      <c r="GV74" s="345"/>
      <c r="GW74" s="345"/>
      <c r="GX74" s="345"/>
      <c r="GY74" s="345"/>
      <c r="GZ74" s="345"/>
      <c r="HA74" s="345"/>
      <c r="HB74" s="345"/>
      <c r="HC74" s="345"/>
      <c r="HD74" s="345"/>
      <c r="HE74" s="345"/>
      <c r="HF74" s="345"/>
      <c r="HG74" s="345"/>
      <c r="HH74" s="345"/>
      <c r="HI74" s="345"/>
      <c r="HJ74" s="345"/>
      <c r="HK74" s="345"/>
      <c r="HL74" s="345"/>
      <c r="HM74" s="345"/>
      <c r="HN74" s="345"/>
      <c r="HO74" s="345"/>
      <c r="HP74" s="345"/>
      <c r="HQ74" s="345"/>
      <c r="HR74" s="345"/>
      <c r="HS74" s="345"/>
      <c r="HT74" s="345"/>
      <c r="HU74" s="345"/>
      <c r="HV74" s="345"/>
      <c r="HW74" s="345"/>
      <c r="HX74" s="345"/>
      <c r="HY74" s="345"/>
      <c r="HZ74" s="345"/>
      <c r="IA74" s="345"/>
      <c r="IB74" s="345"/>
      <c r="IC74" s="345"/>
      <c r="ID74" s="345"/>
      <c r="IE74" s="345"/>
      <c r="IF74" s="345"/>
      <c r="IG74" s="345"/>
      <c r="IH74" s="345"/>
      <c r="II74" s="345"/>
      <c r="IJ74" s="345"/>
      <c r="IK74" s="345"/>
      <c r="IL74" s="345"/>
      <c r="IM74" s="345"/>
      <c r="IN74" s="345"/>
      <c r="IO74" s="345"/>
      <c r="IP74" s="345"/>
      <c r="IQ74" s="345"/>
      <c r="IR74" s="345"/>
      <c r="IS74" s="345"/>
      <c r="IT74" s="345"/>
    </row>
    <row r="75" spans="1:254">
      <c r="A75" s="2421" t="s">
        <v>20</v>
      </c>
      <c r="B75" s="2422"/>
      <c r="C75" s="360"/>
      <c r="D75" s="360"/>
      <c r="E75" s="360"/>
      <c r="F75" s="360"/>
      <c r="G75" s="361"/>
      <c r="H75" s="361"/>
      <c r="I75" s="362"/>
      <c r="J75" s="363"/>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345"/>
      <c r="AO75" s="345"/>
      <c r="AP75" s="345"/>
      <c r="AQ75" s="345"/>
      <c r="AR75" s="345"/>
      <c r="AS75" s="345"/>
      <c r="AT75" s="345"/>
      <c r="AU75" s="345"/>
      <c r="AV75" s="345"/>
      <c r="AW75" s="345"/>
      <c r="AX75" s="345"/>
      <c r="AY75" s="345"/>
      <c r="AZ75" s="345"/>
      <c r="BA75" s="345"/>
      <c r="BB75" s="345"/>
      <c r="BC75" s="345"/>
      <c r="BD75" s="345"/>
      <c r="BE75" s="345"/>
      <c r="BF75" s="345"/>
      <c r="BG75" s="345"/>
      <c r="BH75" s="345"/>
      <c r="BI75" s="345"/>
      <c r="BJ75" s="345"/>
      <c r="BK75" s="345"/>
      <c r="BL75" s="345"/>
      <c r="BM75" s="345"/>
      <c r="BN75" s="345"/>
      <c r="BO75" s="345"/>
      <c r="BP75" s="345"/>
      <c r="BQ75" s="345"/>
      <c r="BR75" s="345"/>
      <c r="BS75" s="345"/>
      <c r="BT75" s="345"/>
      <c r="BU75" s="345"/>
      <c r="BV75" s="345"/>
      <c r="BW75" s="345"/>
      <c r="BX75" s="345"/>
      <c r="BY75" s="345"/>
      <c r="BZ75" s="345"/>
      <c r="CA75" s="345"/>
      <c r="CB75" s="345"/>
      <c r="CC75" s="345"/>
      <c r="CD75" s="345"/>
      <c r="CE75" s="345"/>
      <c r="CF75" s="345"/>
      <c r="CG75" s="345"/>
      <c r="CH75" s="345"/>
      <c r="CI75" s="345"/>
      <c r="CJ75" s="345"/>
      <c r="CK75" s="345"/>
      <c r="CL75" s="345"/>
      <c r="CM75" s="345"/>
      <c r="CN75" s="345"/>
      <c r="CO75" s="345"/>
      <c r="CP75" s="345"/>
      <c r="CQ75" s="345"/>
      <c r="CR75" s="345"/>
      <c r="CS75" s="345"/>
      <c r="CT75" s="345"/>
      <c r="CU75" s="345"/>
      <c r="CV75" s="345"/>
      <c r="CW75" s="345"/>
      <c r="CX75" s="345"/>
      <c r="CY75" s="345"/>
      <c r="CZ75" s="345"/>
      <c r="DA75" s="345"/>
      <c r="DB75" s="345"/>
      <c r="DC75" s="345"/>
      <c r="DD75" s="345"/>
      <c r="DE75" s="345"/>
      <c r="DF75" s="345"/>
      <c r="DG75" s="345"/>
      <c r="DH75" s="345"/>
      <c r="DI75" s="345"/>
      <c r="DJ75" s="345"/>
      <c r="DK75" s="345"/>
      <c r="DL75" s="345"/>
      <c r="DM75" s="345"/>
      <c r="DN75" s="345"/>
      <c r="DO75" s="345"/>
      <c r="DP75" s="345"/>
      <c r="DQ75" s="345"/>
      <c r="DR75" s="345"/>
      <c r="DS75" s="345"/>
      <c r="DT75" s="345"/>
      <c r="DU75" s="345"/>
      <c r="DV75" s="345"/>
      <c r="DW75" s="345"/>
      <c r="DX75" s="345"/>
      <c r="DY75" s="345"/>
      <c r="DZ75" s="345"/>
      <c r="EA75" s="345"/>
      <c r="EB75" s="345"/>
      <c r="EC75" s="345"/>
      <c r="ED75" s="345"/>
      <c r="EE75" s="345"/>
      <c r="EF75" s="345"/>
      <c r="EG75" s="345"/>
      <c r="EH75" s="345"/>
      <c r="EI75" s="345"/>
      <c r="EJ75" s="345"/>
      <c r="EK75" s="345"/>
      <c r="EL75" s="345"/>
      <c r="EM75" s="345"/>
      <c r="EN75" s="345"/>
      <c r="EO75" s="345"/>
      <c r="EP75" s="345"/>
      <c r="EQ75" s="345"/>
      <c r="ER75" s="345"/>
      <c r="ES75" s="345"/>
      <c r="ET75" s="345"/>
      <c r="EU75" s="345"/>
      <c r="EV75" s="345"/>
      <c r="EW75" s="345"/>
      <c r="EX75" s="345"/>
      <c r="EY75" s="345"/>
      <c r="EZ75" s="345"/>
      <c r="FA75" s="345"/>
      <c r="FB75" s="345"/>
      <c r="FC75" s="345"/>
      <c r="FD75" s="345"/>
      <c r="FE75" s="345"/>
      <c r="FF75" s="345"/>
      <c r="FG75" s="345"/>
      <c r="FH75" s="345"/>
      <c r="FI75" s="345"/>
      <c r="FJ75" s="345"/>
      <c r="FK75" s="345"/>
      <c r="FL75" s="345"/>
      <c r="FM75" s="345"/>
      <c r="FN75" s="345"/>
      <c r="FO75" s="345"/>
      <c r="FP75" s="345"/>
      <c r="FQ75" s="345"/>
      <c r="FR75" s="345"/>
      <c r="FS75" s="345"/>
      <c r="FT75" s="345"/>
      <c r="FU75" s="345"/>
      <c r="FV75" s="345"/>
      <c r="FW75" s="345"/>
      <c r="FX75" s="345"/>
      <c r="FY75" s="345"/>
      <c r="FZ75" s="345"/>
      <c r="GA75" s="345"/>
      <c r="GB75" s="345"/>
      <c r="GC75" s="345"/>
      <c r="GD75" s="345"/>
      <c r="GE75" s="345"/>
      <c r="GF75" s="345"/>
      <c r="GG75" s="345"/>
      <c r="GH75" s="345"/>
      <c r="GI75" s="345"/>
      <c r="GJ75" s="345"/>
      <c r="GK75" s="345"/>
      <c r="GL75" s="345"/>
      <c r="GM75" s="345"/>
      <c r="GN75" s="345"/>
      <c r="GO75" s="345"/>
      <c r="GP75" s="345"/>
      <c r="GQ75" s="345"/>
      <c r="GR75" s="345"/>
      <c r="GS75" s="345"/>
      <c r="GT75" s="345"/>
      <c r="GU75" s="345"/>
      <c r="GV75" s="345"/>
      <c r="GW75" s="345"/>
      <c r="GX75" s="345"/>
      <c r="GY75" s="345"/>
      <c r="GZ75" s="345"/>
      <c r="HA75" s="345"/>
      <c r="HB75" s="345"/>
      <c r="HC75" s="345"/>
      <c r="HD75" s="345"/>
      <c r="HE75" s="345"/>
      <c r="HF75" s="345"/>
      <c r="HG75" s="345"/>
      <c r="HH75" s="345"/>
      <c r="HI75" s="345"/>
      <c r="HJ75" s="345"/>
      <c r="HK75" s="345"/>
      <c r="HL75" s="345"/>
      <c r="HM75" s="345"/>
      <c r="HN75" s="345"/>
      <c r="HO75" s="345"/>
      <c r="HP75" s="345"/>
      <c r="HQ75" s="345"/>
      <c r="HR75" s="345"/>
      <c r="HS75" s="345"/>
      <c r="HT75" s="345"/>
      <c r="HU75" s="345"/>
      <c r="HV75" s="345"/>
      <c r="HW75" s="345"/>
      <c r="HX75" s="345"/>
      <c r="HY75" s="345"/>
      <c r="HZ75" s="345"/>
      <c r="IA75" s="345"/>
      <c r="IB75" s="345"/>
      <c r="IC75" s="345"/>
      <c r="ID75" s="345"/>
      <c r="IE75" s="345"/>
      <c r="IF75" s="345"/>
      <c r="IG75" s="345"/>
      <c r="IH75" s="345"/>
      <c r="II75" s="345"/>
      <c r="IJ75" s="345"/>
      <c r="IK75" s="345"/>
      <c r="IL75" s="345"/>
      <c r="IM75" s="345"/>
      <c r="IN75" s="345"/>
      <c r="IO75" s="345"/>
      <c r="IP75" s="345"/>
      <c r="IQ75" s="345"/>
      <c r="IR75" s="345"/>
      <c r="IS75" s="345"/>
      <c r="IT75" s="345"/>
    </row>
    <row r="76" spans="1:254">
      <c r="A76" s="351" t="s">
        <v>2</v>
      </c>
      <c r="B76" s="364" t="s">
        <v>899</v>
      </c>
      <c r="C76" s="349"/>
      <c r="D76" s="349"/>
      <c r="E76" s="349"/>
      <c r="F76" s="349"/>
      <c r="G76" s="349"/>
      <c r="H76" s="349"/>
      <c r="I76" s="329"/>
      <c r="J76" s="330"/>
    </row>
    <row r="77" spans="1:254">
      <c r="A77" s="351" t="s">
        <v>1</v>
      </c>
      <c r="B77" s="364" t="s">
        <v>900</v>
      </c>
      <c r="C77" s="349"/>
      <c r="D77" s="349"/>
      <c r="E77" s="349"/>
      <c r="F77" s="349"/>
      <c r="G77" s="349"/>
      <c r="H77" s="349"/>
      <c r="I77" s="329"/>
      <c r="J77" s="330"/>
    </row>
    <row r="78" spans="1:254">
      <c r="A78" s="351" t="s">
        <v>347</v>
      </c>
      <c r="B78" s="364" t="s">
        <v>901</v>
      </c>
      <c r="C78" s="349"/>
      <c r="D78" s="349"/>
      <c r="E78" s="349"/>
      <c r="F78" s="349"/>
      <c r="G78" s="349"/>
      <c r="H78" s="349"/>
      <c r="I78" s="329"/>
      <c r="J78" s="330"/>
    </row>
    <row r="79" spans="1:254">
      <c r="A79" s="351" t="s">
        <v>349</v>
      </c>
      <c r="B79" s="364" t="s">
        <v>902</v>
      </c>
      <c r="C79" s="349"/>
      <c r="D79" s="349"/>
      <c r="E79" s="349"/>
      <c r="F79" s="349"/>
      <c r="G79" s="349"/>
      <c r="H79" s="349"/>
      <c r="I79" s="329"/>
      <c r="J79" s="330"/>
    </row>
    <row r="80" spans="1:254">
      <c r="A80" s="351" t="s">
        <v>350</v>
      </c>
      <c r="B80" s="364" t="s">
        <v>903</v>
      </c>
      <c r="C80" s="349"/>
      <c r="D80" s="349"/>
      <c r="E80" s="349"/>
      <c r="F80" s="349"/>
      <c r="G80" s="349"/>
      <c r="H80" s="349"/>
      <c r="I80" s="329"/>
      <c r="J80" s="330"/>
    </row>
    <row r="81" spans="1:13">
      <c r="A81" s="351" t="s">
        <v>351</v>
      </c>
      <c r="B81" s="364" t="s">
        <v>904</v>
      </c>
      <c r="C81" s="349"/>
      <c r="D81" s="349"/>
      <c r="E81" s="349"/>
      <c r="F81" s="349"/>
      <c r="G81" s="349"/>
      <c r="H81" s="349"/>
      <c r="I81" s="329"/>
      <c r="J81" s="330"/>
    </row>
    <row r="82" spans="1:13">
      <c r="A82" s="351" t="s">
        <v>212</v>
      </c>
      <c r="B82" s="364" t="s">
        <v>905</v>
      </c>
      <c r="C82" s="349"/>
      <c r="D82" s="349"/>
      <c r="E82" s="349"/>
      <c r="F82" s="349"/>
      <c r="G82" s="349"/>
      <c r="H82" s="349"/>
      <c r="I82" s="329"/>
      <c r="J82" s="330"/>
    </row>
    <row r="83" spans="1:13">
      <c r="A83" s="365" t="s">
        <v>222</v>
      </c>
      <c r="B83" s="364" t="s">
        <v>906</v>
      </c>
      <c r="C83" s="349"/>
      <c r="D83" s="349"/>
      <c r="E83" s="349"/>
      <c r="F83" s="349"/>
      <c r="G83" s="349"/>
      <c r="H83" s="349"/>
      <c r="I83" s="329"/>
      <c r="J83" s="330"/>
    </row>
    <row r="84" spans="1:13" ht="13.5" thickBot="1">
      <c r="A84" s="366" t="s">
        <v>223</v>
      </c>
      <c r="B84" s="367" t="s">
        <v>582</v>
      </c>
      <c r="C84" s="355"/>
      <c r="D84" s="355"/>
      <c r="E84" s="355"/>
      <c r="F84" s="355"/>
      <c r="G84" s="355"/>
      <c r="H84" s="355"/>
      <c r="I84" s="338"/>
      <c r="J84" s="339"/>
    </row>
    <row r="85" spans="1:13">
      <c r="A85" s="917"/>
      <c r="B85" s="917"/>
      <c r="C85" s="916"/>
      <c r="D85" s="916"/>
      <c r="E85" s="916"/>
      <c r="F85" s="916"/>
      <c r="G85" s="916"/>
      <c r="H85" s="916"/>
      <c r="I85" s="916"/>
      <c r="J85" s="916"/>
    </row>
    <row r="86" spans="1:13">
      <c r="A86" s="918" t="s">
        <v>540</v>
      </c>
    </row>
    <row r="87" spans="1:13">
      <c r="A87" s="2423" t="s">
        <v>907</v>
      </c>
      <c r="B87" s="2423"/>
      <c r="C87" s="2423"/>
      <c r="D87" s="2423"/>
      <c r="E87" s="2423"/>
      <c r="F87" s="2423"/>
      <c r="G87" s="2423"/>
      <c r="H87" s="2423"/>
      <c r="I87" s="2423"/>
      <c r="J87" s="2423"/>
    </row>
    <row r="88" spans="1:13" ht="49.15" customHeight="1">
      <c r="A88" s="2417" t="s">
        <v>1536</v>
      </c>
      <c r="B88" s="2417"/>
      <c r="C88" s="2417"/>
      <c r="D88" s="2417"/>
      <c r="E88" s="2417"/>
      <c r="F88" s="2417"/>
      <c r="G88" s="2417"/>
      <c r="H88" s="2417"/>
      <c r="I88" s="2417"/>
      <c r="J88" s="2417"/>
    </row>
    <row r="89" spans="1:13" ht="32.450000000000003" customHeight="1">
      <c r="A89" s="2417" t="s">
        <v>908</v>
      </c>
      <c r="B89" s="2417"/>
      <c r="C89" s="2417"/>
      <c r="D89" s="2417"/>
      <c r="E89" s="2417"/>
      <c r="F89" s="2417"/>
      <c r="G89" s="2417"/>
      <c r="H89" s="2417"/>
      <c r="I89" s="2417"/>
      <c r="J89" s="2417"/>
    </row>
    <row r="90" spans="1:13" ht="24.6" customHeight="1">
      <c r="A90" s="2417" t="s">
        <v>909</v>
      </c>
      <c r="B90" s="2417"/>
      <c r="C90" s="2417"/>
      <c r="D90" s="2417"/>
      <c r="E90" s="2417"/>
      <c r="F90" s="2417"/>
      <c r="G90" s="2417"/>
      <c r="H90" s="2417"/>
      <c r="I90" s="2417"/>
      <c r="J90" s="2417"/>
    </row>
    <row r="91" spans="1:13">
      <c r="A91" s="309"/>
      <c r="B91" s="309"/>
      <c r="C91" s="309"/>
      <c r="D91" s="309"/>
      <c r="E91" s="309"/>
      <c r="F91" s="309"/>
      <c r="G91" s="309"/>
      <c r="H91" s="309"/>
      <c r="I91" s="309"/>
      <c r="J91" s="309"/>
    </row>
    <row r="92" spans="1:13">
      <c r="A92" s="317" t="s">
        <v>771</v>
      </c>
      <c r="B92" s="318"/>
      <c r="C92" s="319"/>
      <c r="D92" s="319"/>
      <c r="E92" s="319"/>
      <c r="F92" s="319"/>
      <c r="G92" s="319"/>
      <c r="H92" s="319"/>
      <c r="I92" s="320" t="s">
        <v>910</v>
      </c>
      <c r="J92" s="319"/>
      <c r="K92" s="319"/>
      <c r="L92" s="319"/>
    </row>
    <row r="93" spans="1:13">
      <c r="A93" s="321" t="s">
        <v>640</v>
      </c>
      <c r="B93" s="317"/>
      <c r="C93" s="317"/>
      <c r="D93" s="317"/>
      <c r="E93" s="317"/>
      <c r="F93" s="317"/>
      <c r="G93" s="317"/>
      <c r="H93" s="317"/>
      <c r="I93" s="317" t="s">
        <v>643</v>
      </c>
      <c r="J93" s="317"/>
      <c r="K93" s="317"/>
      <c r="L93" s="317"/>
      <c r="M93" s="317"/>
    </row>
    <row r="94" spans="1:13">
      <c r="A94" s="322" t="s">
        <v>642</v>
      </c>
      <c r="B94" s="317"/>
      <c r="C94" s="317"/>
      <c r="D94" s="317"/>
      <c r="E94" s="317"/>
      <c r="F94" s="317"/>
      <c r="G94" s="317"/>
      <c r="H94" s="317"/>
      <c r="I94" s="323" t="s">
        <v>644</v>
      </c>
      <c r="J94" s="317"/>
      <c r="K94" s="317"/>
      <c r="L94" s="317"/>
      <c r="M94" s="317"/>
    </row>
    <row r="95" spans="1:13">
      <c r="A95" s="2240" t="s">
        <v>489</v>
      </c>
      <c r="B95" s="2240"/>
      <c r="C95" s="2240"/>
      <c r="D95" s="2240"/>
      <c r="E95" s="2240"/>
      <c r="F95" s="2240"/>
      <c r="G95" s="2240"/>
      <c r="H95" s="2240"/>
    </row>
    <row r="96" spans="1:13">
      <c r="A96" s="322"/>
    </row>
    <row r="97" spans="1:2">
      <c r="A97" s="322"/>
    </row>
    <row r="98" spans="1:2">
      <c r="A98" s="322"/>
    </row>
    <row r="99" spans="1:2">
      <c r="A99" s="322"/>
    </row>
    <row r="100" spans="1:2">
      <c r="A100" s="322"/>
    </row>
    <row r="101" spans="1:2">
      <c r="A101" s="322"/>
    </row>
    <row r="102" spans="1:2">
      <c r="A102" s="322"/>
    </row>
    <row r="103" spans="1:2">
      <c r="A103" s="322"/>
    </row>
    <row r="104" spans="1:2">
      <c r="A104" s="322"/>
    </row>
    <row r="105" spans="1:2">
      <c r="A105" s="322"/>
    </row>
    <row r="106" spans="1:2">
      <c r="A106" s="322"/>
    </row>
    <row r="107" spans="1:2">
      <c r="A107" s="322"/>
      <c r="B107" s="340"/>
    </row>
    <row r="108" spans="1:2">
      <c r="A108" s="322"/>
      <c r="B108" s="340"/>
    </row>
    <row r="109" spans="1:2">
      <c r="A109" s="322"/>
      <c r="B109" s="340"/>
    </row>
    <row r="110" spans="1:2">
      <c r="A110" s="322"/>
      <c r="B110" s="340"/>
    </row>
    <row r="111" spans="1:2">
      <c r="A111" s="322"/>
      <c r="B111" s="340"/>
    </row>
    <row r="112" spans="1:2">
      <c r="A112" s="322"/>
      <c r="B112" s="340"/>
    </row>
    <row r="113" spans="1:2">
      <c r="A113" s="322"/>
      <c r="B113" s="340"/>
    </row>
    <row r="114" spans="1:2">
      <c r="A114" s="322"/>
      <c r="B114" s="340"/>
    </row>
    <row r="115" spans="1:2">
      <c r="A115" s="322"/>
      <c r="B115" s="340"/>
    </row>
    <row r="116" spans="1:2">
      <c r="A116" s="322"/>
      <c r="B116" s="340"/>
    </row>
    <row r="117" spans="1:2">
      <c r="A117" s="322"/>
      <c r="B117" s="340"/>
    </row>
    <row r="118" spans="1:2">
      <c r="A118" s="322"/>
      <c r="B118" s="340"/>
    </row>
    <row r="119" spans="1:2">
      <c r="A119" s="322"/>
      <c r="B119" s="340"/>
    </row>
    <row r="120" spans="1:2">
      <c r="A120" s="322"/>
      <c r="B120" s="340"/>
    </row>
    <row r="121" spans="1:2">
      <c r="A121" s="322"/>
      <c r="B121" s="340"/>
    </row>
    <row r="122" spans="1:2">
      <c r="A122" s="322"/>
      <c r="B122" s="340"/>
    </row>
    <row r="123" spans="1:2">
      <c r="A123" s="322"/>
      <c r="B123" s="340"/>
    </row>
    <row r="124" spans="1:2">
      <c r="A124" s="322"/>
      <c r="B124" s="340"/>
    </row>
    <row r="125" spans="1:2">
      <c r="A125" s="322"/>
      <c r="B125" s="340"/>
    </row>
    <row r="126" spans="1:2">
      <c r="A126" s="322"/>
      <c r="B126" s="340"/>
    </row>
    <row r="127" spans="1:2">
      <c r="A127" s="322"/>
      <c r="B127" s="340"/>
    </row>
    <row r="128" spans="1:2">
      <c r="A128" s="322"/>
      <c r="B128" s="340"/>
    </row>
    <row r="129" spans="1:2">
      <c r="A129" s="322"/>
      <c r="B129" s="340"/>
    </row>
    <row r="130" spans="1:2">
      <c r="A130" s="322"/>
      <c r="B130" s="340"/>
    </row>
    <row r="131" spans="1:2">
      <c r="A131" s="322"/>
      <c r="B131" s="340"/>
    </row>
    <row r="132" spans="1:2">
      <c r="A132" s="322"/>
      <c r="B132" s="340"/>
    </row>
    <row r="133" spans="1:2">
      <c r="A133" s="322"/>
      <c r="B133" s="340"/>
    </row>
    <row r="134" spans="1:2">
      <c r="A134" s="322"/>
      <c r="B134" s="340"/>
    </row>
    <row r="135" spans="1:2">
      <c r="A135" s="322"/>
      <c r="B135" s="340"/>
    </row>
    <row r="136" spans="1:2">
      <c r="A136" s="322"/>
      <c r="B136" s="340"/>
    </row>
    <row r="137" spans="1:2">
      <c r="A137" s="322"/>
      <c r="B137" s="340"/>
    </row>
    <row r="138" spans="1:2">
      <c r="A138" s="322"/>
      <c r="B138" s="340"/>
    </row>
    <row r="139" spans="1:2">
      <c r="A139" s="322"/>
      <c r="B139" s="340"/>
    </row>
    <row r="140" spans="1:2">
      <c r="A140" s="322"/>
      <c r="B140" s="340"/>
    </row>
    <row r="141" spans="1:2">
      <c r="A141" s="322"/>
      <c r="B141" s="340"/>
    </row>
    <row r="142" spans="1:2">
      <c r="A142" s="322"/>
      <c r="B142" s="340"/>
    </row>
    <row r="143" spans="1:2">
      <c r="A143" s="322"/>
      <c r="B143" s="340"/>
    </row>
    <row r="144" spans="1:2">
      <c r="A144" s="322"/>
      <c r="B144" s="340"/>
    </row>
    <row r="145" spans="1:2">
      <c r="A145" s="322"/>
      <c r="B145" s="340"/>
    </row>
    <row r="146" spans="1:2">
      <c r="A146" s="322"/>
      <c r="B146" s="340"/>
    </row>
    <row r="147" spans="1:2">
      <c r="A147" s="322"/>
      <c r="B147" s="340"/>
    </row>
    <row r="148" spans="1:2">
      <c r="A148" s="322"/>
      <c r="B148" s="340"/>
    </row>
    <row r="149" spans="1:2">
      <c r="A149" s="322"/>
      <c r="B149" s="340"/>
    </row>
    <row r="150" spans="1:2">
      <c r="A150" s="322"/>
      <c r="B150" s="340"/>
    </row>
  </sheetData>
  <mergeCells count="16">
    <mergeCell ref="A88:J88"/>
    <mergeCell ref="A89:J89"/>
    <mergeCell ref="A90:J90"/>
    <mergeCell ref="A95:H95"/>
    <mergeCell ref="A13:B13"/>
    <mergeCell ref="A71:J71"/>
    <mergeCell ref="A73:A74"/>
    <mergeCell ref="B73:B74"/>
    <mergeCell ref="A75:B75"/>
    <mergeCell ref="A87:J87"/>
    <mergeCell ref="A1:J1"/>
    <mergeCell ref="A5:J5"/>
    <mergeCell ref="A6:J6"/>
    <mergeCell ref="A9:J9"/>
    <mergeCell ref="A11:A12"/>
    <mergeCell ref="B11:B12"/>
  </mergeCells>
  <printOptions horizontalCentered="1"/>
  <pageMargins left="0.23622047244094491" right="0.23622047244094491" top="0.23622047244094491" bottom="0.23622047244094491" header="0.51181102362204722" footer="0.51181102362204722"/>
  <pageSetup paperSize="9" scale="4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V152"/>
  <sheetViews>
    <sheetView showGridLines="0" view="pageBreakPreview" zoomScale="80" zoomScaleNormal="80" zoomScaleSheetLayoutView="80" workbookViewId="0">
      <selection activeCell="Y123" sqref="Y123"/>
    </sheetView>
  </sheetViews>
  <sheetFormatPr defaultColWidth="8.85546875" defaultRowHeight="12.75"/>
  <cols>
    <col min="1" max="1" width="8.85546875" style="368"/>
    <col min="2" max="2" width="63.140625" style="368" customWidth="1"/>
    <col min="3" max="34" width="11.5703125" style="368" customWidth="1"/>
    <col min="35" max="257" width="8.85546875" style="368"/>
    <col min="258" max="258" width="63.140625" style="368" customWidth="1"/>
    <col min="259" max="290" width="11.5703125" style="368" customWidth="1"/>
    <col min="291" max="513" width="8.85546875" style="368"/>
    <col min="514" max="514" width="63.140625" style="368" customWidth="1"/>
    <col min="515" max="546" width="11.5703125" style="368" customWidth="1"/>
    <col min="547" max="769" width="8.85546875" style="368"/>
    <col min="770" max="770" width="63.140625" style="368" customWidth="1"/>
    <col min="771" max="802" width="11.5703125" style="368" customWidth="1"/>
    <col min="803" max="1025" width="8.85546875" style="368"/>
    <col min="1026" max="1026" width="63.140625" style="368" customWidth="1"/>
    <col min="1027" max="1058" width="11.5703125" style="368" customWidth="1"/>
    <col min="1059" max="1281" width="8.85546875" style="368"/>
    <col min="1282" max="1282" width="63.140625" style="368" customWidth="1"/>
    <col min="1283" max="1314" width="11.5703125" style="368" customWidth="1"/>
    <col min="1315" max="1537" width="8.85546875" style="368"/>
    <col min="1538" max="1538" width="63.140625" style="368" customWidth="1"/>
    <col min="1539" max="1570" width="11.5703125" style="368" customWidth="1"/>
    <col min="1571" max="1793" width="8.85546875" style="368"/>
    <col min="1794" max="1794" width="63.140625" style="368" customWidth="1"/>
    <col min="1795" max="1826" width="11.5703125" style="368" customWidth="1"/>
    <col min="1827" max="2049" width="8.85546875" style="368"/>
    <col min="2050" max="2050" width="63.140625" style="368" customWidth="1"/>
    <col min="2051" max="2082" width="11.5703125" style="368" customWidth="1"/>
    <col min="2083" max="2305" width="8.85546875" style="368"/>
    <col min="2306" max="2306" width="63.140625" style="368" customWidth="1"/>
    <col min="2307" max="2338" width="11.5703125" style="368" customWidth="1"/>
    <col min="2339" max="2561" width="8.85546875" style="368"/>
    <col min="2562" max="2562" width="63.140625" style="368" customWidth="1"/>
    <col min="2563" max="2594" width="11.5703125" style="368" customWidth="1"/>
    <col min="2595" max="2817" width="8.85546875" style="368"/>
    <col min="2818" max="2818" width="63.140625" style="368" customWidth="1"/>
    <col min="2819" max="2850" width="11.5703125" style="368" customWidth="1"/>
    <col min="2851" max="3073" width="8.85546875" style="368"/>
    <col min="3074" max="3074" width="63.140625" style="368" customWidth="1"/>
    <col min="3075" max="3106" width="11.5703125" style="368" customWidth="1"/>
    <col min="3107" max="3329" width="8.85546875" style="368"/>
    <col min="3330" max="3330" width="63.140625" style="368" customWidth="1"/>
    <col min="3331" max="3362" width="11.5703125" style="368" customWidth="1"/>
    <col min="3363" max="3585" width="8.85546875" style="368"/>
    <col min="3586" max="3586" width="63.140625" style="368" customWidth="1"/>
    <col min="3587" max="3618" width="11.5703125" style="368" customWidth="1"/>
    <col min="3619" max="3841" width="8.85546875" style="368"/>
    <col min="3842" max="3842" width="63.140625" style="368" customWidth="1"/>
    <col min="3843" max="3874" width="11.5703125" style="368" customWidth="1"/>
    <col min="3875" max="4097" width="8.85546875" style="368"/>
    <col min="4098" max="4098" width="63.140625" style="368" customWidth="1"/>
    <col min="4099" max="4130" width="11.5703125" style="368" customWidth="1"/>
    <col min="4131" max="4353" width="8.85546875" style="368"/>
    <col min="4354" max="4354" width="63.140625" style="368" customWidth="1"/>
    <col min="4355" max="4386" width="11.5703125" style="368" customWidth="1"/>
    <col min="4387" max="4609" width="8.85546875" style="368"/>
    <col min="4610" max="4610" width="63.140625" style="368" customWidth="1"/>
    <col min="4611" max="4642" width="11.5703125" style="368" customWidth="1"/>
    <col min="4643" max="4865" width="8.85546875" style="368"/>
    <col min="4866" max="4866" width="63.140625" style="368" customWidth="1"/>
    <col min="4867" max="4898" width="11.5703125" style="368" customWidth="1"/>
    <col min="4899" max="5121" width="8.85546875" style="368"/>
    <col min="5122" max="5122" width="63.140625" style="368" customWidth="1"/>
    <col min="5123" max="5154" width="11.5703125" style="368" customWidth="1"/>
    <col min="5155" max="5377" width="8.85546875" style="368"/>
    <col min="5378" max="5378" width="63.140625" style="368" customWidth="1"/>
    <col min="5379" max="5410" width="11.5703125" style="368" customWidth="1"/>
    <col min="5411" max="5633" width="8.85546875" style="368"/>
    <col min="5634" max="5634" width="63.140625" style="368" customWidth="1"/>
    <col min="5635" max="5666" width="11.5703125" style="368" customWidth="1"/>
    <col min="5667" max="5889" width="8.85546875" style="368"/>
    <col min="5890" max="5890" width="63.140625" style="368" customWidth="1"/>
    <col min="5891" max="5922" width="11.5703125" style="368" customWidth="1"/>
    <col min="5923" max="6145" width="8.85546875" style="368"/>
    <col min="6146" max="6146" width="63.140625" style="368" customWidth="1"/>
    <col min="6147" max="6178" width="11.5703125" style="368" customWidth="1"/>
    <col min="6179" max="6401" width="8.85546875" style="368"/>
    <col min="6402" max="6402" width="63.140625" style="368" customWidth="1"/>
    <col min="6403" max="6434" width="11.5703125" style="368" customWidth="1"/>
    <col min="6435" max="6657" width="8.85546875" style="368"/>
    <col min="6658" max="6658" width="63.140625" style="368" customWidth="1"/>
    <col min="6659" max="6690" width="11.5703125" style="368" customWidth="1"/>
    <col min="6691" max="6913" width="8.85546875" style="368"/>
    <col min="6914" max="6914" width="63.140625" style="368" customWidth="1"/>
    <col min="6915" max="6946" width="11.5703125" style="368" customWidth="1"/>
    <col min="6947" max="7169" width="8.85546875" style="368"/>
    <col min="7170" max="7170" width="63.140625" style="368" customWidth="1"/>
    <col min="7171" max="7202" width="11.5703125" style="368" customWidth="1"/>
    <col min="7203" max="7425" width="8.85546875" style="368"/>
    <col min="7426" max="7426" width="63.140625" style="368" customWidth="1"/>
    <col min="7427" max="7458" width="11.5703125" style="368" customWidth="1"/>
    <col min="7459" max="7681" width="8.85546875" style="368"/>
    <col min="7682" max="7682" width="63.140625" style="368" customWidth="1"/>
    <col min="7683" max="7714" width="11.5703125" style="368" customWidth="1"/>
    <col min="7715" max="7937" width="8.85546875" style="368"/>
    <col min="7938" max="7938" width="63.140625" style="368" customWidth="1"/>
    <col min="7939" max="7970" width="11.5703125" style="368" customWidth="1"/>
    <col min="7971" max="8193" width="8.85546875" style="368"/>
    <col min="8194" max="8194" width="63.140625" style="368" customWidth="1"/>
    <col min="8195" max="8226" width="11.5703125" style="368" customWidth="1"/>
    <col min="8227" max="8449" width="8.85546875" style="368"/>
    <col min="8450" max="8450" width="63.140625" style="368" customWidth="1"/>
    <col min="8451" max="8482" width="11.5703125" style="368" customWidth="1"/>
    <col min="8483" max="8705" width="8.85546875" style="368"/>
    <col min="8706" max="8706" width="63.140625" style="368" customWidth="1"/>
    <col min="8707" max="8738" width="11.5703125" style="368" customWidth="1"/>
    <col min="8739" max="8961" width="8.85546875" style="368"/>
    <col min="8962" max="8962" width="63.140625" style="368" customWidth="1"/>
    <col min="8963" max="8994" width="11.5703125" style="368" customWidth="1"/>
    <col min="8995" max="9217" width="8.85546875" style="368"/>
    <col min="9218" max="9218" width="63.140625" style="368" customWidth="1"/>
    <col min="9219" max="9250" width="11.5703125" style="368" customWidth="1"/>
    <col min="9251" max="9473" width="8.85546875" style="368"/>
    <col min="9474" max="9474" width="63.140625" style="368" customWidth="1"/>
    <col min="9475" max="9506" width="11.5703125" style="368" customWidth="1"/>
    <col min="9507" max="9729" width="8.85546875" style="368"/>
    <col min="9730" max="9730" width="63.140625" style="368" customWidth="1"/>
    <col min="9731" max="9762" width="11.5703125" style="368" customWidth="1"/>
    <col min="9763" max="9985" width="8.85546875" style="368"/>
    <col min="9986" max="9986" width="63.140625" style="368" customWidth="1"/>
    <col min="9987" max="10018" width="11.5703125" style="368" customWidth="1"/>
    <col min="10019" max="10241" width="8.85546875" style="368"/>
    <col min="10242" max="10242" width="63.140625" style="368" customWidth="1"/>
    <col min="10243" max="10274" width="11.5703125" style="368" customWidth="1"/>
    <col min="10275" max="10497" width="8.85546875" style="368"/>
    <col min="10498" max="10498" width="63.140625" style="368" customWidth="1"/>
    <col min="10499" max="10530" width="11.5703125" style="368" customWidth="1"/>
    <col min="10531" max="10753" width="8.85546875" style="368"/>
    <col min="10754" max="10754" width="63.140625" style="368" customWidth="1"/>
    <col min="10755" max="10786" width="11.5703125" style="368" customWidth="1"/>
    <col min="10787" max="11009" width="8.85546875" style="368"/>
    <col min="11010" max="11010" width="63.140625" style="368" customWidth="1"/>
    <col min="11011" max="11042" width="11.5703125" style="368" customWidth="1"/>
    <col min="11043" max="11265" width="8.85546875" style="368"/>
    <col min="11266" max="11266" width="63.140625" style="368" customWidth="1"/>
    <col min="11267" max="11298" width="11.5703125" style="368" customWidth="1"/>
    <col min="11299" max="11521" width="8.85546875" style="368"/>
    <col min="11522" max="11522" width="63.140625" style="368" customWidth="1"/>
    <col min="11523" max="11554" width="11.5703125" style="368" customWidth="1"/>
    <col min="11555" max="11777" width="8.85546875" style="368"/>
    <col min="11778" max="11778" width="63.140625" style="368" customWidth="1"/>
    <col min="11779" max="11810" width="11.5703125" style="368" customWidth="1"/>
    <col min="11811" max="12033" width="8.85546875" style="368"/>
    <col min="12034" max="12034" width="63.140625" style="368" customWidth="1"/>
    <col min="12035" max="12066" width="11.5703125" style="368" customWidth="1"/>
    <col min="12067" max="12289" width="8.85546875" style="368"/>
    <col min="12290" max="12290" width="63.140625" style="368" customWidth="1"/>
    <col min="12291" max="12322" width="11.5703125" style="368" customWidth="1"/>
    <col min="12323" max="12545" width="8.85546875" style="368"/>
    <col min="12546" max="12546" width="63.140625" style="368" customWidth="1"/>
    <col min="12547" max="12578" width="11.5703125" style="368" customWidth="1"/>
    <col min="12579" max="12801" width="8.85546875" style="368"/>
    <col min="12802" max="12802" width="63.140625" style="368" customWidth="1"/>
    <col min="12803" max="12834" width="11.5703125" style="368" customWidth="1"/>
    <col min="12835" max="13057" width="8.85546875" style="368"/>
    <col min="13058" max="13058" width="63.140625" style="368" customWidth="1"/>
    <col min="13059" max="13090" width="11.5703125" style="368" customWidth="1"/>
    <col min="13091" max="13313" width="8.85546875" style="368"/>
    <col min="13314" max="13314" width="63.140625" style="368" customWidth="1"/>
    <col min="13315" max="13346" width="11.5703125" style="368" customWidth="1"/>
    <col min="13347" max="13569" width="8.85546875" style="368"/>
    <col min="13570" max="13570" width="63.140625" style="368" customWidth="1"/>
    <col min="13571" max="13602" width="11.5703125" style="368" customWidth="1"/>
    <col min="13603" max="13825" width="8.85546875" style="368"/>
    <col min="13826" max="13826" width="63.140625" style="368" customWidth="1"/>
    <col min="13827" max="13858" width="11.5703125" style="368" customWidth="1"/>
    <col min="13859" max="14081" width="8.85546875" style="368"/>
    <col min="14082" max="14082" width="63.140625" style="368" customWidth="1"/>
    <col min="14083" max="14114" width="11.5703125" style="368" customWidth="1"/>
    <col min="14115" max="14337" width="8.85546875" style="368"/>
    <col min="14338" max="14338" width="63.140625" style="368" customWidth="1"/>
    <col min="14339" max="14370" width="11.5703125" style="368" customWidth="1"/>
    <col min="14371" max="14593" width="8.85546875" style="368"/>
    <col min="14594" max="14594" width="63.140625" style="368" customWidth="1"/>
    <col min="14595" max="14626" width="11.5703125" style="368" customWidth="1"/>
    <col min="14627" max="14849" width="8.85546875" style="368"/>
    <col min="14850" max="14850" width="63.140625" style="368" customWidth="1"/>
    <col min="14851" max="14882" width="11.5703125" style="368" customWidth="1"/>
    <col min="14883" max="15105" width="8.85546875" style="368"/>
    <col min="15106" max="15106" width="63.140625" style="368" customWidth="1"/>
    <col min="15107" max="15138" width="11.5703125" style="368" customWidth="1"/>
    <col min="15139" max="15361" width="8.85546875" style="368"/>
    <col min="15362" max="15362" width="63.140625" style="368" customWidth="1"/>
    <col min="15363" max="15394" width="11.5703125" style="368" customWidth="1"/>
    <col min="15395" max="15617" width="8.85546875" style="368"/>
    <col min="15618" max="15618" width="63.140625" style="368" customWidth="1"/>
    <col min="15619" max="15650" width="11.5703125" style="368" customWidth="1"/>
    <col min="15651" max="15873" width="8.85546875" style="368"/>
    <col min="15874" max="15874" width="63.140625" style="368" customWidth="1"/>
    <col min="15875" max="15906" width="11.5703125" style="368" customWidth="1"/>
    <col min="15907" max="16129" width="8.85546875" style="368"/>
    <col min="16130" max="16130" width="63.140625" style="368" customWidth="1"/>
    <col min="16131" max="16162" width="11.5703125" style="368" customWidth="1"/>
    <col min="16163" max="16384" width="8.85546875" style="368"/>
  </cols>
  <sheetData>
    <row r="1" spans="1:256" ht="14.45" customHeight="1">
      <c r="A1" s="2205" t="s">
        <v>881</v>
      </c>
      <c r="B1" s="2205"/>
      <c r="C1" s="2205"/>
      <c r="D1" s="2205"/>
      <c r="E1" s="2205"/>
      <c r="F1" s="2205"/>
      <c r="G1" s="2205"/>
      <c r="H1" s="2205"/>
      <c r="I1" s="2205"/>
      <c r="J1" s="2205"/>
      <c r="K1" s="2205"/>
      <c r="L1" s="2205"/>
      <c r="M1" s="2205"/>
      <c r="N1" s="2205"/>
      <c r="O1" s="2205"/>
      <c r="P1" s="2205"/>
      <c r="Q1" s="2205"/>
      <c r="R1" s="2205"/>
      <c r="S1" s="2205"/>
      <c r="T1" s="2205"/>
      <c r="U1" s="2205"/>
      <c r="V1" s="2205"/>
      <c r="W1" s="2205"/>
      <c r="X1" s="2205"/>
      <c r="Y1" s="2205"/>
      <c r="Z1" s="2205"/>
      <c r="AA1" s="2205"/>
      <c r="AB1" s="2205"/>
      <c r="AC1" s="2205"/>
      <c r="AD1" s="2205"/>
      <c r="AE1" s="2205"/>
      <c r="AF1" s="2205"/>
      <c r="AG1" s="2205"/>
      <c r="AH1" s="2205"/>
    </row>
    <row r="2" spans="1:256">
      <c r="A2" s="215" t="s">
        <v>15</v>
      </c>
    </row>
    <row r="3" spans="1:256">
      <c r="A3" s="217" t="s">
        <v>445</v>
      </c>
      <c r="AH3" s="218" t="s">
        <v>911</v>
      </c>
    </row>
    <row r="5" spans="1:256" ht="15.75">
      <c r="A5" s="2206" t="s">
        <v>912</v>
      </c>
      <c r="B5" s="2206"/>
      <c r="C5" s="2206"/>
      <c r="D5" s="2206"/>
      <c r="E5" s="2206"/>
      <c r="F5" s="2206"/>
      <c r="G5" s="2206"/>
      <c r="H5" s="2206"/>
      <c r="I5" s="2206"/>
      <c r="J5" s="2206"/>
      <c r="K5" s="2206"/>
      <c r="L5" s="2206"/>
      <c r="M5" s="2206"/>
      <c r="N5" s="2206"/>
      <c r="O5" s="2206"/>
      <c r="P5" s="2206"/>
      <c r="Q5" s="2206"/>
      <c r="R5" s="2206"/>
      <c r="S5" s="2206"/>
      <c r="T5" s="2206"/>
      <c r="U5" s="2206"/>
      <c r="V5" s="2206"/>
    </row>
    <row r="6" spans="1:256">
      <c r="A6" s="2424" t="s">
        <v>18</v>
      </c>
      <c r="B6" s="2207"/>
      <c r="C6" s="2207"/>
      <c r="D6" s="2207"/>
      <c r="E6" s="2207"/>
      <c r="F6" s="2207"/>
      <c r="G6" s="2207"/>
      <c r="H6" s="2207"/>
      <c r="I6" s="2207"/>
      <c r="J6" s="2207"/>
      <c r="K6" s="2207"/>
      <c r="L6" s="2207"/>
      <c r="M6" s="2207"/>
      <c r="N6" s="2207"/>
      <c r="O6" s="2207"/>
      <c r="P6" s="2207"/>
      <c r="Q6" s="2207"/>
      <c r="R6" s="2207"/>
      <c r="S6" s="2207"/>
      <c r="T6" s="2207"/>
      <c r="U6" s="2207"/>
      <c r="V6" s="2207"/>
    </row>
    <row r="7" spans="1:256">
      <c r="A7" s="728"/>
      <c r="B7" s="705"/>
      <c r="C7" s="705"/>
      <c r="D7" s="705"/>
      <c r="E7" s="705"/>
      <c r="F7" s="705"/>
      <c r="G7" s="705"/>
      <c r="H7" s="705"/>
      <c r="I7" s="705"/>
      <c r="J7" s="705"/>
      <c r="K7" s="705"/>
      <c r="L7" s="705"/>
      <c r="M7" s="705"/>
      <c r="N7" s="705"/>
      <c r="O7" s="705"/>
      <c r="P7" s="705"/>
      <c r="Q7" s="705"/>
      <c r="R7" s="705"/>
      <c r="S7" s="705"/>
      <c r="T7" s="705"/>
      <c r="U7" s="705"/>
      <c r="V7" s="705"/>
    </row>
    <row r="8" spans="1:256">
      <c r="A8" s="705"/>
      <c r="B8" s="705"/>
      <c r="C8" s="705"/>
      <c r="D8" s="705"/>
      <c r="E8" s="705"/>
      <c r="F8" s="705"/>
      <c r="G8" s="705"/>
      <c r="H8" s="705"/>
      <c r="I8" s="705"/>
      <c r="J8" s="705"/>
      <c r="K8" s="705"/>
      <c r="L8" s="705"/>
      <c r="M8" s="705"/>
      <c r="N8" s="705"/>
      <c r="O8" s="705"/>
      <c r="P8" s="705"/>
      <c r="Q8" s="705"/>
      <c r="R8" s="705"/>
      <c r="S8" s="705"/>
      <c r="T8" s="705"/>
      <c r="U8" s="705"/>
      <c r="V8" s="705"/>
    </row>
    <row r="9" spans="1:256">
      <c r="A9" s="2207" t="s">
        <v>885</v>
      </c>
      <c r="B9" s="2207"/>
      <c r="C9" s="2207"/>
      <c r="D9" s="2207"/>
      <c r="E9" s="2207"/>
      <c r="F9" s="2207"/>
      <c r="G9" s="2207"/>
      <c r="H9" s="2207"/>
      <c r="I9" s="2207"/>
      <c r="J9" s="2207"/>
      <c r="K9" s="2207"/>
      <c r="L9" s="2207"/>
      <c r="M9" s="2207"/>
      <c r="N9" s="2207"/>
      <c r="O9" s="2207"/>
      <c r="P9" s="2207"/>
      <c r="Q9" s="2207"/>
      <c r="R9" s="2207"/>
      <c r="S9" s="2207"/>
      <c r="T9" s="2207"/>
      <c r="U9" s="2207"/>
      <c r="V9" s="2207"/>
      <c r="W9" s="2207"/>
      <c r="X9" s="2207"/>
      <c r="Y9" s="2207"/>
      <c r="Z9" s="2207"/>
      <c r="AA9" s="2207"/>
      <c r="AB9" s="2207"/>
      <c r="AC9" s="2207"/>
      <c r="AD9" s="2207"/>
      <c r="AE9" s="2207"/>
      <c r="AF9" s="2207"/>
      <c r="AG9" s="2207"/>
      <c r="AH9" s="2207"/>
    </row>
    <row r="10" spans="1:256">
      <c r="A10" s="705"/>
      <c r="B10" s="705"/>
      <c r="C10" s="705"/>
      <c r="D10" s="705"/>
      <c r="E10" s="705"/>
      <c r="F10" s="705"/>
      <c r="G10" s="705"/>
      <c r="H10" s="705"/>
      <c r="I10" s="705"/>
      <c r="J10" s="705"/>
      <c r="K10" s="705"/>
      <c r="L10" s="705"/>
      <c r="M10" s="705"/>
      <c r="N10" s="705"/>
      <c r="O10" s="705"/>
      <c r="P10" s="705"/>
      <c r="Q10" s="705"/>
      <c r="R10" s="705"/>
      <c r="S10" s="705"/>
      <c r="T10" s="705"/>
      <c r="U10" s="705"/>
      <c r="V10" s="705"/>
    </row>
    <row r="11" spans="1:256" ht="13.5" thickBot="1">
      <c r="AH11" s="369" t="s">
        <v>8</v>
      </c>
    </row>
    <row r="12" spans="1:256" ht="46.5" customHeight="1">
      <c r="A12" s="2425" t="s">
        <v>7</v>
      </c>
      <c r="B12" s="2427" t="s">
        <v>898</v>
      </c>
      <c r="C12" s="2429" t="s">
        <v>913</v>
      </c>
      <c r="D12" s="2429"/>
      <c r="E12" s="2429"/>
      <c r="F12" s="2429"/>
      <c r="G12" s="2429" t="s">
        <v>914</v>
      </c>
      <c r="H12" s="2429"/>
      <c r="I12" s="2429"/>
      <c r="J12" s="2429"/>
      <c r="K12" s="2429" t="s">
        <v>915</v>
      </c>
      <c r="L12" s="2429"/>
      <c r="M12" s="2429"/>
      <c r="N12" s="2429"/>
      <c r="O12" s="2429" t="s">
        <v>916</v>
      </c>
      <c r="P12" s="2429"/>
      <c r="Q12" s="2429"/>
      <c r="R12" s="2429"/>
      <c r="S12" s="2429" t="s">
        <v>917</v>
      </c>
      <c r="T12" s="2429"/>
      <c r="U12" s="2429"/>
      <c r="V12" s="2429"/>
      <c r="W12" s="2429" t="s">
        <v>918</v>
      </c>
      <c r="X12" s="2429"/>
      <c r="Y12" s="2429"/>
      <c r="Z12" s="2429"/>
      <c r="AA12" s="2429" t="s">
        <v>919</v>
      </c>
      <c r="AB12" s="2429"/>
      <c r="AC12" s="2429"/>
      <c r="AD12" s="2429"/>
      <c r="AE12" s="2429" t="s">
        <v>920</v>
      </c>
      <c r="AF12" s="2429"/>
      <c r="AG12" s="2429"/>
      <c r="AH12" s="243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70"/>
      <c r="CO12" s="370"/>
      <c r="CP12" s="370"/>
      <c r="CQ12" s="370"/>
      <c r="CR12" s="370"/>
      <c r="CS12" s="370"/>
      <c r="CT12" s="370"/>
      <c r="CU12" s="370"/>
      <c r="CV12" s="370"/>
      <c r="CW12" s="370"/>
      <c r="CX12" s="370"/>
      <c r="CY12" s="370"/>
      <c r="CZ12" s="370"/>
      <c r="DA12" s="370"/>
      <c r="DB12" s="370"/>
      <c r="DC12" s="370"/>
      <c r="DD12" s="370"/>
      <c r="DE12" s="370"/>
      <c r="DF12" s="370"/>
      <c r="DG12" s="370"/>
      <c r="DH12" s="370"/>
      <c r="DI12" s="370"/>
      <c r="DJ12" s="370"/>
      <c r="DK12" s="370"/>
      <c r="DL12" s="370"/>
      <c r="DM12" s="370"/>
      <c r="DN12" s="370"/>
      <c r="DO12" s="370"/>
      <c r="DP12" s="370"/>
      <c r="DQ12" s="370"/>
      <c r="DR12" s="370"/>
      <c r="DS12" s="370"/>
      <c r="DT12" s="370"/>
      <c r="DU12" s="370"/>
      <c r="DV12" s="370"/>
      <c r="DW12" s="370"/>
      <c r="DX12" s="370"/>
      <c r="DY12" s="370"/>
      <c r="DZ12" s="370"/>
      <c r="EA12" s="370"/>
      <c r="EB12" s="370"/>
      <c r="EC12" s="370"/>
      <c r="ED12" s="370"/>
      <c r="EE12" s="370"/>
      <c r="EF12" s="370"/>
      <c r="EG12" s="370"/>
      <c r="EH12" s="370"/>
      <c r="EI12" s="370"/>
      <c r="EJ12" s="370"/>
      <c r="EK12" s="370"/>
      <c r="EL12" s="370"/>
      <c r="EM12" s="370"/>
      <c r="EN12" s="370"/>
      <c r="EO12" s="370"/>
      <c r="EP12" s="370"/>
      <c r="EQ12" s="370"/>
      <c r="ER12" s="370"/>
      <c r="ES12" s="370"/>
      <c r="ET12" s="370"/>
      <c r="EU12" s="370"/>
      <c r="EV12" s="370"/>
      <c r="EW12" s="370"/>
      <c r="EX12" s="370"/>
      <c r="EY12" s="370"/>
      <c r="EZ12" s="370"/>
      <c r="FA12" s="370"/>
      <c r="FB12" s="370"/>
      <c r="FC12" s="370"/>
      <c r="FD12" s="370"/>
      <c r="FE12" s="370"/>
      <c r="FF12" s="370"/>
      <c r="FG12" s="370"/>
      <c r="FH12" s="370"/>
      <c r="FI12" s="370"/>
      <c r="FJ12" s="370"/>
      <c r="FK12" s="370"/>
      <c r="FL12" s="370"/>
      <c r="FM12" s="370"/>
      <c r="FN12" s="370"/>
      <c r="FO12" s="370"/>
      <c r="FP12" s="370"/>
      <c r="FQ12" s="370"/>
      <c r="FR12" s="370"/>
      <c r="FS12" s="370"/>
      <c r="FT12" s="370"/>
      <c r="FU12" s="370"/>
      <c r="FV12" s="370"/>
      <c r="FW12" s="370"/>
      <c r="FX12" s="370"/>
      <c r="FY12" s="370"/>
      <c r="FZ12" s="370"/>
      <c r="GA12" s="370"/>
      <c r="GB12" s="370"/>
      <c r="GC12" s="370"/>
      <c r="GD12" s="370"/>
      <c r="GE12" s="370"/>
      <c r="GF12" s="370"/>
      <c r="GG12" s="370"/>
      <c r="GH12" s="370"/>
      <c r="GI12" s="370"/>
      <c r="GJ12" s="370"/>
      <c r="GK12" s="370"/>
      <c r="GL12" s="370"/>
      <c r="GM12" s="370"/>
      <c r="GN12" s="370"/>
      <c r="GO12" s="370"/>
      <c r="GP12" s="370"/>
      <c r="GQ12" s="370"/>
      <c r="GR12" s="370"/>
      <c r="GS12" s="370"/>
      <c r="GT12" s="370"/>
      <c r="GU12" s="370"/>
      <c r="GV12" s="370"/>
      <c r="GW12" s="370"/>
      <c r="GX12" s="370"/>
      <c r="GY12" s="370"/>
      <c r="GZ12" s="370"/>
      <c r="HA12" s="370"/>
      <c r="HB12" s="370"/>
      <c r="HC12" s="370"/>
      <c r="HD12" s="370"/>
      <c r="HE12" s="370"/>
      <c r="HF12" s="370"/>
      <c r="HG12" s="370"/>
      <c r="HH12" s="370"/>
      <c r="HI12" s="370"/>
      <c r="HJ12" s="370"/>
      <c r="HK12" s="370"/>
      <c r="HL12" s="370"/>
      <c r="HM12" s="370"/>
      <c r="HN12" s="370"/>
      <c r="HO12" s="370"/>
      <c r="HP12" s="370"/>
      <c r="HQ12" s="370"/>
      <c r="HR12" s="370"/>
      <c r="HS12" s="370"/>
      <c r="HT12" s="370"/>
      <c r="HU12" s="370"/>
      <c r="HV12" s="370"/>
      <c r="HW12" s="370"/>
      <c r="HX12" s="370"/>
      <c r="HY12" s="370"/>
      <c r="HZ12" s="370"/>
      <c r="IA12" s="370"/>
      <c r="IB12" s="370"/>
      <c r="IC12" s="370"/>
      <c r="ID12" s="370"/>
      <c r="IE12" s="370"/>
      <c r="IF12" s="370"/>
      <c r="IG12" s="370"/>
      <c r="IH12" s="370"/>
      <c r="II12" s="370"/>
      <c r="IJ12" s="370"/>
      <c r="IK12" s="370"/>
      <c r="IL12" s="370"/>
      <c r="IM12" s="370"/>
      <c r="IN12" s="370"/>
      <c r="IO12" s="370"/>
      <c r="IP12" s="370"/>
      <c r="IQ12" s="370"/>
      <c r="IR12" s="370"/>
      <c r="IS12" s="370"/>
      <c r="IT12" s="370"/>
      <c r="IU12" s="370"/>
      <c r="IV12" s="370"/>
    </row>
    <row r="13" spans="1:256" s="215" customFormat="1" ht="46.5" customHeight="1">
      <c r="A13" s="2426"/>
      <c r="B13" s="2428"/>
      <c r="C13" s="2404" t="s">
        <v>888</v>
      </c>
      <c r="D13" s="2404"/>
      <c r="E13" s="2431" t="s">
        <v>889</v>
      </c>
      <c r="F13" s="2432"/>
      <c r="G13" s="2404" t="s">
        <v>888</v>
      </c>
      <c r="H13" s="2435"/>
      <c r="I13" s="2431" t="s">
        <v>889</v>
      </c>
      <c r="J13" s="2432"/>
      <c r="K13" s="2404" t="s">
        <v>888</v>
      </c>
      <c r="L13" s="2435"/>
      <c r="M13" s="2431" t="s">
        <v>889</v>
      </c>
      <c r="N13" s="2432"/>
      <c r="O13" s="2404" t="s">
        <v>888</v>
      </c>
      <c r="P13" s="2435"/>
      <c r="Q13" s="2431" t="s">
        <v>889</v>
      </c>
      <c r="R13" s="2431"/>
      <c r="S13" s="2404" t="s">
        <v>888</v>
      </c>
      <c r="T13" s="2435"/>
      <c r="U13" s="2431" t="s">
        <v>889</v>
      </c>
      <c r="V13" s="2432"/>
      <c r="W13" s="2404" t="s">
        <v>888</v>
      </c>
      <c r="X13" s="2404"/>
      <c r="Y13" s="2431" t="s">
        <v>889</v>
      </c>
      <c r="Z13" s="2432"/>
      <c r="AA13" s="2404" t="s">
        <v>888</v>
      </c>
      <c r="AB13" s="2435"/>
      <c r="AC13" s="2431" t="s">
        <v>889</v>
      </c>
      <c r="AD13" s="2431"/>
      <c r="AE13" s="2404" t="s">
        <v>888</v>
      </c>
      <c r="AF13" s="2404"/>
      <c r="AG13" s="2431" t="s">
        <v>889</v>
      </c>
      <c r="AH13" s="2433"/>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c r="CC13" s="370"/>
      <c r="CD13" s="370"/>
      <c r="CE13" s="370"/>
      <c r="CF13" s="370"/>
      <c r="CG13" s="370"/>
      <c r="CH13" s="370"/>
      <c r="CI13" s="370"/>
      <c r="CJ13" s="370"/>
      <c r="CK13" s="370"/>
      <c r="CL13" s="370"/>
      <c r="CM13" s="370"/>
      <c r="CN13" s="370"/>
      <c r="CO13" s="370"/>
      <c r="CP13" s="370"/>
      <c r="CQ13" s="370"/>
      <c r="CR13" s="370"/>
      <c r="CS13" s="370"/>
      <c r="CT13" s="370"/>
      <c r="CU13" s="370"/>
      <c r="CV13" s="370"/>
      <c r="CW13" s="370"/>
      <c r="CX13" s="370"/>
      <c r="CY13" s="370"/>
      <c r="CZ13" s="370"/>
      <c r="DA13" s="370"/>
      <c r="DB13" s="370"/>
      <c r="DC13" s="370"/>
      <c r="DD13" s="370"/>
      <c r="DE13" s="370"/>
      <c r="DF13" s="370"/>
      <c r="DG13" s="370"/>
      <c r="DH13" s="370"/>
      <c r="DI13" s="370"/>
      <c r="DJ13" s="370"/>
      <c r="DK13" s="370"/>
      <c r="DL13" s="370"/>
      <c r="DM13" s="370"/>
      <c r="DN13" s="370"/>
      <c r="DO13" s="370"/>
      <c r="DP13" s="370"/>
      <c r="DQ13" s="370"/>
      <c r="DR13" s="370"/>
      <c r="DS13" s="370"/>
      <c r="DT13" s="370"/>
      <c r="DU13" s="370"/>
      <c r="DV13" s="370"/>
      <c r="DW13" s="370"/>
      <c r="DX13" s="370"/>
      <c r="DY13" s="370"/>
      <c r="DZ13" s="370"/>
      <c r="EA13" s="370"/>
      <c r="EB13" s="370"/>
      <c r="EC13" s="370"/>
      <c r="ED13" s="370"/>
      <c r="EE13" s="370"/>
      <c r="EF13" s="370"/>
      <c r="EG13" s="370"/>
      <c r="EH13" s="370"/>
      <c r="EI13" s="370"/>
      <c r="EJ13" s="370"/>
      <c r="EK13" s="370"/>
      <c r="EL13" s="370"/>
      <c r="EM13" s="370"/>
      <c r="EN13" s="370"/>
      <c r="EO13" s="370"/>
      <c r="EP13" s="370"/>
      <c r="EQ13" s="370"/>
      <c r="ER13" s="370"/>
      <c r="ES13" s="370"/>
      <c r="ET13" s="370"/>
      <c r="EU13" s="370"/>
      <c r="EV13" s="370"/>
      <c r="EW13" s="370"/>
      <c r="EX13" s="370"/>
      <c r="EY13" s="370"/>
      <c r="EZ13" s="370"/>
      <c r="FA13" s="370"/>
      <c r="FB13" s="370"/>
      <c r="FC13" s="370"/>
      <c r="FD13" s="370"/>
      <c r="FE13" s="370"/>
      <c r="FF13" s="370"/>
      <c r="FG13" s="370"/>
      <c r="FH13" s="370"/>
      <c r="FI13" s="370"/>
      <c r="FJ13" s="370"/>
      <c r="FK13" s="370"/>
      <c r="FL13" s="370"/>
      <c r="FM13" s="370"/>
      <c r="FN13" s="370"/>
      <c r="FO13" s="370"/>
      <c r="FP13" s="370"/>
      <c r="FQ13" s="370"/>
      <c r="FR13" s="370"/>
      <c r="FS13" s="370"/>
      <c r="FT13" s="370"/>
      <c r="FU13" s="370"/>
      <c r="FV13" s="370"/>
      <c r="FW13" s="370"/>
      <c r="FX13" s="370"/>
      <c r="FY13" s="370"/>
      <c r="FZ13" s="370"/>
      <c r="GA13" s="370"/>
      <c r="GB13" s="370"/>
      <c r="GC13" s="370"/>
      <c r="GD13" s="370"/>
      <c r="GE13" s="370"/>
      <c r="GF13" s="370"/>
      <c r="GG13" s="370"/>
      <c r="GH13" s="370"/>
      <c r="GI13" s="370"/>
      <c r="GJ13" s="370"/>
      <c r="GK13" s="370"/>
      <c r="GL13" s="370"/>
      <c r="GM13" s="370"/>
      <c r="GN13" s="370"/>
      <c r="GO13" s="370"/>
      <c r="GP13" s="370"/>
      <c r="GQ13" s="370"/>
      <c r="GR13" s="370"/>
      <c r="GS13" s="370"/>
      <c r="GT13" s="370"/>
      <c r="GU13" s="370"/>
      <c r="GV13" s="370"/>
      <c r="GW13" s="370"/>
      <c r="GX13" s="370"/>
      <c r="GY13" s="370"/>
      <c r="GZ13" s="370"/>
      <c r="HA13" s="370"/>
      <c r="HB13" s="370"/>
      <c r="HC13" s="370"/>
      <c r="HD13" s="370"/>
      <c r="HE13" s="370"/>
      <c r="HF13" s="370"/>
      <c r="HG13" s="370"/>
      <c r="HH13" s="370"/>
      <c r="HI13" s="370"/>
      <c r="HJ13" s="370"/>
      <c r="HK13" s="370"/>
      <c r="HL13" s="370"/>
      <c r="HM13" s="370"/>
      <c r="HN13" s="370"/>
      <c r="HO13" s="370"/>
      <c r="HP13" s="370"/>
      <c r="HQ13" s="370"/>
      <c r="HR13" s="370"/>
      <c r="HS13" s="370"/>
      <c r="HT13" s="370"/>
      <c r="HU13" s="370"/>
      <c r="HV13" s="370"/>
      <c r="HW13" s="370"/>
      <c r="HX13" s="370"/>
      <c r="HY13" s="370"/>
      <c r="HZ13" s="370"/>
      <c r="IA13" s="370"/>
      <c r="IB13" s="370"/>
      <c r="IC13" s="370"/>
      <c r="ID13" s="370"/>
      <c r="IE13" s="370"/>
      <c r="IF13" s="370"/>
      <c r="IG13" s="370"/>
      <c r="IH13" s="370"/>
      <c r="II13" s="370"/>
      <c r="IJ13" s="370"/>
      <c r="IK13" s="370"/>
      <c r="IL13" s="370"/>
      <c r="IM13" s="370"/>
      <c r="IN13" s="370"/>
      <c r="IO13" s="370"/>
      <c r="IP13" s="370"/>
      <c r="IQ13" s="370"/>
      <c r="IR13" s="370"/>
      <c r="IS13" s="370"/>
      <c r="IT13" s="370"/>
      <c r="IU13" s="370"/>
      <c r="IV13" s="370"/>
    </row>
    <row r="14" spans="1:256" ht="101.25" customHeight="1">
      <c r="A14" s="2426"/>
      <c r="B14" s="2428"/>
      <c r="C14" s="371"/>
      <c r="D14" s="723" t="s">
        <v>921</v>
      </c>
      <c r="E14" s="371"/>
      <c r="F14" s="723" t="s">
        <v>922</v>
      </c>
      <c r="G14" s="371"/>
      <c r="H14" s="723" t="s">
        <v>921</v>
      </c>
      <c r="I14" s="371"/>
      <c r="J14" s="723" t="s">
        <v>922</v>
      </c>
      <c r="K14" s="371"/>
      <c r="L14" s="723" t="s">
        <v>921</v>
      </c>
      <c r="M14" s="371"/>
      <c r="N14" s="723" t="s">
        <v>922</v>
      </c>
      <c r="O14" s="371"/>
      <c r="P14" s="723" t="s">
        <v>921</v>
      </c>
      <c r="Q14" s="371"/>
      <c r="R14" s="723" t="s">
        <v>922</v>
      </c>
      <c r="S14" s="371"/>
      <c r="T14" s="723" t="s">
        <v>921</v>
      </c>
      <c r="U14" s="371"/>
      <c r="V14" s="723" t="s">
        <v>922</v>
      </c>
      <c r="W14" s="371"/>
      <c r="X14" s="723" t="s">
        <v>921</v>
      </c>
      <c r="Y14" s="371"/>
      <c r="Z14" s="723" t="s">
        <v>922</v>
      </c>
      <c r="AA14" s="371"/>
      <c r="AB14" s="723" t="s">
        <v>921</v>
      </c>
      <c r="AC14" s="371"/>
      <c r="AD14" s="723" t="s">
        <v>922</v>
      </c>
      <c r="AE14" s="371"/>
      <c r="AF14" s="723" t="s">
        <v>921</v>
      </c>
      <c r="AG14" s="371"/>
      <c r="AH14" s="725" t="s">
        <v>922</v>
      </c>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c r="BM14" s="370"/>
      <c r="BN14" s="370"/>
      <c r="BO14" s="370"/>
      <c r="BP14" s="370"/>
      <c r="BQ14" s="370"/>
      <c r="BR14" s="370"/>
      <c r="BS14" s="370"/>
      <c r="BT14" s="370"/>
      <c r="BU14" s="370"/>
      <c r="BV14" s="370"/>
      <c r="BW14" s="370"/>
      <c r="BX14" s="370"/>
      <c r="BY14" s="370"/>
      <c r="BZ14" s="370"/>
      <c r="CA14" s="370"/>
      <c r="CB14" s="370"/>
      <c r="CC14" s="370"/>
      <c r="CD14" s="370"/>
      <c r="CE14" s="370"/>
      <c r="CF14" s="370"/>
      <c r="CG14" s="370"/>
      <c r="CH14" s="370"/>
      <c r="CI14" s="370"/>
      <c r="CJ14" s="370"/>
      <c r="CK14" s="370"/>
      <c r="CL14" s="370"/>
      <c r="CM14" s="370"/>
      <c r="CN14" s="370"/>
      <c r="CO14" s="370"/>
      <c r="CP14" s="370"/>
      <c r="CQ14" s="370"/>
      <c r="CR14" s="370"/>
      <c r="CS14" s="370"/>
      <c r="CT14" s="370"/>
      <c r="CU14" s="370"/>
      <c r="CV14" s="370"/>
      <c r="CW14" s="370"/>
      <c r="CX14" s="370"/>
      <c r="CY14" s="370"/>
      <c r="CZ14" s="370"/>
      <c r="DA14" s="370"/>
      <c r="DB14" s="370"/>
      <c r="DC14" s="370"/>
      <c r="DD14" s="370"/>
      <c r="DE14" s="370"/>
      <c r="DF14" s="370"/>
      <c r="DG14" s="370"/>
      <c r="DH14" s="370"/>
      <c r="DI14" s="370"/>
      <c r="DJ14" s="370"/>
      <c r="DK14" s="370"/>
      <c r="DL14" s="370"/>
      <c r="DM14" s="370"/>
      <c r="DN14" s="370"/>
      <c r="DO14" s="370"/>
      <c r="DP14" s="370"/>
      <c r="DQ14" s="370"/>
      <c r="DR14" s="370"/>
      <c r="DS14" s="370"/>
      <c r="DT14" s="370"/>
      <c r="DU14" s="370"/>
      <c r="DV14" s="370"/>
      <c r="DW14" s="370"/>
      <c r="DX14" s="370"/>
      <c r="DY14" s="370"/>
      <c r="DZ14" s="370"/>
      <c r="EA14" s="370"/>
      <c r="EB14" s="370"/>
      <c r="EC14" s="370"/>
      <c r="ED14" s="370"/>
      <c r="EE14" s="370"/>
      <c r="EF14" s="370"/>
      <c r="EG14" s="370"/>
      <c r="EH14" s="370"/>
      <c r="EI14" s="370"/>
      <c r="EJ14" s="370"/>
      <c r="EK14" s="370"/>
      <c r="EL14" s="370"/>
      <c r="EM14" s="370"/>
      <c r="EN14" s="370"/>
      <c r="EO14" s="370"/>
      <c r="EP14" s="370"/>
      <c r="EQ14" s="370"/>
      <c r="ER14" s="370"/>
      <c r="ES14" s="370"/>
      <c r="ET14" s="370"/>
      <c r="EU14" s="370"/>
      <c r="EV14" s="370"/>
      <c r="EW14" s="370"/>
      <c r="EX14" s="370"/>
      <c r="EY14" s="370"/>
      <c r="EZ14" s="370"/>
      <c r="FA14" s="370"/>
      <c r="FB14" s="370"/>
      <c r="FC14" s="370"/>
      <c r="FD14" s="370"/>
      <c r="FE14" s="370"/>
      <c r="FF14" s="370"/>
      <c r="FG14" s="370"/>
      <c r="FH14" s="370"/>
      <c r="FI14" s="370"/>
      <c r="FJ14" s="370"/>
      <c r="FK14" s="370"/>
      <c r="FL14" s="370"/>
      <c r="FM14" s="370"/>
      <c r="FN14" s="370"/>
      <c r="FO14" s="370"/>
      <c r="FP14" s="370"/>
      <c r="FQ14" s="370"/>
      <c r="FR14" s="370"/>
      <c r="FS14" s="370"/>
      <c r="FT14" s="370"/>
      <c r="FU14" s="370"/>
      <c r="FV14" s="370"/>
      <c r="FW14" s="370"/>
      <c r="FX14" s="370"/>
      <c r="FY14" s="370"/>
      <c r="FZ14" s="370"/>
      <c r="GA14" s="370"/>
      <c r="GB14" s="370"/>
      <c r="GC14" s="370"/>
      <c r="GD14" s="370"/>
      <c r="GE14" s="370"/>
      <c r="GF14" s="370"/>
      <c r="GG14" s="370"/>
      <c r="GH14" s="370"/>
      <c r="GI14" s="370"/>
      <c r="GJ14" s="370"/>
      <c r="GK14" s="370"/>
      <c r="GL14" s="370"/>
      <c r="GM14" s="370"/>
      <c r="GN14" s="370"/>
      <c r="GO14" s="370"/>
      <c r="GP14" s="370"/>
      <c r="GQ14" s="370"/>
      <c r="GR14" s="370"/>
      <c r="GS14" s="370"/>
      <c r="GT14" s="370"/>
      <c r="GU14" s="370"/>
      <c r="GV14" s="370"/>
      <c r="GW14" s="370"/>
      <c r="GX14" s="370"/>
      <c r="GY14" s="370"/>
      <c r="GZ14" s="370"/>
      <c r="HA14" s="370"/>
      <c r="HB14" s="370"/>
      <c r="HC14" s="370"/>
      <c r="HD14" s="370"/>
      <c r="HE14" s="370"/>
      <c r="HF14" s="370"/>
      <c r="HG14" s="370"/>
      <c r="HH14" s="370"/>
      <c r="HI14" s="370"/>
      <c r="HJ14" s="370"/>
      <c r="HK14" s="370"/>
      <c r="HL14" s="370"/>
      <c r="HM14" s="370"/>
      <c r="HN14" s="370"/>
      <c r="HO14" s="370"/>
      <c r="HP14" s="370"/>
      <c r="HQ14" s="370"/>
      <c r="HR14" s="370"/>
      <c r="HS14" s="370"/>
      <c r="HT14" s="370"/>
      <c r="HU14" s="370"/>
      <c r="HV14" s="370"/>
      <c r="HW14" s="370"/>
      <c r="HX14" s="370"/>
      <c r="HY14" s="370"/>
      <c r="HZ14" s="370"/>
      <c r="IA14" s="370"/>
      <c r="IB14" s="370"/>
      <c r="IC14" s="370"/>
      <c r="ID14" s="370"/>
      <c r="IE14" s="370"/>
      <c r="IF14" s="370"/>
      <c r="IG14" s="370"/>
      <c r="IH14" s="370"/>
      <c r="II14" s="370"/>
      <c r="IJ14" s="370"/>
      <c r="IK14" s="370"/>
      <c r="IL14" s="370"/>
      <c r="IM14" s="370"/>
      <c r="IN14" s="370"/>
      <c r="IO14" s="370"/>
      <c r="IP14" s="370"/>
      <c r="IQ14" s="370"/>
      <c r="IR14" s="370"/>
      <c r="IS14" s="370"/>
      <c r="IT14" s="370"/>
      <c r="IU14" s="370"/>
      <c r="IV14" s="370"/>
    </row>
    <row r="15" spans="1:256">
      <c r="A15" s="2426"/>
      <c r="B15" s="2428"/>
      <c r="C15" s="358">
        <v>1</v>
      </c>
      <c r="D15" s="358">
        <v>2</v>
      </c>
      <c r="E15" s="358">
        <v>3</v>
      </c>
      <c r="F15" s="358">
        <v>4</v>
      </c>
      <c r="G15" s="358">
        <v>5</v>
      </c>
      <c r="H15" s="358">
        <v>6</v>
      </c>
      <c r="I15" s="358">
        <v>7</v>
      </c>
      <c r="J15" s="358">
        <v>8</v>
      </c>
      <c r="K15" s="358">
        <v>9</v>
      </c>
      <c r="L15" s="358">
        <v>10</v>
      </c>
      <c r="M15" s="358">
        <v>11</v>
      </c>
      <c r="N15" s="358">
        <v>12</v>
      </c>
      <c r="O15" s="358">
        <v>13</v>
      </c>
      <c r="P15" s="358">
        <v>14</v>
      </c>
      <c r="Q15" s="358">
        <v>15</v>
      </c>
      <c r="R15" s="358">
        <v>16</v>
      </c>
      <c r="S15" s="358">
        <v>17</v>
      </c>
      <c r="T15" s="358">
        <v>18</v>
      </c>
      <c r="U15" s="358">
        <v>19</v>
      </c>
      <c r="V15" s="358">
        <v>20</v>
      </c>
      <c r="W15" s="358">
        <v>21</v>
      </c>
      <c r="X15" s="358">
        <v>22</v>
      </c>
      <c r="Y15" s="358">
        <v>23</v>
      </c>
      <c r="Z15" s="358">
        <v>24</v>
      </c>
      <c r="AA15" s="358">
        <v>25</v>
      </c>
      <c r="AB15" s="358">
        <v>26</v>
      </c>
      <c r="AC15" s="358">
        <v>27</v>
      </c>
      <c r="AD15" s="358">
        <v>28</v>
      </c>
      <c r="AE15" s="358">
        <v>29</v>
      </c>
      <c r="AF15" s="358">
        <v>30</v>
      </c>
      <c r="AG15" s="358">
        <v>31</v>
      </c>
      <c r="AH15" s="372">
        <v>32</v>
      </c>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c r="CM15" s="370"/>
      <c r="CN15" s="370"/>
      <c r="CO15" s="370"/>
      <c r="CP15" s="370"/>
      <c r="CQ15" s="370"/>
      <c r="CR15" s="370"/>
      <c r="CS15" s="370"/>
      <c r="CT15" s="370"/>
      <c r="CU15" s="370"/>
      <c r="CV15" s="370"/>
      <c r="CW15" s="370"/>
      <c r="CX15" s="370"/>
      <c r="CY15" s="370"/>
      <c r="CZ15" s="370"/>
      <c r="DA15" s="370"/>
      <c r="DB15" s="370"/>
      <c r="DC15" s="370"/>
      <c r="DD15" s="370"/>
      <c r="DE15" s="370"/>
      <c r="DF15" s="370"/>
      <c r="DG15" s="370"/>
      <c r="DH15" s="370"/>
      <c r="DI15" s="370"/>
      <c r="DJ15" s="370"/>
      <c r="DK15" s="370"/>
      <c r="DL15" s="370"/>
      <c r="DM15" s="370"/>
      <c r="DN15" s="370"/>
      <c r="DO15" s="370"/>
      <c r="DP15" s="370"/>
      <c r="DQ15" s="370"/>
      <c r="DR15" s="370"/>
      <c r="DS15" s="370"/>
      <c r="DT15" s="370"/>
      <c r="DU15" s="370"/>
      <c r="DV15" s="370"/>
      <c r="DW15" s="370"/>
      <c r="DX15" s="370"/>
      <c r="DY15" s="370"/>
      <c r="DZ15" s="370"/>
      <c r="EA15" s="370"/>
      <c r="EB15" s="370"/>
      <c r="EC15" s="370"/>
      <c r="ED15" s="370"/>
      <c r="EE15" s="370"/>
      <c r="EF15" s="370"/>
      <c r="EG15" s="370"/>
      <c r="EH15" s="370"/>
      <c r="EI15" s="370"/>
      <c r="EJ15" s="370"/>
      <c r="EK15" s="370"/>
      <c r="EL15" s="370"/>
      <c r="EM15" s="370"/>
      <c r="EN15" s="370"/>
      <c r="EO15" s="370"/>
      <c r="EP15" s="370"/>
      <c r="EQ15" s="370"/>
      <c r="ER15" s="370"/>
      <c r="ES15" s="370"/>
      <c r="ET15" s="370"/>
      <c r="EU15" s="370"/>
      <c r="EV15" s="370"/>
      <c r="EW15" s="370"/>
      <c r="EX15" s="370"/>
      <c r="EY15" s="370"/>
      <c r="EZ15" s="370"/>
      <c r="FA15" s="370"/>
      <c r="FB15" s="370"/>
      <c r="FC15" s="370"/>
      <c r="FD15" s="370"/>
      <c r="FE15" s="370"/>
      <c r="FF15" s="370"/>
      <c r="FG15" s="370"/>
      <c r="FH15" s="370"/>
      <c r="FI15" s="370"/>
      <c r="FJ15" s="370"/>
      <c r="FK15" s="370"/>
      <c r="FL15" s="370"/>
      <c r="FM15" s="370"/>
      <c r="FN15" s="370"/>
      <c r="FO15" s="370"/>
      <c r="FP15" s="370"/>
      <c r="FQ15" s="370"/>
      <c r="FR15" s="370"/>
      <c r="FS15" s="370"/>
      <c r="FT15" s="370"/>
      <c r="FU15" s="370"/>
      <c r="FV15" s="370"/>
      <c r="FW15" s="370"/>
      <c r="FX15" s="370"/>
      <c r="FY15" s="370"/>
      <c r="FZ15" s="370"/>
      <c r="GA15" s="370"/>
      <c r="GB15" s="370"/>
      <c r="GC15" s="370"/>
      <c r="GD15" s="370"/>
      <c r="GE15" s="370"/>
      <c r="GF15" s="370"/>
      <c r="GG15" s="370"/>
      <c r="GH15" s="370"/>
      <c r="GI15" s="370"/>
      <c r="GJ15" s="370"/>
      <c r="GK15" s="370"/>
      <c r="GL15" s="370"/>
      <c r="GM15" s="370"/>
      <c r="GN15" s="370"/>
      <c r="GO15" s="370"/>
      <c r="GP15" s="370"/>
      <c r="GQ15" s="370"/>
      <c r="GR15" s="370"/>
      <c r="GS15" s="370"/>
      <c r="GT15" s="370"/>
      <c r="GU15" s="370"/>
      <c r="GV15" s="370"/>
      <c r="GW15" s="370"/>
      <c r="GX15" s="370"/>
      <c r="GY15" s="370"/>
      <c r="GZ15" s="370"/>
      <c r="HA15" s="370"/>
      <c r="HB15" s="370"/>
      <c r="HC15" s="370"/>
      <c r="HD15" s="370"/>
      <c r="HE15" s="370"/>
      <c r="HF15" s="370"/>
      <c r="HG15" s="370"/>
      <c r="HH15" s="370"/>
      <c r="HI15" s="370"/>
      <c r="HJ15" s="370"/>
      <c r="HK15" s="370"/>
      <c r="HL15" s="370"/>
      <c r="HM15" s="370"/>
      <c r="HN15" s="370"/>
      <c r="HO15" s="370"/>
      <c r="HP15" s="370"/>
      <c r="HQ15" s="370"/>
      <c r="HR15" s="370"/>
      <c r="HS15" s="370"/>
      <c r="HT15" s="370"/>
      <c r="HU15" s="370"/>
      <c r="HV15" s="370"/>
      <c r="HW15" s="370"/>
      <c r="HX15" s="370"/>
      <c r="HY15" s="370"/>
      <c r="HZ15" s="370"/>
      <c r="IA15" s="370"/>
      <c r="IB15" s="370"/>
      <c r="IC15" s="370"/>
      <c r="ID15" s="370"/>
      <c r="IE15" s="370"/>
      <c r="IF15" s="370"/>
      <c r="IG15" s="370"/>
      <c r="IH15" s="370"/>
      <c r="II15" s="370"/>
      <c r="IJ15" s="370"/>
      <c r="IK15" s="370"/>
      <c r="IL15" s="370"/>
      <c r="IM15" s="370"/>
      <c r="IN15" s="370"/>
      <c r="IO15" s="370"/>
      <c r="IP15" s="370"/>
      <c r="IQ15" s="370"/>
      <c r="IR15" s="370"/>
      <c r="IS15" s="370"/>
      <c r="IT15" s="370"/>
      <c r="IU15" s="370"/>
      <c r="IV15" s="370"/>
    </row>
    <row r="16" spans="1:256">
      <c r="A16" s="227" t="s">
        <v>2</v>
      </c>
      <c r="B16" s="228" t="s">
        <v>823</v>
      </c>
      <c r="C16" s="328"/>
      <c r="D16" s="328"/>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30"/>
    </row>
    <row r="17" spans="1:34">
      <c r="A17" s="230" t="s">
        <v>115</v>
      </c>
      <c r="B17" s="233" t="s">
        <v>1519</v>
      </c>
      <c r="C17" s="331"/>
      <c r="D17" s="331"/>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30"/>
    </row>
    <row r="18" spans="1:34">
      <c r="A18" s="230" t="s">
        <v>178</v>
      </c>
      <c r="B18" s="231" t="s">
        <v>825</v>
      </c>
      <c r="C18" s="231"/>
      <c r="D18" s="231"/>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30"/>
    </row>
    <row r="19" spans="1:34">
      <c r="A19" s="230" t="s">
        <v>201</v>
      </c>
      <c r="B19" s="231" t="s">
        <v>1520</v>
      </c>
      <c r="C19" s="231"/>
      <c r="D19" s="231"/>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30"/>
    </row>
    <row r="20" spans="1:34">
      <c r="A20" s="230" t="s">
        <v>272</v>
      </c>
      <c r="B20" s="231" t="s">
        <v>826</v>
      </c>
      <c r="C20" s="231"/>
      <c r="D20" s="231"/>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30"/>
    </row>
    <row r="21" spans="1:34" ht="56.25">
      <c r="A21" s="230" t="s">
        <v>393</v>
      </c>
      <c r="B21" s="231" t="s">
        <v>1521</v>
      </c>
      <c r="C21" s="231"/>
      <c r="D21" s="231"/>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30"/>
    </row>
    <row r="22" spans="1:34">
      <c r="A22" s="230" t="s">
        <v>395</v>
      </c>
      <c r="B22" s="231" t="s">
        <v>1522</v>
      </c>
      <c r="C22" s="231"/>
      <c r="D22" s="231"/>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30"/>
    </row>
    <row r="23" spans="1:34">
      <c r="A23" s="230" t="s">
        <v>397</v>
      </c>
      <c r="B23" s="231" t="s">
        <v>894</v>
      </c>
      <c r="C23" s="231"/>
      <c r="D23" s="231"/>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30"/>
    </row>
    <row r="24" spans="1:34" ht="22.5">
      <c r="A24" s="230" t="s">
        <v>399</v>
      </c>
      <c r="B24" s="231" t="s">
        <v>1523</v>
      </c>
      <c r="C24" s="231"/>
      <c r="D24" s="231"/>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30"/>
    </row>
    <row r="25" spans="1:34" s="376" customFormat="1">
      <c r="A25" s="373" t="s">
        <v>401</v>
      </c>
      <c r="B25" s="374" t="s">
        <v>1524</v>
      </c>
      <c r="C25" s="332"/>
      <c r="D25" s="332"/>
      <c r="E25" s="375"/>
      <c r="F25" s="375"/>
      <c r="G25" s="375"/>
      <c r="H25" s="375"/>
      <c r="I25" s="375"/>
      <c r="J25" s="375"/>
      <c r="K25" s="375"/>
      <c r="L25" s="375"/>
      <c r="M25" s="375"/>
      <c r="N25" s="375"/>
      <c r="O25" s="375"/>
      <c r="P25" s="375"/>
      <c r="Q25" s="375"/>
      <c r="R25" s="375"/>
      <c r="S25" s="375"/>
      <c r="T25" s="375"/>
      <c r="U25" s="375"/>
      <c r="V25" s="375"/>
      <c r="W25" s="329"/>
      <c r="X25" s="329"/>
      <c r="Y25" s="329"/>
      <c r="Z25" s="329"/>
      <c r="AA25" s="329"/>
      <c r="AB25" s="329"/>
      <c r="AC25" s="329"/>
      <c r="AD25" s="329"/>
      <c r="AE25" s="329"/>
      <c r="AF25" s="329"/>
      <c r="AG25" s="329"/>
      <c r="AH25" s="330"/>
    </row>
    <row r="26" spans="1:34">
      <c r="A26" s="377" t="s">
        <v>1</v>
      </c>
      <c r="B26" s="328" t="s">
        <v>1525</v>
      </c>
      <c r="C26" s="231"/>
      <c r="D26" s="231"/>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30"/>
    </row>
    <row r="27" spans="1:34">
      <c r="A27" s="230" t="s">
        <v>66</v>
      </c>
      <c r="B27" s="231" t="s">
        <v>895</v>
      </c>
      <c r="C27" s="231"/>
      <c r="D27" s="231"/>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30"/>
    </row>
    <row r="28" spans="1:34" ht="22.5">
      <c r="A28" s="727" t="s">
        <v>76</v>
      </c>
      <c r="B28" s="231" t="s">
        <v>829</v>
      </c>
      <c r="C28" s="231"/>
      <c r="D28" s="231"/>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row>
    <row r="29" spans="1:34">
      <c r="A29" s="333" t="s">
        <v>419</v>
      </c>
      <c r="B29" s="231" t="s">
        <v>830</v>
      </c>
      <c r="C29" s="331"/>
      <c r="D29" s="331"/>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30"/>
    </row>
    <row r="30" spans="1:34">
      <c r="A30" s="333" t="s">
        <v>421</v>
      </c>
      <c r="B30" s="231" t="s">
        <v>831</v>
      </c>
      <c r="C30" s="231"/>
      <c r="D30" s="231"/>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30"/>
    </row>
    <row r="31" spans="1:34" ht="22.5">
      <c r="A31" s="727" t="s">
        <v>423</v>
      </c>
      <c r="B31" s="231" t="s">
        <v>832</v>
      </c>
      <c r="C31" s="231"/>
      <c r="D31" s="231"/>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30"/>
    </row>
    <row r="32" spans="1:34" ht="22.5">
      <c r="A32" s="727" t="s">
        <v>833</v>
      </c>
      <c r="B32" s="231" t="s">
        <v>834</v>
      </c>
      <c r="C32" s="231"/>
      <c r="D32" s="231"/>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30"/>
    </row>
    <row r="33" spans="1:34" ht="45">
      <c r="A33" s="727" t="s">
        <v>835</v>
      </c>
      <c r="B33" s="231" t="s">
        <v>1526</v>
      </c>
      <c r="C33" s="231"/>
      <c r="D33" s="231"/>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H33" s="330"/>
    </row>
    <row r="34" spans="1:34">
      <c r="A34" s="379" t="s">
        <v>347</v>
      </c>
      <c r="B34" s="378" t="s">
        <v>836</v>
      </c>
      <c r="C34" s="231"/>
      <c r="D34" s="231"/>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30"/>
    </row>
    <row r="35" spans="1:34" s="376" customFormat="1">
      <c r="A35" s="380" t="s">
        <v>277</v>
      </c>
      <c r="B35" s="374" t="s">
        <v>828</v>
      </c>
      <c r="C35" s="332"/>
      <c r="D35" s="332"/>
      <c r="E35" s="375"/>
      <c r="F35" s="375"/>
      <c r="G35" s="375"/>
      <c r="H35" s="375"/>
      <c r="I35" s="375"/>
      <c r="J35" s="375"/>
      <c r="K35" s="375"/>
      <c r="L35" s="375"/>
      <c r="M35" s="375"/>
      <c r="N35" s="375"/>
      <c r="O35" s="375"/>
      <c r="P35" s="375"/>
      <c r="Q35" s="375"/>
      <c r="R35" s="375"/>
      <c r="S35" s="375"/>
      <c r="T35" s="375"/>
      <c r="U35" s="375"/>
      <c r="V35" s="375"/>
      <c r="W35" s="329"/>
      <c r="X35" s="329"/>
      <c r="Y35" s="329"/>
      <c r="Z35" s="329"/>
      <c r="AA35" s="329"/>
      <c r="AB35" s="329"/>
      <c r="AC35" s="329"/>
      <c r="AD35" s="329"/>
      <c r="AE35" s="329"/>
      <c r="AF35" s="329"/>
      <c r="AG35" s="329"/>
      <c r="AH35" s="330"/>
    </row>
    <row r="36" spans="1:34" ht="33.75">
      <c r="A36" s="727" t="s">
        <v>279</v>
      </c>
      <c r="B36" s="231" t="s">
        <v>837</v>
      </c>
      <c r="C36" s="231"/>
      <c r="D36" s="231"/>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30"/>
    </row>
    <row r="37" spans="1:34">
      <c r="A37" s="727" t="s">
        <v>281</v>
      </c>
      <c r="B37" s="231" t="s">
        <v>830</v>
      </c>
      <c r="C37" s="231"/>
      <c r="D37" s="231"/>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30"/>
    </row>
    <row r="38" spans="1:34">
      <c r="A38" s="727" t="s">
        <v>282</v>
      </c>
      <c r="B38" s="231" t="s">
        <v>831</v>
      </c>
      <c r="C38" s="231"/>
      <c r="D38" s="231"/>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30"/>
    </row>
    <row r="39" spans="1:34" ht="22.5">
      <c r="A39" s="727" t="s">
        <v>838</v>
      </c>
      <c r="B39" s="231" t="s">
        <v>832</v>
      </c>
      <c r="C39" s="331"/>
      <c r="D39" s="331"/>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30"/>
    </row>
    <row r="40" spans="1:34" ht="22.5">
      <c r="A40" s="727" t="s">
        <v>839</v>
      </c>
      <c r="B40" s="231" t="s">
        <v>834</v>
      </c>
      <c r="C40" s="231"/>
      <c r="D40" s="231"/>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30"/>
    </row>
    <row r="41" spans="1:34" ht="45">
      <c r="A41" s="727" t="s">
        <v>840</v>
      </c>
      <c r="B41" s="231" t="s">
        <v>1526</v>
      </c>
      <c r="C41" s="231"/>
      <c r="D41" s="231"/>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30"/>
    </row>
    <row r="42" spans="1:34">
      <c r="A42" s="379" t="s">
        <v>349</v>
      </c>
      <c r="B42" s="378" t="s">
        <v>841</v>
      </c>
      <c r="C42" s="231"/>
      <c r="D42" s="231"/>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30"/>
    </row>
    <row r="43" spans="1:34">
      <c r="A43" s="379" t="s">
        <v>350</v>
      </c>
      <c r="B43" s="328" t="s">
        <v>1527</v>
      </c>
      <c r="C43" s="231"/>
      <c r="D43" s="231"/>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30"/>
    </row>
    <row r="44" spans="1:34">
      <c r="A44" s="727" t="s">
        <v>428</v>
      </c>
      <c r="B44" s="231" t="s">
        <v>842</v>
      </c>
      <c r="C44" s="231"/>
      <c r="D44" s="231"/>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30"/>
    </row>
    <row r="45" spans="1:34" s="376" customFormat="1">
      <c r="A45" s="380" t="s">
        <v>843</v>
      </c>
      <c r="B45" s="374" t="s">
        <v>844</v>
      </c>
      <c r="C45" s="332"/>
      <c r="D45" s="332"/>
      <c r="E45" s="375"/>
      <c r="F45" s="375"/>
      <c r="G45" s="375"/>
      <c r="H45" s="375"/>
      <c r="I45" s="375"/>
      <c r="J45" s="375"/>
      <c r="K45" s="375"/>
      <c r="L45" s="375"/>
      <c r="M45" s="375"/>
      <c r="N45" s="375"/>
      <c r="O45" s="375"/>
      <c r="P45" s="375"/>
      <c r="Q45" s="375"/>
      <c r="R45" s="375"/>
      <c r="S45" s="375"/>
      <c r="T45" s="375"/>
      <c r="U45" s="375"/>
      <c r="V45" s="375"/>
      <c r="W45" s="329"/>
      <c r="X45" s="329"/>
      <c r="Y45" s="329"/>
      <c r="Z45" s="329"/>
      <c r="AA45" s="329"/>
      <c r="AB45" s="329"/>
      <c r="AC45" s="329"/>
      <c r="AD45" s="329"/>
      <c r="AE45" s="329"/>
      <c r="AF45" s="329"/>
      <c r="AG45" s="329"/>
      <c r="AH45" s="330"/>
    </row>
    <row r="46" spans="1:34" s="376" customFormat="1">
      <c r="A46" s="380" t="s">
        <v>845</v>
      </c>
      <c r="B46" s="374" t="s">
        <v>846</v>
      </c>
      <c r="C46" s="332"/>
      <c r="D46" s="332"/>
      <c r="E46" s="375"/>
      <c r="F46" s="375"/>
      <c r="G46" s="375"/>
      <c r="H46" s="375"/>
      <c r="I46" s="375"/>
      <c r="J46" s="375"/>
      <c r="K46" s="375"/>
      <c r="L46" s="375"/>
      <c r="M46" s="375"/>
      <c r="N46" s="375"/>
      <c r="O46" s="375"/>
      <c r="P46" s="375"/>
      <c r="Q46" s="375"/>
      <c r="R46" s="375"/>
      <c r="S46" s="375"/>
      <c r="T46" s="375"/>
      <c r="U46" s="375"/>
      <c r="V46" s="375"/>
      <c r="W46" s="329"/>
      <c r="X46" s="329"/>
      <c r="Y46" s="329"/>
      <c r="Z46" s="329"/>
      <c r="AA46" s="329"/>
      <c r="AB46" s="329"/>
      <c r="AC46" s="329"/>
      <c r="AD46" s="329"/>
      <c r="AE46" s="329"/>
      <c r="AF46" s="329"/>
      <c r="AG46" s="329"/>
      <c r="AH46" s="330"/>
    </row>
    <row r="47" spans="1:34" ht="22.5">
      <c r="A47" s="727" t="s">
        <v>847</v>
      </c>
      <c r="B47" s="231" t="s">
        <v>848</v>
      </c>
      <c r="C47" s="331"/>
      <c r="D47" s="331"/>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30"/>
    </row>
    <row r="48" spans="1:34" ht="22.5">
      <c r="A48" s="727" t="s">
        <v>849</v>
      </c>
      <c r="B48" s="231" t="s">
        <v>850</v>
      </c>
      <c r="C48" s="331"/>
      <c r="D48" s="331"/>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30"/>
    </row>
    <row r="49" spans="1:34" ht="22.5">
      <c r="A49" s="727" t="s">
        <v>851</v>
      </c>
      <c r="B49" s="231" t="s">
        <v>852</v>
      </c>
      <c r="C49" s="231"/>
      <c r="D49" s="231"/>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30"/>
    </row>
    <row r="50" spans="1:34" ht="22.5">
      <c r="A50" s="727" t="s">
        <v>853</v>
      </c>
      <c r="B50" s="231" t="s">
        <v>854</v>
      </c>
      <c r="C50" s="231"/>
      <c r="D50" s="231"/>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30"/>
    </row>
    <row r="51" spans="1:34">
      <c r="A51" s="381" t="s">
        <v>351</v>
      </c>
      <c r="B51" s="378" t="s">
        <v>855</v>
      </c>
      <c r="C51" s="231"/>
      <c r="D51" s="231"/>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30"/>
    </row>
    <row r="52" spans="1:34" s="376" customFormat="1">
      <c r="A52" s="382" t="s">
        <v>205</v>
      </c>
      <c r="B52" s="374" t="s">
        <v>856</v>
      </c>
      <c r="C52" s="332"/>
      <c r="D52" s="332"/>
      <c r="E52" s="375"/>
      <c r="F52" s="375"/>
      <c r="G52" s="375"/>
      <c r="H52" s="375"/>
      <c r="I52" s="375"/>
      <c r="J52" s="375"/>
      <c r="K52" s="375"/>
      <c r="L52" s="375"/>
      <c r="M52" s="375"/>
      <c r="N52" s="375"/>
      <c r="O52" s="375"/>
      <c r="P52" s="375"/>
      <c r="Q52" s="375"/>
      <c r="R52" s="375"/>
      <c r="S52" s="375"/>
      <c r="T52" s="375"/>
      <c r="U52" s="375"/>
      <c r="V52" s="375"/>
      <c r="W52" s="329"/>
      <c r="X52" s="329"/>
      <c r="Y52" s="329"/>
      <c r="Z52" s="329"/>
      <c r="AA52" s="329"/>
      <c r="AB52" s="329"/>
      <c r="AC52" s="329"/>
      <c r="AD52" s="329"/>
      <c r="AE52" s="329"/>
      <c r="AF52" s="329"/>
      <c r="AG52" s="329"/>
      <c r="AH52" s="330"/>
    </row>
    <row r="53" spans="1:34">
      <c r="A53" s="333" t="s">
        <v>207</v>
      </c>
      <c r="B53" s="231" t="s">
        <v>857</v>
      </c>
      <c r="C53" s="331"/>
      <c r="D53" s="331"/>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30"/>
    </row>
    <row r="54" spans="1:34">
      <c r="A54" s="381" t="s">
        <v>212</v>
      </c>
      <c r="B54" s="378" t="s">
        <v>858</v>
      </c>
      <c r="C54" s="331"/>
      <c r="D54" s="331"/>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30"/>
    </row>
    <row r="55" spans="1:34" s="376" customFormat="1">
      <c r="A55" s="382" t="s">
        <v>214</v>
      </c>
      <c r="B55" s="374" t="s">
        <v>859</v>
      </c>
      <c r="C55" s="332"/>
      <c r="D55" s="332"/>
      <c r="E55" s="375"/>
      <c r="F55" s="375"/>
      <c r="G55" s="375"/>
      <c r="H55" s="375"/>
      <c r="I55" s="375"/>
      <c r="J55" s="375"/>
      <c r="K55" s="375"/>
      <c r="L55" s="375"/>
      <c r="M55" s="375"/>
      <c r="N55" s="375"/>
      <c r="O55" s="375"/>
      <c r="P55" s="375"/>
      <c r="Q55" s="375"/>
      <c r="R55" s="375"/>
      <c r="S55" s="375"/>
      <c r="T55" s="375"/>
      <c r="U55" s="375"/>
      <c r="V55" s="375"/>
      <c r="W55" s="329"/>
      <c r="X55" s="329"/>
      <c r="Y55" s="329"/>
      <c r="Z55" s="329"/>
      <c r="AA55" s="329"/>
      <c r="AB55" s="329"/>
      <c r="AC55" s="329"/>
      <c r="AD55" s="329"/>
      <c r="AE55" s="329"/>
      <c r="AF55" s="329"/>
      <c r="AG55" s="329"/>
      <c r="AH55" s="330"/>
    </row>
    <row r="56" spans="1:34">
      <c r="A56" s="333" t="s">
        <v>216</v>
      </c>
      <c r="B56" s="231" t="s">
        <v>860</v>
      </c>
      <c r="C56" s="331"/>
      <c r="D56" s="331"/>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30"/>
    </row>
    <row r="57" spans="1:34">
      <c r="A57" s="333" t="s">
        <v>218</v>
      </c>
      <c r="B57" s="233" t="s">
        <v>861</v>
      </c>
      <c r="C57" s="331"/>
      <c r="D57" s="331"/>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30"/>
    </row>
    <row r="58" spans="1:34">
      <c r="A58" s="333" t="s">
        <v>220</v>
      </c>
      <c r="B58" s="233" t="s">
        <v>862</v>
      </c>
      <c r="C58" s="331"/>
      <c r="D58" s="331"/>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30"/>
    </row>
    <row r="59" spans="1:34">
      <c r="A59" s="333" t="s">
        <v>863</v>
      </c>
      <c r="B59" s="233" t="s">
        <v>864</v>
      </c>
      <c r="C59" s="331"/>
      <c r="D59" s="331"/>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30"/>
    </row>
    <row r="60" spans="1:34">
      <c r="A60" s="351" t="s">
        <v>1528</v>
      </c>
      <c r="B60" s="331" t="s">
        <v>1529</v>
      </c>
      <c r="C60" s="331"/>
      <c r="D60" s="331"/>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30"/>
    </row>
    <row r="61" spans="1:34" ht="22.5">
      <c r="A61" s="381" t="s">
        <v>222</v>
      </c>
      <c r="B61" s="735" t="s">
        <v>865</v>
      </c>
      <c r="C61" s="331"/>
      <c r="D61" s="331"/>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30"/>
    </row>
    <row r="62" spans="1:34">
      <c r="A62" s="333" t="s">
        <v>866</v>
      </c>
      <c r="B62" s="233" t="s">
        <v>867</v>
      </c>
      <c r="C62" s="331"/>
      <c r="D62" s="331"/>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30"/>
    </row>
    <row r="63" spans="1:34">
      <c r="A63" s="333" t="s">
        <v>868</v>
      </c>
      <c r="B63" s="233" t="s">
        <v>869</v>
      </c>
      <c r="C63" s="331"/>
      <c r="D63" s="331"/>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30"/>
    </row>
    <row r="64" spans="1:34">
      <c r="A64" s="336" t="s">
        <v>223</v>
      </c>
      <c r="B64" s="348" t="s">
        <v>1530</v>
      </c>
      <c r="C64" s="228"/>
      <c r="D64" s="228"/>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30"/>
    </row>
    <row r="65" spans="1:256" s="310" customFormat="1" ht="45">
      <c r="A65" s="351" t="s">
        <v>440</v>
      </c>
      <c r="B65" s="233" t="s">
        <v>1531</v>
      </c>
      <c r="C65" s="349"/>
      <c r="D65" s="349"/>
      <c r="E65" s="349"/>
      <c r="F65" s="349"/>
      <c r="G65" s="349"/>
      <c r="H65" s="349"/>
      <c r="I65" s="349"/>
      <c r="J65" s="349"/>
      <c r="K65" s="919"/>
      <c r="L65" s="919"/>
      <c r="M65" s="919"/>
      <c r="N65" s="919"/>
      <c r="O65" s="919"/>
      <c r="P65" s="919"/>
      <c r="Q65" s="919"/>
      <c r="R65" s="919"/>
      <c r="S65" s="919"/>
      <c r="T65" s="919"/>
      <c r="U65" s="919"/>
      <c r="V65" s="919"/>
      <c r="W65" s="919"/>
      <c r="X65" s="919"/>
      <c r="Y65" s="919"/>
      <c r="Z65" s="919"/>
      <c r="AA65" s="919"/>
      <c r="AB65" s="919"/>
      <c r="AC65" s="919"/>
      <c r="AD65" s="919"/>
      <c r="AE65" s="919"/>
      <c r="AF65" s="919"/>
      <c r="AG65" s="919"/>
      <c r="AH65" s="920"/>
    </row>
    <row r="66" spans="1:256" s="310" customFormat="1" ht="33.75">
      <c r="A66" s="351" t="s">
        <v>870</v>
      </c>
      <c r="B66" s="233" t="s">
        <v>1532</v>
      </c>
      <c r="C66" s="349"/>
      <c r="D66" s="349"/>
      <c r="E66" s="349"/>
      <c r="F66" s="349"/>
      <c r="G66" s="349"/>
      <c r="H66" s="349"/>
      <c r="I66" s="349"/>
      <c r="J66" s="349"/>
      <c r="K66" s="919"/>
      <c r="L66" s="919"/>
      <c r="M66" s="919"/>
      <c r="N66" s="919"/>
      <c r="O66" s="919"/>
      <c r="P66" s="919"/>
      <c r="Q66" s="919"/>
      <c r="R66" s="919"/>
      <c r="S66" s="919"/>
      <c r="T66" s="919"/>
      <c r="U66" s="919"/>
      <c r="V66" s="919"/>
      <c r="W66" s="919"/>
      <c r="X66" s="919"/>
      <c r="Y66" s="919"/>
      <c r="Z66" s="919"/>
      <c r="AA66" s="919"/>
      <c r="AB66" s="919"/>
      <c r="AC66" s="919"/>
      <c r="AD66" s="919"/>
      <c r="AE66" s="919"/>
      <c r="AF66" s="919"/>
      <c r="AG66" s="919"/>
      <c r="AH66" s="920"/>
    </row>
    <row r="67" spans="1:256" s="310" customFormat="1">
      <c r="A67" s="351" t="s">
        <v>871</v>
      </c>
      <c r="B67" s="233" t="s">
        <v>872</v>
      </c>
      <c r="C67" s="349"/>
      <c r="D67" s="349"/>
      <c r="E67" s="349"/>
      <c r="F67" s="349"/>
      <c r="G67" s="349"/>
      <c r="H67" s="349"/>
      <c r="I67" s="349"/>
      <c r="J67" s="349"/>
      <c r="K67" s="919"/>
      <c r="L67" s="919"/>
      <c r="M67" s="919"/>
      <c r="N67" s="919"/>
      <c r="O67" s="919"/>
      <c r="P67" s="919"/>
      <c r="Q67" s="919"/>
      <c r="R67" s="919"/>
      <c r="S67" s="919"/>
      <c r="T67" s="919"/>
      <c r="U67" s="919"/>
      <c r="V67" s="919"/>
      <c r="W67" s="919"/>
      <c r="X67" s="919"/>
      <c r="Y67" s="919"/>
      <c r="Z67" s="919"/>
      <c r="AA67" s="919"/>
      <c r="AB67" s="919"/>
      <c r="AC67" s="919"/>
      <c r="AD67" s="919"/>
      <c r="AE67" s="919"/>
      <c r="AF67" s="919"/>
      <c r="AG67" s="919"/>
      <c r="AH67" s="920"/>
    </row>
    <row r="68" spans="1:256" s="310" customFormat="1" ht="22.5">
      <c r="A68" s="351" t="s">
        <v>873</v>
      </c>
      <c r="B68" s="233" t="s">
        <v>1533</v>
      </c>
      <c r="C68" s="349"/>
      <c r="D68" s="349"/>
      <c r="E68" s="349"/>
      <c r="F68" s="349"/>
      <c r="G68" s="349"/>
      <c r="H68" s="349"/>
      <c r="I68" s="349"/>
      <c r="J68" s="349"/>
      <c r="K68" s="919"/>
      <c r="L68" s="919"/>
      <c r="M68" s="919"/>
      <c r="N68" s="919"/>
      <c r="O68" s="919"/>
      <c r="P68" s="919"/>
      <c r="Q68" s="919"/>
      <c r="R68" s="919"/>
      <c r="S68" s="919"/>
      <c r="T68" s="919"/>
      <c r="U68" s="919"/>
      <c r="V68" s="919"/>
      <c r="W68" s="919"/>
      <c r="X68" s="919"/>
      <c r="Y68" s="919"/>
      <c r="Z68" s="919"/>
      <c r="AA68" s="919"/>
      <c r="AB68" s="919"/>
      <c r="AC68" s="919"/>
      <c r="AD68" s="919"/>
      <c r="AE68" s="919"/>
      <c r="AF68" s="919"/>
      <c r="AG68" s="919"/>
      <c r="AH68" s="920"/>
    </row>
    <row r="69" spans="1:256" s="310" customFormat="1">
      <c r="A69" s="351" t="s">
        <v>874</v>
      </c>
      <c r="B69" s="233" t="s">
        <v>875</v>
      </c>
      <c r="C69" s="349"/>
      <c r="D69" s="349"/>
      <c r="E69" s="349"/>
      <c r="F69" s="349"/>
      <c r="G69" s="349"/>
      <c r="H69" s="349"/>
      <c r="I69" s="349"/>
      <c r="J69" s="349"/>
      <c r="K69" s="919"/>
      <c r="L69" s="919"/>
      <c r="M69" s="919"/>
      <c r="N69" s="919"/>
      <c r="O69" s="919"/>
      <c r="P69" s="919"/>
      <c r="Q69" s="919"/>
      <c r="R69" s="919"/>
      <c r="S69" s="919"/>
      <c r="T69" s="919"/>
      <c r="U69" s="919"/>
      <c r="V69" s="919"/>
      <c r="W69" s="919"/>
      <c r="X69" s="919"/>
      <c r="Y69" s="919"/>
      <c r="Z69" s="919"/>
      <c r="AA69" s="919"/>
      <c r="AB69" s="919"/>
      <c r="AC69" s="919"/>
      <c r="AD69" s="919"/>
      <c r="AE69" s="919"/>
      <c r="AF69" s="919"/>
      <c r="AG69" s="919"/>
      <c r="AH69" s="920"/>
    </row>
    <row r="70" spans="1:256" s="310" customFormat="1">
      <c r="A70" s="911" t="s">
        <v>876</v>
      </c>
      <c r="B70" s="905" t="s">
        <v>877</v>
      </c>
      <c r="C70" s="349"/>
      <c r="D70" s="349"/>
      <c r="E70" s="349"/>
      <c r="F70" s="349"/>
      <c r="G70" s="349"/>
      <c r="H70" s="349"/>
      <c r="I70" s="349"/>
      <c r="J70" s="349"/>
      <c r="K70" s="919"/>
      <c r="L70" s="919"/>
      <c r="M70" s="919"/>
      <c r="N70" s="919"/>
      <c r="O70" s="919"/>
      <c r="P70" s="919"/>
      <c r="Q70" s="919"/>
      <c r="R70" s="919"/>
      <c r="S70" s="919"/>
      <c r="T70" s="919"/>
      <c r="U70" s="919"/>
      <c r="V70" s="919"/>
      <c r="W70" s="919"/>
      <c r="X70" s="919"/>
      <c r="Y70" s="919"/>
      <c r="Z70" s="919"/>
      <c r="AA70" s="919"/>
      <c r="AB70" s="919"/>
      <c r="AC70" s="919"/>
      <c r="AD70" s="919"/>
      <c r="AE70" s="919"/>
      <c r="AF70" s="919"/>
      <c r="AG70" s="919"/>
      <c r="AH70" s="920"/>
    </row>
    <row r="71" spans="1:256" s="310" customFormat="1" ht="13.5" thickBot="1">
      <c r="A71" s="354" t="s">
        <v>1534</v>
      </c>
      <c r="B71" s="234" t="s">
        <v>1535</v>
      </c>
      <c r="C71" s="355"/>
      <c r="D71" s="355"/>
      <c r="E71" s="355"/>
      <c r="F71" s="355"/>
      <c r="G71" s="355"/>
      <c r="H71" s="355"/>
      <c r="I71" s="355"/>
      <c r="J71" s="355"/>
      <c r="K71" s="921"/>
      <c r="L71" s="921"/>
      <c r="M71" s="921"/>
      <c r="N71" s="921"/>
      <c r="O71" s="921"/>
      <c r="P71" s="921"/>
      <c r="Q71" s="921"/>
      <c r="R71" s="921"/>
      <c r="S71" s="921"/>
      <c r="T71" s="921"/>
      <c r="U71" s="921"/>
      <c r="V71" s="921"/>
      <c r="W71" s="921"/>
      <c r="X71" s="921"/>
      <c r="Y71" s="921"/>
      <c r="Z71" s="921"/>
      <c r="AA71" s="921"/>
      <c r="AB71" s="921"/>
      <c r="AC71" s="921"/>
      <c r="AD71" s="921"/>
      <c r="AE71" s="921"/>
      <c r="AF71" s="921"/>
      <c r="AG71" s="921"/>
      <c r="AH71" s="922"/>
    </row>
    <row r="72" spans="1:256" s="384" customFormat="1"/>
    <row r="73" spans="1:256" s="384" customFormat="1" ht="14.45" customHeight="1">
      <c r="A73" s="2434" t="s">
        <v>923</v>
      </c>
      <c r="B73" s="2434"/>
      <c r="C73" s="2434"/>
      <c r="D73" s="2434"/>
      <c r="E73" s="2434"/>
      <c r="F73" s="2434"/>
      <c r="G73" s="2434"/>
      <c r="H73" s="2434"/>
      <c r="I73" s="2434"/>
      <c r="J73" s="2434"/>
      <c r="K73" s="2434"/>
      <c r="L73" s="2434"/>
      <c r="M73" s="2434"/>
      <c r="N73" s="2434"/>
      <c r="O73" s="2434"/>
      <c r="P73" s="2434"/>
      <c r="Q73" s="2434"/>
      <c r="R73" s="2434"/>
      <c r="S73" s="2434"/>
      <c r="T73" s="2434"/>
      <c r="U73" s="2434"/>
      <c r="V73" s="2434"/>
      <c r="W73" s="2434"/>
      <c r="X73" s="2434"/>
      <c r="Y73" s="2434"/>
      <c r="Z73" s="2434"/>
      <c r="AA73" s="2434"/>
      <c r="AB73" s="2434"/>
      <c r="AC73" s="2434"/>
      <c r="AD73" s="2434"/>
      <c r="AE73" s="2434"/>
      <c r="AF73" s="2434"/>
      <c r="AG73" s="2434"/>
      <c r="AH73" s="2434"/>
    </row>
    <row r="74" spans="1:256" ht="14.45" customHeight="1">
      <c r="A74" s="705"/>
      <c r="B74" s="705"/>
      <c r="C74" s="705"/>
      <c r="D74" s="705"/>
      <c r="E74" s="705"/>
      <c r="F74" s="705"/>
      <c r="G74" s="705"/>
      <c r="H74" s="705"/>
      <c r="I74" s="705"/>
      <c r="J74" s="705"/>
      <c r="K74" s="705"/>
      <c r="L74" s="705"/>
      <c r="M74" s="705"/>
      <c r="N74" s="705"/>
      <c r="O74" s="705"/>
      <c r="P74" s="705"/>
      <c r="Q74" s="705"/>
      <c r="R74" s="705"/>
      <c r="S74" s="705"/>
      <c r="T74" s="705"/>
      <c r="U74" s="705"/>
      <c r="V74" s="705"/>
      <c r="W74" s="705"/>
      <c r="X74" s="705"/>
      <c r="Y74" s="705"/>
      <c r="Z74" s="705"/>
      <c r="AA74" s="705"/>
      <c r="AB74" s="705"/>
      <c r="AC74" s="705"/>
      <c r="AD74" s="705"/>
      <c r="AE74" s="705"/>
      <c r="AF74" s="705"/>
      <c r="AG74" s="705"/>
      <c r="AH74" s="705"/>
    </row>
    <row r="75" spans="1:256" ht="13.5" thickBot="1">
      <c r="AH75" s="369" t="s">
        <v>8</v>
      </c>
    </row>
    <row r="76" spans="1:256" ht="27.75" customHeight="1">
      <c r="A76" s="2425" t="s">
        <v>7</v>
      </c>
      <c r="B76" s="2427" t="s">
        <v>898</v>
      </c>
      <c r="C76" s="2429" t="s">
        <v>913</v>
      </c>
      <c r="D76" s="2429"/>
      <c r="E76" s="2429"/>
      <c r="F76" s="2429"/>
      <c r="G76" s="2429" t="s">
        <v>914</v>
      </c>
      <c r="H76" s="2429"/>
      <c r="I76" s="2429"/>
      <c r="J76" s="2429"/>
      <c r="K76" s="2429" t="s">
        <v>915</v>
      </c>
      <c r="L76" s="2429"/>
      <c r="M76" s="2429"/>
      <c r="N76" s="2429"/>
      <c r="O76" s="2429" t="s">
        <v>916</v>
      </c>
      <c r="P76" s="2429"/>
      <c r="Q76" s="2429"/>
      <c r="R76" s="2429"/>
      <c r="S76" s="2429" t="s">
        <v>917</v>
      </c>
      <c r="T76" s="2429"/>
      <c r="U76" s="2429"/>
      <c r="V76" s="2429"/>
      <c r="W76" s="2429" t="s">
        <v>918</v>
      </c>
      <c r="X76" s="2429"/>
      <c r="Y76" s="2429"/>
      <c r="Z76" s="2429"/>
      <c r="AA76" s="2429" t="s">
        <v>919</v>
      </c>
      <c r="AB76" s="2429"/>
      <c r="AC76" s="2429"/>
      <c r="AD76" s="2429"/>
      <c r="AE76" s="2429" t="s">
        <v>920</v>
      </c>
      <c r="AF76" s="2429"/>
      <c r="AG76" s="2429"/>
      <c r="AH76" s="2430"/>
      <c r="AI76" s="370"/>
      <c r="AJ76" s="370"/>
      <c r="AK76" s="370"/>
      <c r="AL76" s="370"/>
      <c r="AM76" s="370"/>
      <c r="AN76" s="370"/>
      <c r="AO76" s="370"/>
      <c r="AP76" s="370"/>
      <c r="AQ76" s="370"/>
      <c r="AR76" s="370"/>
      <c r="AS76" s="370"/>
      <c r="AT76" s="370"/>
      <c r="AU76" s="370"/>
      <c r="AV76" s="370"/>
      <c r="AW76" s="370"/>
      <c r="AX76" s="370"/>
      <c r="AY76" s="370"/>
      <c r="AZ76" s="370"/>
      <c r="BA76" s="370"/>
      <c r="BB76" s="370"/>
      <c r="BC76" s="370"/>
      <c r="BD76" s="370"/>
      <c r="BE76" s="370"/>
      <c r="BF76" s="370"/>
      <c r="BG76" s="370"/>
      <c r="BH76" s="370"/>
      <c r="BI76" s="370"/>
      <c r="BJ76" s="370"/>
      <c r="BK76" s="370"/>
      <c r="BL76" s="370"/>
      <c r="BM76" s="370"/>
      <c r="BN76" s="370"/>
      <c r="BO76" s="370"/>
      <c r="BP76" s="370"/>
      <c r="BQ76" s="370"/>
      <c r="BR76" s="370"/>
      <c r="BS76" s="370"/>
      <c r="BT76" s="370"/>
      <c r="BU76" s="370"/>
      <c r="BV76" s="370"/>
      <c r="BW76" s="370"/>
      <c r="BX76" s="370"/>
      <c r="BY76" s="370"/>
      <c r="BZ76" s="370"/>
      <c r="CA76" s="370"/>
      <c r="CB76" s="370"/>
      <c r="CC76" s="370"/>
      <c r="CD76" s="370"/>
      <c r="CE76" s="370"/>
      <c r="CF76" s="370"/>
      <c r="CG76" s="370"/>
      <c r="CH76" s="370"/>
      <c r="CI76" s="370"/>
      <c r="CJ76" s="370"/>
      <c r="CK76" s="370"/>
      <c r="CL76" s="370"/>
      <c r="CM76" s="370"/>
      <c r="CN76" s="370"/>
      <c r="CO76" s="370"/>
      <c r="CP76" s="370"/>
      <c r="CQ76" s="370"/>
      <c r="CR76" s="370"/>
      <c r="CS76" s="370"/>
      <c r="CT76" s="370"/>
      <c r="CU76" s="370"/>
      <c r="CV76" s="370"/>
      <c r="CW76" s="370"/>
      <c r="CX76" s="370"/>
      <c r="CY76" s="370"/>
      <c r="CZ76" s="370"/>
      <c r="DA76" s="370"/>
      <c r="DB76" s="370"/>
      <c r="DC76" s="370"/>
      <c r="DD76" s="370"/>
      <c r="DE76" s="370"/>
      <c r="DF76" s="370"/>
      <c r="DG76" s="370"/>
      <c r="DH76" s="370"/>
      <c r="DI76" s="370"/>
      <c r="DJ76" s="370"/>
      <c r="DK76" s="370"/>
      <c r="DL76" s="370"/>
      <c r="DM76" s="370"/>
      <c r="DN76" s="370"/>
      <c r="DO76" s="370"/>
      <c r="DP76" s="370"/>
      <c r="DQ76" s="370"/>
      <c r="DR76" s="370"/>
      <c r="DS76" s="370"/>
      <c r="DT76" s="370"/>
      <c r="DU76" s="370"/>
      <c r="DV76" s="370"/>
      <c r="DW76" s="370"/>
      <c r="DX76" s="370"/>
      <c r="DY76" s="370"/>
      <c r="DZ76" s="370"/>
      <c r="EA76" s="370"/>
      <c r="EB76" s="370"/>
      <c r="EC76" s="370"/>
      <c r="ED76" s="370"/>
      <c r="EE76" s="370"/>
      <c r="EF76" s="370"/>
      <c r="EG76" s="370"/>
      <c r="EH76" s="370"/>
      <c r="EI76" s="370"/>
      <c r="EJ76" s="370"/>
      <c r="EK76" s="370"/>
      <c r="EL76" s="370"/>
      <c r="EM76" s="370"/>
      <c r="EN76" s="370"/>
      <c r="EO76" s="370"/>
      <c r="EP76" s="370"/>
      <c r="EQ76" s="370"/>
      <c r="ER76" s="370"/>
      <c r="ES76" s="370"/>
      <c r="ET76" s="370"/>
      <c r="EU76" s="370"/>
      <c r="EV76" s="370"/>
      <c r="EW76" s="370"/>
      <c r="EX76" s="370"/>
      <c r="EY76" s="370"/>
      <c r="EZ76" s="370"/>
      <c r="FA76" s="370"/>
      <c r="FB76" s="370"/>
      <c r="FC76" s="370"/>
      <c r="FD76" s="370"/>
      <c r="FE76" s="370"/>
      <c r="FF76" s="370"/>
      <c r="FG76" s="370"/>
      <c r="FH76" s="370"/>
      <c r="FI76" s="370"/>
      <c r="FJ76" s="370"/>
      <c r="FK76" s="370"/>
      <c r="FL76" s="370"/>
      <c r="FM76" s="370"/>
      <c r="FN76" s="370"/>
      <c r="FO76" s="370"/>
      <c r="FP76" s="370"/>
      <c r="FQ76" s="370"/>
      <c r="FR76" s="370"/>
      <c r="FS76" s="370"/>
      <c r="FT76" s="370"/>
      <c r="FU76" s="370"/>
      <c r="FV76" s="370"/>
      <c r="FW76" s="370"/>
      <c r="FX76" s="370"/>
      <c r="FY76" s="370"/>
      <c r="FZ76" s="370"/>
      <c r="GA76" s="370"/>
      <c r="GB76" s="370"/>
      <c r="GC76" s="370"/>
      <c r="GD76" s="370"/>
      <c r="GE76" s="370"/>
      <c r="GF76" s="370"/>
      <c r="GG76" s="370"/>
      <c r="GH76" s="370"/>
      <c r="GI76" s="370"/>
      <c r="GJ76" s="370"/>
      <c r="GK76" s="370"/>
      <c r="GL76" s="370"/>
      <c r="GM76" s="370"/>
      <c r="GN76" s="370"/>
      <c r="GO76" s="370"/>
      <c r="GP76" s="370"/>
      <c r="GQ76" s="370"/>
      <c r="GR76" s="370"/>
      <c r="GS76" s="370"/>
      <c r="GT76" s="370"/>
      <c r="GU76" s="370"/>
      <c r="GV76" s="370"/>
      <c r="GW76" s="370"/>
      <c r="GX76" s="370"/>
      <c r="GY76" s="370"/>
      <c r="GZ76" s="370"/>
      <c r="HA76" s="370"/>
      <c r="HB76" s="370"/>
      <c r="HC76" s="370"/>
      <c r="HD76" s="370"/>
      <c r="HE76" s="370"/>
      <c r="HF76" s="370"/>
      <c r="HG76" s="370"/>
      <c r="HH76" s="370"/>
      <c r="HI76" s="370"/>
      <c r="HJ76" s="370"/>
      <c r="HK76" s="370"/>
      <c r="HL76" s="370"/>
      <c r="HM76" s="370"/>
      <c r="HN76" s="370"/>
      <c r="HO76" s="370"/>
      <c r="HP76" s="370"/>
      <c r="HQ76" s="370"/>
      <c r="HR76" s="370"/>
      <c r="HS76" s="370"/>
      <c r="HT76" s="370"/>
      <c r="HU76" s="370"/>
      <c r="HV76" s="370"/>
      <c r="HW76" s="370"/>
      <c r="HX76" s="370"/>
      <c r="HY76" s="370"/>
      <c r="HZ76" s="370"/>
      <c r="IA76" s="370"/>
      <c r="IB76" s="370"/>
      <c r="IC76" s="370"/>
      <c r="ID76" s="370"/>
      <c r="IE76" s="370"/>
      <c r="IF76" s="370"/>
      <c r="IG76" s="370"/>
      <c r="IH76" s="370"/>
      <c r="II76" s="370"/>
      <c r="IJ76" s="370"/>
      <c r="IK76" s="370"/>
      <c r="IL76" s="370"/>
      <c r="IM76" s="370"/>
      <c r="IN76" s="370"/>
      <c r="IO76" s="370"/>
      <c r="IP76" s="370"/>
      <c r="IQ76" s="370"/>
      <c r="IR76" s="370"/>
      <c r="IS76" s="370"/>
      <c r="IT76" s="370"/>
      <c r="IU76" s="370"/>
      <c r="IV76" s="370"/>
    </row>
    <row r="77" spans="1:256" s="215" customFormat="1" ht="55.5" customHeight="1">
      <c r="A77" s="2426"/>
      <c r="B77" s="2428"/>
      <c r="C77" s="2404" t="s">
        <v>888</v>
      </c>
      <c r="D77" s="2404"/>
      <c r="E77" s="2431" t="s">
        <v>889</v>
      </c>
      <c r="F77" s="2432"/>
      <c r="G77" s="2404" t="s">
        <v>888</v>
      </c>
      <c r="H77" s="2435"/>
      <c r="I77" s="2431" t="s">
        <v>889</v>
      </c>
      <c r="J77" s="2432"/>
      <c r="K77" s="2404" t="s">
        <v>888</v>
      </c>
      <c r="L77" s="2435"/>
      <c r="M77" s="2431" t="s">
        <v>889</v>
      </c>
      <c r="N77" s="2432"/>
      <c r="O77" s="2404" t="s">
        <v>888</v>
      </c>
      <c r="P77" s="2435"/>
      <c r="Q77" s="2431" t="s">
        <v>889</v>
      </c>
      <c r="R77" s="2431"/>
      <c r="S77" s="2404" t="s">
        <v>888</v>
      </c>
      <c r="T77" s="2435"/>
      <c r="U77" s="2431" t="s">
        <v>889</v>
      </c>
      <c r="V77" s="2432"/>
      <c r="W77" s="2404" t="s">
        <v>888</v>
      </c>
      <c r="X77" s="2404"/>
      <c r="Y77" s="2431" t="s">
        <v>889</v>
      </c>
      <c r="Z77" s="2432"/>
      <c r="AA77" s="2404" t="s">
        <v>888</v>
      </c>
      <c r="AB77" s="2435"/>
      <c r="AC77" s="2431" t="s">
        <v>889</v>
      </c>
      <c r="AD77" s="2431"/>
      <c r="AE77" s="2404" t="s">
        <v>888</v>
      </c>
      <c r="AF77" s="2404"/>
      <c r="AG77" s="2431" t="s">
        <v>889</v>
      </c>
      <c r="AH77" s="2433"/>
      <c r="AI77" s="370"/>
      <c r="AJ77" s="370"/>
      <c r="AK77" s="370"/>
      <c r="AL77" s="370"/>
      <c r="AM77" s="370"/>
      <c r="AN77" s="370"/>
      <c r="AO77" s="370"/>
      <c r="AP77" s="370"/>
      <c r="AQ77" s="370"/>
      <c r="AR77" s="370"/>
      <c r="AS77" s="370"/>
      <c r="AT77" s="370"/>
      <c r="AU77" s="370"/>
      <c r="AV77" s="370"/>
      <c r="AW77" s="370"/>
      <c r="AX77" s="370"/>
      <c r="AY77" s="370"/>
      <c r="AZ77" s="370"/>
      <c r="BA77" s="370"/>
      <c r="BB77" s="370"/>
      <c r="BC77" s="370"/>
      <c r="BD77" s="370"/>
      <c r="BE77" s="370"/>
      <c r="BF77" s="370"/>
      <c r="BG77" s="370"/>
      <c r="BH77" s="370"/>
      <c r="BI77" s="370"/>
      <c r="BJ77" s="370"/>
      <c r="BK77" s="370"/>
      <c r="BL77" s="370"/>
      <c r="BM77" s="370"/>
      <c r="BN77" s="370"/>
      <c r="BO77" s="370"/>
      <c r="BP77" s="370"/>
      <c r="BQ77" s="370"/>
      <c r="BR77" s="370"/>
      <c r="BS77" s="370"/>
      <c r="BT77" s="370"/>
      <c r="BU77" s="370"/>
      <c r="BV77" s="370"/>
      <c r="BW77" s="370"/>
      <c r="BX77" s="370"/>
      <c r="BY77" s="370"/>
      <c r="BZ77" s="370"/>
      <c r="CA77" s="370"/>
      <c r="CB77" s="370"/>
      <c r="CC77" s="370"/>
      <c r="CD77" s="370"/>
      <c r="CE77" s="370"/>
      <c r="CF77" s="370"/>
      <c r="CG77" s="370"/>
      <c r="CH77" s="370"/>
      <c r="CI77" s="370"/>
      <c r="CJ77" s="370"/>
      <c r="CK77" s="370"/>
      <c r="CL77" s="370"/>
      <c r="CM77" s="370"/>
      <c r="CN77" s="370"/>
      <c r="CO77" s="370"/>
      <c r="CP77" s="370"/>
      <c r="CQ77" s="370"/>
      <c r="CR77" s="370"/>
      <c r="CS77" s="370"/>
      <c r="CT77" s="370"/>
      <c r="CU77" s="370"/>
      <c r="CV77" s="370"/>
      <c r="CW77" s="370"/>
      <c r="CX77" s="370"/>
      <c r="CY77" s="370"/>
      <c r="CZ77" s="370"/>
      <c r="DA77" s="370"/>
      <c r="DB77" s="370"/>
      <c r="DC77" s="370"/>
      <c r="DD77" s="370"/>
      <c r="DE77" s="370"/>
      <c r="DF77" s="370"/>
      <c r="DG77" s="370"/>
      <c r="DH77" s="370"/>
      <c r="DI77" s="370"/>
      <c r="DJ77" s="370"/>
      <c r="DK77" s="370"/>
      <c r="DL77" s="370"/>
      <c r="DM77" s="370"/>
      <c r="DN77" s="370"/>
      <c r="DO77" s="370"/>
      <c r="DP77" s="370"/>
      <c r="DQ77" s="370"/>
      <c r="DR77" s="370"/>
      <c r="DS77" s="370"/>
      <c r="DT77" s="370"/>
      <c r="DU77" s="370"/>
      <c r="DV77" s="370"/>
      <c r="DW77" s="370"/>
      <c r="DX77" s="370"/>
      <c r="DY77" s="370"/>
      <c r="DZ77" s="370"/>
      <c r="EA77" s="370"/>
      <c r="EB77" s="370"/>
      <c r="EC77" s="370"/>
      <c r="ED77" s="370"/>
      <c r="EE77" s="370"/>
      <c r="EF77" s="370"/>
      <c r="EG77" s="370"/>
      <c r="EH77" s="370"/>
      <c r="EI77" s="370"/>
      <c r="EJ77" s="370"/>
      <c r="EK77" s="370"/>
      <c r="EL77" s="370"/>
      <c r="EM77" s="370"/>
      <c r="EN77" s="370"/>
      <c r="EO77" s="370"/>
      <c r="EP77" s="370"/>
      <c r="EQ77" s="370"/>
      <c r="ER77" s="370"/>
      <c r="ES77" s="370"/>
      <c r="ET77" s="370"/>
      <c r="EU77" s="370"/>
      <c r="EV77" s="370"/>
      <c r="EW77" s="370"/>
      <c r="EX77" s="370"/>
      <c r="EY77" s="370"/>
      <c r="EZ77" s="370"/>
      <c r="FA77" s="370"/>
      <c r="FB77" s="370"/>
      <c r="FC77" s="370"/>
      <c r="FD77" s="370"/>
      <c r="FE77" s="370"/>
      <c r="FF77" s="370"/>
      <c r="FG77" s="370"/>
      <c r="FH77" s="370"/>
      <c r="FI77" s="370"/>
      <c r="FJ77" s="370"/>
      <c r="FK77" s="370"/>
      <c r="FL77" s="370"/>
      <c r="FM77" s="370"/>
      <c r="FN77" s="370"/>
      <c r="FO77" s="370"/>
      <c r="FP77" s="370"/>
      <c r="FQ77" s="370"/>
      <c r="FR77" s="370"/>
      <c r="FS77" s="370"/>
      <c r="FT77" s="370"/>
      <c r="FU77" s="370"/>
      <c r="FV77" s="370"/>
      <c r="FW77" s="370"/>
      <c r="FX77" s="370"/>
      <c r="FY77" s="370"/>
      <c r="FZ77" s="370"/>
      <c r="GA77" s="370"/>
      <c r="GB77" s="370"/>
      <c r="GC77" s="370"/>
      <c r="GD77" s="370"/>
      <c r="GE77" s="370"/>
      <c r="GF77" s="370"/>
      <c r="GG77" s="370"/>
      <c r="GH77" s="370"/>
      <c r="GI77" s="370"/>
      <c r="GJ77" s="370"/>
      <c r="GK77" s="370"/>
      <c r="GL77" s="370"/>
      <c r="GM77" s="370"/>
      <c r="GN77" s="370"/>
      <c r="GO77" s="370"/>
      <c r="GP77" s="370"/>
      <c r="GQ77" s="370"/>
      <c r="GR77" s="370"/>
      <c r="GS77" s="370"/>
      <c r="GT77" s="370"/>
      <c r="GU77" s="370"/>
      <c r="GV77" s="370"/>
      <c r="GW77" s="370"/>
      <c r="GX77" s="370"/>
      <c r="GY77" s="370"/>
      <c r="GZ77" s="370"/>
      <c r="HA77" s="370"/>
      <c r="HB77" s="370"/>
      <c r="HC77" s="370"/>
      <c r="HD77" s="370"/>
      <c r="HE77" s="370"/>
      <c r="HF77" s="370"/>
      <c r="HG77" s="370"/>
      <c r="HH77" s="370"/>
      <c r="HI77" s="370"/>
      <c r="HJ77" s="370"/>
      <c r="HK77" s="370"/>
      <c r="HL77" s="370"/>
      <c r="HM77" s="370"/>
      <c r="HN77" s="370"/>
      <c r="HO77" s="370"/>
      <c r="HP77" s="370"/>
      <c r="HQ77" s="370"/>
      <c r="HR77" s="370"/>
      <c r="HS77" s="370"/>
      <c r="HT77" s="370"/>
      <c r="HU77" s="370"/>
      <c r="HV77" s="370"/>
      <c r="HW77" s="370"/>
      <c r="HX77" s="370"/>
      <c r="HY77" s="370"/>
      <c r="HZ77" s="370"/>
      <c r="IA77" s="370"/>
      <c r="IB77" s="370"/>
      <c r="IC77" s="370"/>
      <c r="ID77" s="370"/>
      <c r="IE77" s="370"/>
      <c r="IF77" s="370"/>
      <c r="IG77" s="370"/>
      <c r="IH77" s="370"/>
      <c r="II77" s="370"/>
      <c r="IJ77" s="370"/>
      <c r="IK77" s="370"/>
      <c r="IL77" s="370"/>
      <c r="IM77" s="370"/>
      <c r="IN77" s="370"/>
      <c r="IO77" s="370"/>
      <c r="IP77" s="370"/>
      <c r="IQ77" s="370"/>
      <c r="IR77" s="370"/>
      <c r="IS77" s="370"/>
      <c r="IT77" s="370"/>
      <c r="IU77" s="370"/>
      <c r="IV77" s="370"/>
    </row>
    <row r="78" spans="1:256" ht="101.25" customHeight="1">
      <c r="A78" s="2426"/>
      <c r="B78" s="2428"/>
      <c r="C78" s="371"/>
      <c r="D78" s="723" t="s">
        <v>921</v>
      </c>
      <c r="E78" s="371"/>
      <c r="F78" s="723" t="s">
        <v>922</v>
      </c>
      <c r="G78" s="371"/>
      <c r="H78" s="723" t="s">
        <v>921</v>
      </c>
      <c r="I78" s="371"/>
      <c r="J78" s="723" t="s">
        <v>922</v>
      </c>
      <c r="K78" s="371"/>
      <c r="L78" s="723" t="s">
        <v>921</v>
      </c>
      <c r="M78" s="371"/>
      <c r="N78" s="723" t="s">
        <v>922</v>
      </c>
      <c r="O78" s="371"/>
      <c r="P78" s="723" t="s">
        <v>921</v>
      </c>
      <c r="Q78" s="371"/>
      <c r="R78" s="723" t="s">
        <v>922</v>
      </c>
      <c r="S78" s="371"/>
      <c r="T78" s="723" t="s">
        <v>921</v>
      </c>
      <c r="U78" s="371"/>
      <c r="V78" s="723" t="s">
        <v>922</v>
      </c>
      <c r="W78" s="371"/>
      <c r="X78" s="723" t="s">
        <v>921</v>
      </c>
      <c r="Y78" s="371"/>
      <c r="Z78" s="723" t="s">
        <v>922</v>
      </c>
      <c r="AA78" s="371"/>
      <c r="AB78" s="723" t="s">
        <v>921</v>
      </c>
      <c r="AC78" s="371"/>
      <c r="AD78" s="723" t="s">
        <v>922</v>
      </c>
      <c r="AE78" s="371"/>
      <c r="AF78" s="723" t="s">
        <v>921</v>
      </c>
      <c r="AG78" s="371"/>
      <c r="AH78" s="725" t="s">
        <v>922</v>
      </c>
      <c r="AI78" s="370"/>
      <c r="AJ78" s="370"/>
      <c r="AK78" s="370"/>
      <c r="AL78" s="370"/>
      <c r="AM78" s="370"/>
      <c r="AN78" s="370"/>
      <c r="AO78" s="370"/>
      <c r="AP78" s="370"/>
      <c r="AQ78" s="370"/>
      <c r="AR78" s="370"/>
      <c r="AS78" s="370"/>
      <c r="AT78" s="370"/>
      <c r="AU78" s="370"/>
      <c r="AV78" s="370"/>
      <c r="AW78" s="370"/>
      <c r="AX78" s="370"/>
      <c r="AY78" s="370"/>
      <c r="AZ78" s="370"/>
      <c r="BA78" s="370"/>
      <c r="BB78" s="370"/>
      <c r="BC78" s="370"/>
      <c r="BD78" s="370"/>
      <c r="BE78" s="370"/>
      <c r="BF78" s="370"/>
      <c r="BG78" s="370"/>
      <c r="BH78" s="370"/>
      <c r="BI78" s="370"/>
      <c r="BJ78" s="370"/>
      <c r="BK78" s="370"/>
      <c r="BL78" s="370"/>
      <c r="BM78" s="370"/>
      <c r="BN78" s="370"/>
      <c r="BO78" s="370"/>
      <c r="BP78" s="370"/>
      <c r="BQ78" s="370"/>
      <c r="BR78" s="370"/>
      <c r="BS78" s="370"/>
      <c r="BT78" s="370"/>
      <c r="BU78" s="370"/>
      <c r="BV78" s="370"/>
      <c r="BW78" s="370"/>
      <c r="BX78" s="370"/>
      <c r="BY78" s="370"/>
      <c r="BZ78" s="370"/>
      <c r="CA78" s="370"/>
      <c r="CB78" s="370"/>
      <c r="CC78" s="370"/>
      <c r="CD78" s="370"/>
      <c r="CE78" s="370"/>
      <c r="CF78" s="370"/>
      <c r="CG78" s="370"/>
      <c r="CH78" s="370"/>
      <c r="CI78" s="370"/>
      <c r="CJ78" s="370"/>
      <c r="CK78" s="370"/>
      <c r="CL78" s="370"/>
      <c r="CM78" s="370"/>
      <c r="CN78" s="370"/>
      <c r="CO78" s="370"/>
      <c r="CP78" s="370"/>
      <c r="CQ78" s="370"/>
      <c r="CR78" s="370"/>
      <c r="CS78" s="370"/>
      <c r="CT78" s="370"/>
      <c r="CU78" s="370"/>
      <c r="CV78" s="370"/>
      <c r="CW78" s="370"/>
      <c r="CX78" s="370"/>
      <c r="CY78" s="370"/>
      <c r="CZ78" s="370"/>
      <c r="DA78" s="370"/>
      <c r="DB78" s="370"/>
      <c r="DC78" s="370"/>
      <c r="DD78" s="370"/>
      <c r="DE78" s="370"/>
      <c r="DF78" s="370"/>
      <c r="DG78" s="370"/>
      <c r="DH78" s="370"/>
      <c r="DI78" s="370"/>
      <c r="DJ78" s="370"/>
      <c r="DK78" s="370"/>
      <c r="DL78" s="370"/>
      <c r="DM78" s="370"/>
      <c r="DN78" s="370"/>
      <c r="DO78" s="370"/>
      <c r="DP78" s="370"/>
      <c r="DQ78" s="370"/>
      <c r="DR78" s="370"/>
      <c r="DS78" s="370"/>
      <c r="DT78" s="370"/>
      <c r="DU78" s="370"/>
      <c r="DV78" s="370"/>
      <c r="DW78" s="370"/>
      <c r="DX78" s="370"/>
      <c r="DY78" s="370"/>
      <c r="DZ78" s="370"/>
      <c r="EA78" s="370"/>
      <c r="EB78" s="370"/>
      <c r="EC78" s="370"/>
      <c r="ED78" s="370"/>
      <c r="EE78" s="370"/>
      <c r="EF78" s="370"/>
      <c r="EG78" s="370"/>
      <c r="EH78" s="370"/>
      <c r="EI78" s="370"/>
      <c r="EJ78" s="370"/>
      <c r="EK78" s="370"/>
      <c r="EL78" s="370"/>
      <c r="EM78" s="370"/>
      <c r="EN78" s="370"/>
      <c r="EO78" s="370"/>
      <c r="EP78" s="370"/>
      <c r="EQ78" s="370"/>
      <c r="ER78" s="370"/>
      <c r="ES78" s="370"/>
      <c r="ET78" s="370"/>
      <c r="EU78" s="370"/>
      <c r="EV78" s="370"/>
      <c r="EW78" s="370"/>
      <c r="EX78" s="370"/>
      <c r="EY78" s="370"/>
      <c r="EZ78" s="370"/>
      <c r="FA78" s="370"/>
      <c r="FB78" s="370"/>
      <c r="FC78" s="370"/>
      <c r="FD78" s="370"/>
      <c r="FE78" s="370"/>
      <c r="FF78" s="370"/>
      <c r="FG78" s="370"/>
      <c r="FH78" s="370"/>
      <c r="FI78" s="370"/>
      <c r="FJ78" s="370"/>
      <c r="FK78" s="370"/>
      <c r="FL78" s="370"/>
      <c r="FM78" s="370"/>
      <c r="FN78" s="370"/>
      <c r="FO78" s="370"/>
      <c r="FP78" s="370"/>
      <c r="FQ78" s="370"/>
      <c r="FR78" s="370"/>
      <c r="FS78" s="370"/>
      <c r="FT78" s="370"/>
      <c r="FU78" s="370"/>
      <c r="FV78" s="370"/>
      <c r="FW78" s="370"/>
      <c r="FX78" s="370"/>
      <c r="FY78" s="370"/>
      <c r="FZ78" s="370"/>
      <c r="GA78" s="370"/>
      <c r="GB78" s="370"/>
      <c r="GC78" s="370"/>
      <c r="GD78" s="370"/>
      <c r="GE78" s="370"/>
      <c r="GF78" s="370"/>
      <c r="GG78" s="370"/>
      <c r="GH78" s="370"/>
      <c r="GI78" s="370"/>
      <c r="GJ78" s="370"/>
      <c r="GK78" s="370"/>
      <c r="GL78" s="370"/>
      <c r="GM78" s="370"/>
      <c r="GN78" s="370"/>
      <c r="GO78" s="370"/>
      <c r="GP78" s="370"/>
      <c r="GQ78" s="370"/>
      <c r="GR78" s="370"/>
      <c r="GS78" s="370"/>
      <c r="GT78" s="370"/>
      <c r="GU78" s="370"/>
      <c r="GV78" s="370"/>
      <c r="GW78" s="370"/>
      <c r="GX78" s="370"/>
      <c r="GY78" s="370"/>
      <c r="GZ78" s="370"/>
      <c r="HA78" s="370"/>
      <c r="HB78" s="370"/>
      <c r="HC78" s="370"/>
      <c r="HD78" s="370"/>
      <c r="HE78" s="370"/>
      <c r="HF78" s="370"/>
      <c r="HG78" s="370"/>
      <c r="HH78" s="370"/>
      <c r="HI78" s="370"/>
      <c r="HJ78" s="370"/>
      <c r="HK78" s="370"/>
      <c r="HL78" s="370"/>
      <c r="HM78" s="370"/>
      <c r="HN78" s="370"/>
      <c r="HO78" s="370"/>
      <c r="HP78" s="370"/>
      <c r="HQ78" s="370"/>
      <c r="HR78" s="370"/>
      <c r="HS78" s="370"/>
      <c r="HT78" s="370"/>
      <c r="HU78" s="370"/>
      <c r="HV78" s="370"/>
      <c r="HW78" s="370"/>
      <c r="HX78" s="370"/>
      <c r="HY78" s="370"/>
      <c r="HZ78" s="370"/>
      <c r="IA78" s="370"/>
      <c r="IB78" s="370"/>
      <c r="IC78" s="370"/>
      <c r="ID78" s="370"/>
      <c r="IE78" s="370"/>
      <c r="IF78" s="370"/>
      <c r="IG78" s="370"/>
      <c r="IH78" s="370"/>
      <c r="II78" s="370"/>
      <c r="IJ78" s="370"/>
      <c r="IK78" s="370"/>
      <c r="IL78" s="370"/>
      <c r="IM78" s="370"/>
      <c r="IN78" s="370"/>
      <c r="IO78" s="370"/>
      <c r="IP78" s="370"/>
      <c r="IQ78" s="370"/>
      <c r="IR78" s="370"/>
      <c r="IS78" s="370"/>
      <c r="IT78" s="370"/>
      <c r="IU78" s="370"/>
      <c r="IV78" s="370"/>
    </row>
    <row r="79" spans="1:256">
      <c r="A79" s="2426"/>
      <c r="B79" s="2428"/>
      <c r="C79" s="358">
        <v>1</v>
      </c>
      <c r="D79" s="358">
        <v>2</v>
      </c>
      <c r="E79" s="358">
        <v>3</v>
      </c>
      <c r="F79" s="358">
        <v>4</v>
      </c>
      <c r="G79" s="358">
        <v>5</v>
      </c>
      <c r="H79" s="358">
        <v>6</v>
      </c>
      <c r="I79" s="358">
        <v>7</v>
      </c>
      <c r="J79" s="358">
        <v>8</v>
      </c>
      <c r="K79" s="358">
        <v>9</v>
      </c>
      <c r="L79" s="358">
        <v>10</v>
      </c>
      <c r="M79" s="358">
        <v>11</v>
      </c>
      <c r="N79" s="358">
        <v>12</v>
      </c>
      <c r="O79" s="358">
        <v>13</v>
      </c>
      <c r="P79" s="358">
        <v>14</v>
      </c>
      <c r="Q79" s="358">
        <v>15</v>
      </c>
      <c r="R79" s="358">
        <v>16</v>
      </c>
      <c r="S79" s="358">
        <v>17</v>
      </c>
      <c r="T79" s="358">
        <v>18</v>
      </c>
      <c r="U79" s="358">
        <v>19</v>
      </c>
      <c r="V79" s="358">
        <v>20</v>
      </c>
      <c r="W79" s="358">
        <v>21</v>
      </c>
      <c r="X79" s="358">
        <v>22</v>
      </c>
      <c r="Y79" s="358">
        <v>23</v>
      </c>
      <c r="Z79" s="358">
        <v>24</v>
      </c>
      <c r="AA79" s="358">
        <v>25</v>
      </c>
      <c r="AB79" s="358">
        <v>26</v>
      </c>
      <c r="AC79" s="358">
        <v>27</v>
      </c>
      <c r="AD79" s="358">
        <v>28</v>
      </c>
      <c r="AE79" s="358">
        <v>29</v>
      </c>
      <c r="AF79" s="358">
        <v>30</v>
      </c>
      <c r="AG79" s="358">
        <v>31</v>
      </c>
      <c r="AH79" s="372">
        <v>32</v>
      </c>
      <c r="AI79" s="370"/>
      <c r="AJ79" s="370"/>
      <c r="AK79" s="370"/>
      <c r="AL79" s="370"/>
      <c r="AM79" s="370"/>
      <c r="AN79" s="370"/>
      <c r="AO79" s="370"/>
      <c r="AP79" s="370"/>
      <c r="AQ79" s="370"/>
      <c r="AR79" s="370"/>
      <c r="AS79" s="370"/>
      <c r="AT79" s="370"/>
      <c r="AU79" s="370"/>
      <c r="AV79" s="370"/>
      <c r="AW79" s="370"/>
      <c r="AX79" s="370"/>
      <c r="AY79" s="370"/>
      <c r="AZ79" s="370"/>
      <c r="BA79" s="370"/>
      <c r="BB79" s="370"/>
      <c r="BC79" s="370"/>
      <c r="BD79" s="370"/>
      <c r="BE79" s="370"/>
      <c r="BF79" s="370"/>
      <c r="BG79" s="370"/>
      <c r="BH79" s="370"/>
      <c r="BI79" s="370"/>
      <c r="BJ79" s="370"/>
      <c r="BK79" s="370"/>
      <c r="BL79" s="370"/>
      <c r="BM79" s="370"/>
      <c r="BN79" s="370"/>
      <c r="BO79" s="370"/>
      <c r="BP79" s="370"/>
      <c r="BQ79" s="370"/>
      <c r="BR79" s="370"/>
      <c r="BS79" s="370"/>
      <c r="BT79" s="370"/>
      <c r="BU79" s="370"/>
      <c r="BV79" s="370"/>
      <c r="BW79" s="370"/>
      <c r="BX79" s="370"/>
      <c r="BY79" s="370"/>
      <c r="BZ79" s="370"/>
      <c r="CA79" s="370"/>
      <c r="CB79" s="370"/>
      <c r="CC79" s="370"/>
      <c r="CD79" s="370"/>
      <c r="CE79" s="370"/>
      <c r="CF79" s="370"/>
      <c r="CG79" s="370"/>
      <c r="CH79" s="370"/>
      <c r="CI79" s="370"/>
      <c r="CJ79" s="370"/>
      <c r="CK79" s="370"/>
      <c r="CL79" s="370"/>
      <c r="CM79" s="370"/>
      <c r="CN79" s="370"/>
      <c r="CO79" s="370"/>
      <c r="CP79" s="370"/>
      <c r="CQ79" s="370"/>
      <c r="CR79" s="370"/>
      <c r="CS79" s="370"/>
      <c r="CT79" s="370"/>
      <c r="CU79" s="370"/>
      <c r="CV79" s="370"/>
      <c r="CW79" s="370"/>
      <c r="CX79" s="370"/>
      <c r="CY79" s="370"/>
      <c r="CZ79" s="370"/>
      <c r="DA79" s="370"/>
      <c r="DB79" s="370"/>
      <c r="DC79" s="370"/>
      <c r="DD79" s="370"/>
      <c r="DE79" s="370"/>
      <c r="DF79" s="370"/>
      <c r="DG79" s="370"/>
      <c r="DH79" s="370"/>
      <c r="DI79" s="370"/>
      <c r="DJ79" s="370"/>
      <c r="DK79" s="370"/>
      <c r="DL79" s="370"/>
      <c r="DM79" s="370"/>
      <c r="DN79" s="370"/>
      <c r="DO79" s="370"/>
      <c r="DP79" s="370"/>
      <c r="DQ79" s="370"/>
      <c r="DR79" s="370"/>
      <c r="DS79" s="370"/>
      <c r="DT79" s="370"/>
      <c r="DU79" s="370"/>
      <c r="DV79" s="370"/>
      <c r="DW79" s="370"/>
      <c r="DX79" s="370"/>
      <c r="DY79" s="370"/>
      <c r="DZ79" s="370"/>
      <c r="EA79" s="370"/>
      <c r="EB79" s="370"/>
      <c r="EC79" s="370"/>
      <c r="ED79" s="370"/>
      <c r="EE79" s="370"/>
      <c r="EF79" s="370"/>
      <c r="EG79" s="370"/>
      <c r="EH79" s="370"/>
      <c r="EI79" s="370"/>
      <c r="EJ79" s="370"/>
      <c r="EK79" s="370"/>
      <c r="EL79" s="370"/>
      <c r="EM79" s="370"/>
      <c r="EN79" s="370"/>
      <c r="EO79" s="370"/>
      <c r="EP79" s="370"/>
      <c r="EQ79" s="370"/>
      <c r="ER79" s="370"/>
      <c r="ES79" s="370"/>
      <c r="ET79" s="370"/>
      <c r="EU79" s="370"/>
      <c r="EV79" s="370"/>
      <c r="EW79" s="370"/>
      <c r="EX79" s="370"/>
      <c r="EY79" s="370"/>
      <c r="EZ79" s="370"/>
      <c r="FA79" s="370"/>
      <c r="FB79" s="370"/>
      <c r="FC79" s="370"/>
      <c r="FD79" s="370"/>
      <c r="FE79" s="370"/>
      <c r="FF79" s="370"/>
      <c r="FG79" s="370"/>
      <c r="FH79" s="370"/>
      <c r="FI79" s="370"/>
      <c r="FJ79" s="370"/>
      <c r="FK79" s="370"/>
      <c r="FL79" s="370"/>
      <c r="FM79" s="370"/>
      <c r="FN79" s="370"/>
      <c r="FO79" s="370"/>
      <c r="FP79" s="370"/>
      <c r="FQ79" s="370"/>
      <c r="FR79" s="370"/>
      <c r="FS79" s="370"/>
      <c r="FT79" s="370"/>
      <c r="FU79" s="370"/>
      <c r="FV79" s="370"/>
      <c r="FW79" s="370"/>
      <c r="FX79" s="370"/>
      <c r="FY79" s="370"/>
      <c r="FZ79" s="370"/>
      <c r="GA79" s="370"/>
      <c r="GB79" s="370"/>
      <c r="GC79" s="370"/>
      <c r="GD79" s="370"/>
      <c r="GE79" s="370"/>
      <c r="GF79" s="370"/>
      <c r="GG79" s="370"/>
      <c r="GH79" s="370"/>
      <c r="GI79" s="370"/>
      <c r="GJ79" s="370"/>
      <c r="GK79" s="370"/>
      <c r="GL79" s="370"/>
      <c r="GM79" s="370"/>
      <c r="GN79" s="370"/>
      <c r="GO79" s="370"/>
      <c r="GP79" s="370"/>
      <c r="GQ79" s="370"/>
      <c r="GR79" s="370"/>
      <c r="GS79" s="370"/>
      <c r="GT79" s="370"/>
      <c r="GU79" s="370"/>
      <c r="GV79" s="370"/>
      <c r="GW79" s="370"/>
      <c r="GX79" s="370"/>
      <c r="GY79" s="370"/>
      <c r="GZ79" s="370"/>
      <c r="HA79" s="370"/>
      <c r="HB79" s="370"/>
      <c r="HC79" s="370"/>
      <c r="HD79" s="370"/>
      <c r="HE79" s="370"/>
      <c r="HF79" s="370"/>
      <c r="HG79" s="370"/>
      <c r="HH79" s="370"/>
      <c r="HI79" s="370"/>
      <c r="HJ79" s="370"/>
      <c r="HK79" s="370"/>
      <c r="HL79" s="370"/>
      <c r="HM79" s="370"/>
      <c r="HN79" s="370"/>
      <c r="HO79" s="370"/>
      <c r="HP79" s="370"/>
      <c r="HQ79" s="370"/>
      <c r="HR79" s="370"/>
      <c r="HS79" s="370"/>
      <c r="HT79" s="370"/>
      <c r="HU79" s="370"/>
      <c r="HV79" s="370"/>
      <c r="HW79" s="370"/>
      <c r="HX79" s="370"/>
      <c r="HY79" s="370"/>
      <c r="HZ79" s="370"/>
      <c r="IA79" s="370"/>
      <c r="IB79" s="370"/>
      <c r="IC79" s="370"/>
      <c r="ID79" s="370"/>
      <c r="IE79" s="370"/>
      <c r="IF79" s="370"/>
      <c r="IG79" s="370"/>
      <c r="IH79" s="370"/>
      <c r="II79" s="370"/>
      <c r="IJ79" s="370"/>
      <c r="IK79" s="370"/>
      <c r="IL79" s="370"/>
      <c r="IM79" s="370"/>
      <c r="IN79" s="370"/>
      <c r="IO79" s="370"/>
      <c r="IP79" s="370"/>
      <c r="IQ79" s="370"/>
      <c r="IR79" s="370"/>
      <c r="IS79" s="370"/>
      <c r="IT79" s="370"/>
      <c r="IU79" s="370"/>
      <c r="IV79" s="370"/>
    </row>
    <row r="80" spans="1:256">
      <c r="A80" s="333" t="s">
        <v>2</v>
      </c>
      <c r="B80" s="329" t="s">
        <v>899</v>
      </c>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329"/>
      <c r="AF80" s="329"/>
      <c r="AG80" s="329"/>
      <c r="AH80" s="330"/>
    </row>
    <row r="81" spans="1:256">
      <c r="A81" s="333" t="s">
        <v>1</v>
      </c>
      <c r="B81" s="329" t="s">
        <v>900</v>
      </c>
      <c r="C81" s="329"/>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30"/>
    </row>
    <row r="82" spans="1:256">
      <c r="A82" s="333" t="s">
        <v>347</v>
      </c>
      <c r="B82" s="385" t="s">
        <v>901</v>
      </c>
      <c r="C82" s="385"/>
      <c r="D82" s="385"/>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30"/>
    </row>
    <row r="83" spans="1:256">
      <c r="A83" s="333" t="s">
        <v>349</v>
      </c>
      <c r="B83" s="329" t="s">
        <v>902</v>
      </c>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329"/>
      <c r="AF83" s="329"/>
      <c r="AG83" s="329"/>
      <c r="AH83" s="330"/>
    </row>
    <row r="84" spans="1:256">
      <c r="A84" s="333" t="s">
        <v>350</v>
      </c>
      <c r="B84" s="329" t="s">
        <v>903</v>
      </c>
      <c r="C84" s="329"/>
      <c r="D84" s="329"/>
      <c r="E84" s="329"/>
      <c r="F84" s="329"/>
      <c r="G84" s="329"/>
      <c r="H84" s="329"/>
      <c r="I84" s="329"/>
      <c r="J84" s="329"/>
      <c r="K84" s="329"/>
      <c r="L84" s="329"/>
      <c r="M84" s="329"/>
      <c r="N84" s="329"/>
      <c r="O84" s="329"/>
      <c r="P84" s="329"/>
      <c r="Q84" s="329"/>
      <c r="R84" s="329"/>
      <c r="S84" s="329"/>
      <c r="T84" s="329"/>
      <c r="U84" s="329"/>
      <c r="V84" s="329"/>
      <c r="W84" s="329"/>
      <c r="X84" s="329"/>
      <c r="Y84" s="329"/>
      <c r="Z84" s="329"/>
      <c r="AA84" s="329"/>
      <c r="AB84" s="329"/>
      <c r="AC84" s="329"/>
      <c r="AD84" s="329"/>
      <c r="AE84" s="329"/>
      <c r="AF84" s="329"/>
      <c r="AG84" s="329"/>
      <c r="AH84" s="330"/>
    </row>
    <row r="85" spans="1:256">
      <c r="A85" s="333" t="s">
        <v>351</v>
      </c>
      <c r="B85" s="329" t="s">
        <v>904</v>
      </c>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30"/>
    </row>
    <row r="86" spans="1:256">
      <c r="A86" s="333" t="s">
        <v>212</v>
      </c>
      <c r="B86" s="329" t="s">
        <v>905</v>
      </c>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30"/>
    </row>
    <row r="87" spans="1:256">
      <c r="A87" s="386" t="s">
        <v>222</v>
      </c>
      <c r="B87" s="329" t="s">
        <v>906</v>
      </c>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30"/>
    </row>
    <row r="88" spans="1:256" ht="13.5" thickBot="1">
      <c r="A88" s="387" t="s">
        <v>223</v>
      </c>
      <c r="B88" s="338" t="s">
        <v>582</v>
      </c>
      <c r="C88" s="338"/>
      <c r="D88" s="338"/>
      <c r="E88" s="338"/>
      <c r="F88" s="338"/>
      <c r="G88" s="338"/>
      <c r="H88" s="338"/>
      <c r="I88" s="338"/>
      <c r="J88" s="338"/>
      <c r="K88" s="338"/>
      <c r="L88" s="338"/>
      <c r="M88" s="338"/>
      <c r="N88" s="338"/>
      <c r="O88" s="338"/>
      <c r="P88" s="338"/>
      <c r="Q88" s="338"/>
      <c r="R88" s="338"/>
      <c r="S88" s="338"/>
      <c r="T88" s="338"/>
      <c r="U88" s="338"/>
      <c r="V88" s="338"/>
      <c r="W88" s="338"/>
      <c r="X88" s="338"/>
      <c r="Y88" s="338"/>
      <c r="Z88" s="338"/>
      <c r="AA88" s="338"/>
      <c r="AB88" s="338"/>
      <c r="AC88" s="338"/>
      <c r="AD88" s="338"/>
      <c r="AE88" s="338"/>
      <c r="AF88" s="338"/>
      <c r="AG88" s="338"/>
      <c r="AH88" s="339"/>
    </row>
    <row r="89" spans="1:256">
      <c r="A89" s="726"/>
      <c r="B89" s="726"/>
      <c r="C89" s="726"/>
      <c r="D89" s="726"/>
      <c r="E89" s="388"/>
      <c r="F89" s="388"/>
      <c r="G89" s="388"/>
      <c r="H89" s="388"/>
      <c r="I89" s="388"/>
      <c r="J89" s="388"/>
      <c r="K89" s="388"/>
      <c r="L89" s="388"/>
      <c r="M89" s="388"/>
      <c r="N89" s="388"/>
      <c r="O89" s="388"/>
      <c r="P89" s="388"/>
      <c r="Q89" s="388"/>
      <c r="R89" s="388"/>
      <c r="S89" s="388"/>
      <c r="T89" s="388"/>
      <c r="U89" s="388"/>
      <c r="V89" s="388"/>
    </row>
    <row r="90" spans="1:256">
      <c r="A90" s="237" t="s">
        <v>540</v>
      </c>
    </row>
    <row r="91" spans="1:256" s="389" customFormat="1">
      <c r="A91" s="2436" t="s">
        <v>924</v>
      </c>
      <c r="B91" s="2436"/>
      <c r="C91" s="2436"/>
      <c r="D91" s="2436"/>
      <c r="E91" s="2436"/>
      <c r="F91" s="2436"/>
      <c r="G91" s="2436"/>
      <c r="H91" s="2436"/>
      <c r="I91" s="2436"/>
      <c r="J91" s="2436"/>
      <c r="K91" s="2436"/>
      <c r="L91" s="2436"/>
      <c r="M91" s="2436"/>
      <c r="N91" s="2436"/>
      <c r="O91" s="2436"/>
      <c r="P91" s="2436"/>
      <c r="Q91" s="2436"/>
      <c r="R91" s="2436"/>
      <c r="S91" s="2436"/>
      <c r="T91" s="2436"/>
      <c r="U91" s="2436"/>
      <c r="V91" s="2436"/>
    </row>
    <row r="92" spans="1:256" s="389" customFormat="1" ht="48.6" customHeight="1">
      <c r="A92" s="2436" t="s">
        <v>1536</v>
      </c>
      <c r="B92" s="2436"/>
      <c r="C92" s="2436"/>
      <c r="D92" s="2436"/>
      <c r="E92" s="2436"/>
      <c r="F92" s="2436"/>
      <c r="G92" s="2436"/>
      <c r="H92" s="2436"/>
      <c r="I92" s="2436"/>
      <c r="J92" s="2436"/>
      <c r="K92" s="2436"/>
      <c r="L92" s="2436"/>
      <c r="M92" s="2436"/>
      <c r="N92" s="2436"/>
      <c r="O92" s="2436"/>
      <c r="P92" s="2436"/>
      <c r="Q92" s="2436"/>
      <c r="R92" s="2436"/>
      <c r="S92" s="2436"/>
      <c r="T92" s="2436"/>
      <c r="U92" s="2436"/>
      <c r="V92" s="2436"/>
    </row>
    <row r="93" spans="1:256" s="389" customFormat="1" ht="26.45" customHeight="1">
      <c r="A93" s="2436" t="s">
        <v>925</v>
      </c>
      <c r="B93" s="2436"/>
      <c r="C93" s="2436"/>
      <c r="D93" s="2436"/>
      <c r="E93" s="2436"/>
      <c r="F93" s="2436"/>
      <c r="G93" s="2436"/>
      <c r="H93" s="2436"/>
      <c r="I93" s="2436"/>
      <c r="J93" s="2436"/>
      <c r="K93" s="2436"/>
      <c r="L93" s="2436"/>
      <c r="M93" s="2436"/>
      <c r="N93" s="2436"/>
      <c r="O93" s="2436"/>
      <c r="P93" s="2436"/>
      <c r="Q93" s="2436"/>
      <c r="R93" s="2436"/>
      <c r="S93" s="2436"/>
      <c r="T93" s="2436"/>
      <c r="U93" s="2436"/>
      <c r="V93" s="2436"/>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c r="AV93" s="217"/>
      <c r="AW93" s="217"/>
      <c r="AX93" s="217"/>
      <c r="AY93" s="217"/>
      <c r="AZ93" s="217"/>
      <c r="BA93" s="217"/>
      <c r="BB93" s="217"/>
      <c r="BC93" s="217"/>
      <c r="BD93" s="217"/>
      <c r="BE93" s="217"/>
      <c r="BF93" s="217"/>
      <c r="BG93" s="217"/>
      <c r="BH93" s="217"/>
      <c r="BI93" s="217"/>
      <c r="BJ93" s="217"/>
      <c r="BK93" s="217"/>
      <c r="BL93" s="217"/>
      <c r="BM93" s="217"/>
      <c r="BN93" s="217"/>
      <c r="BO93" s="217"/>
      <c r="BP93" s="217"/>
      <c r="BQ93" s="217"/>
      <c r="BR93" s="217"/>
      <c r="BS93" s="217"/>
      <c r="BT93" s="217"/>
      <c r="BU93" s="217"/>
      <c r="BV93" s="217"/>
      <c r="BW93" s="217"/>
      <c r="BX93" s="217"/>
      <c r="BY93" s="217"/>
      <c r="BZ93" s="217"/>
      <c r="CA93" s="217"/>
      <c r="CB93" s="217"/>
      <c r="CC93" s="217"/>
      <c r="CD93" s="217"/>
      <c r="CE93" s="217"/>
      <c r="CF93" s="217"/>
      <c r="CG93" s="217"/>
      <c r="CH93" s="217"/>
      <c r="CI93" s="217"/>
      <c r="CJ93" s="217"/>
      <c r="CK93" s="217"/>
      <c r="CL93" s="217"/>
      <c r="CM93" s="217"/>
      <c r="CN93" s="217"/>
      <c r="CO93" s="217"/>
      <c r="CP93" s="217"/>
      <c r="CQ93" s="217"/>
      <c r="CR93" s="217"/>
      <c r="CS93" s="217"/>
      <c r="CT93" s="217"/>
      <c r="CU93" s="217"/>
      <c r="CV93" s="217"/>
      <c r="CW93" s="217"/>
      <c r="CX93" s="217"/>
      <c r="CY93" s="217"/>
      <c r="CZ93" s="217"/>
      <c r="DA93" s="217"/>
      <c r="DB93" s="217"/>
      <c r="DC93" s="217"/>
      <c r="DD93" s="217"/>
      <c r="DE93" s="217"/>
      <c r="DF93" s="217"/>
      <c r="DG93" s="217"/>
      <c r="DH93" s="217"/>
      <c r="DI93" s="217"/>
      <c r="DJ93" s="217"/>
      <c r="DK93" s="217"/>
      <c r="DL93" s="217"/>
      <c r="DM93" s="217"/>
      <c r="DN93" s="217"/>
      <c r="DO93" s="217"/>
      <c r="DP93" s="217"/>
      <c r="DQ93" s="217"/>
      <c r="DR93" s="217"/>
      <c r="DS93" s="217"/>
      <c r="DT93" s="217"/>
      <c r="DU93" s="217"/>
      <c r="DV93" s="217"/>
      <c r="DW93" s="217"/>
      <c r="DX93" s="217"/>
      <c r="DY93" s="217"/>
      <c r="DZ93" s="217"/>
      <c r="EA93" s="217"/>
      <c r="EB93" s="217"/>
      <c r="EC93" s="217"/>
      <c r="ED93" s="217"/>
      <c r="EE93" s="217"/>
      <c r="EF93" s="217"/>
      <c r="EG93" s="217"/>
      <c r="EH93" s="217"/>
      <c r="EI93" s="217"/>
      <c r="EJ93" s="217"/>
      <c r="EK93" s="217"/>
      <c r="EL93" s="217"/>
      <c r="EM93" s="217"/>
      <c r="EN93" s="217"/>
      <c r="EO93" s="217"/>
      <c r="EP93" s="217"/>
      <c r="EQ93" s="217"/>
      <c r="ER93" s="217"/>
      <c r="ES93" s="217"/>
      <c r="ET93" s="217"/>
      <c r="EU93" s="217"/>
      <c r="EV93" s="217"/>
      <c r="EW93" s="217"/>
      <c r="EX93" s="217"/>
      <c r="EY93" s="217"/>
      <c r="EZ93" s="217"/>
      <c r="FA93" s="217"/>
      <c r="FB93" s="217"/>
      <c r="FC93" s="217"/>
      <c r="FD93" s="217"/>
      <c r="FE93" s="217"/>
      <c r="FF93" s="217"/>
      <c r="FG93" s="217"/>
      <c r="FH93" s="217"/>
      <c r="FI93" s="217"/>
      <c r="FJ93" s="217"/>
      <c r="FK93" s="217"/>
      <c r="FL93" s="217"/>
      <c r="FM93" s="217"/>
      <c r="FN93" s="217"/>
      <c r="FO93" s="217"/>
      <c r="FP93" s="217"/>
      <c r="FQ93" s="217"/>
      <c r="FR93" s="217"/>
      <c r="FS93" s="217"/>
      <c r="FT93" s="217"/>
      <c r="FU93" s="217"/>
      <c r="FV93" s="217"/>
      <c r="FW93" s="217"/>
      <c r="FX93" s="217"/>
      <c r="FY93" s="217"/>
      <c r="FZ93" s="217"/>
      <c r="GA93" s="217"/>
      <c r="GB93" s="217"/>
      <c r="GC93" s="217"/>
      <c r="GD93" s="217"/>
      <c r="GE93" s="217"/>
      <c r="GF93" s="217"/>
      <c r="GG93" s="217"/>
      <c r="GH93" s="217"/>
      <c r="GI93" s="217"/>
      <c r="GJ93" s="217"/>
      <c r="GK93" s="217"/>
      <c r="GL93" s="217"/>
      <c r="GM93" s="217"/>
      <c r="GN93" s="217"/>
      <c r="GO93" s="217"/>
      <c r="GP93" s="217"/>
      <c r="GQ93" s="217"/>
      <c r="GR93" s="217"/>
      <c r="GS93" s="217"/>
      <c r="GT93" s="217"/>
      <c r="GU93" s="217"/>
      <c r="GV93" s="217"/>
      <c r="GW93" s="217"/>
      <c r="GX93" s="217"/>
      <c r="GY93" s="217"/>
      <c r="GZ93" s="217"/>
      <c r="HA93" s="217"/>
      <c r="HB93" s="217"/>
      <c r="HC93" s="217"/>
      <c r="HD93" s="217"/>
      <c r="HE93" s="217"/>
      <c r="HF93" s="217"/>
      <c r="HG93" s="217"/>
      <c r="HH93" s="217"/>
      <c r="HI93" s="217"/>
      <c r="HJ93" s="217"/>
      <c r="HK93" s="217"/>
      <c r="HL93" s="217"/>
      <c r="HM93" s="217"/>
      <c r="HN93" s="217"/>
      <c r="HO93" s="217"/>
      <c r="HP93" s="217"/>
      <c r="HQ93" s="217"/>
      <c r="HR93" s="217"/>
      <c r="HS93" s="217"/>
      <c r="HT93" s="217"/>
      <c r="HU93" s="217"/>
      <c r="HV93" s="217"/>
      <c r="HW93" s="217"/>
      <c r="HX93" s="217"/>
      <c r="HY93" s="217"/>
      <c r="HZ93" s="217"/>
      <c r="IA93" s="217"/>
      <c r="IB93" s="217"/>
      <c r="IC93" s="217"/>
      <c r="ID93" s="217"/>
      <c r="IE93" s="217"/>
      <c r="IF93" s="217"/>
      <c r="IG93" s="217"/>
      <c r="IH93" s="217"/>
      <c r="II93" s="217"/>
      <c r="IJ93" s="217"/>
      <c r="IK93" s="217"/>
      <c r="IL93" s="217"/>
      <c r="IM93" s="217"/>
      <c r="IN93" s="217"/>
      <c r="IO93" s="217"/>
      <c r="IP93" s="217"/>
      <c r="IQ93" s="217"/>
      <c r="IR93" s="217"/>
      <c r="IS93" s="217"/>
      <c r="IT93" s="217"/>
      <c r="IU93" s="217"/>
      <c r="IV93" s="217"/>
    </row>
    <row r="94" spans="1:256">
      <c r="A94" s="716"/>
      <c r="AG94" s="241" t="s">
        <v>910</v>
      </c>
    </row>
    <row r="95" spans="1:256">
      <c r="A95" s="242" t="s">
        <v>926</v>
      </c>
      <c r="B95" s="716"/>
      <c r="C95" s="242"/>
      <c r="D95" s="242"/>
      <c r="E95" s="242"/>
      <c r="F95" s="242"/>
      <c r="G95" s="242"/>
      <c r="H95" s="242"/>
      <c r="I95" s="242"/>
      <c r="J95" s="242"/>
      <c r="K95" s="242"/>
      <c r="L95" s="242"/>
      <c r="M95" s="242"/>
      <c r="N95" s="242"/>
      <c r="O95" s="242"/>
      <c r="P95" s="242"/>
      <c r="Q95" s="242"/>
      <c r="S95" s="242"/>
      <c r="T95" s="242"/>
      <c r="U95" s="242"/>
      <c r="V95" s="242"/>
      <c r="W95" s="242"/>
      <c r="X95" s="242"/>
      <c r="Y95" s="242"/>
      <c r="AG95" s="242" t="s">
        <v>643</v>
      </c>
    </row>
    <row r="96" spans="1:256">
      <c r="A96" s="716" t="s">
        <v>640</v>
      </c>
      <c r="B96" s="242"/>
      <c r="C96" s="242"/>
      <c r="D96" s="242"/>
      <c r="E96" s="242"/>
      <c r="F96" s="242"/>
      <c r="G96" s="242"/>
      <c r="H96" s="242"/>
      <c r="I96" s="242"/>
      <c r="J96" s="242"/>
      <c r="K96" s="242"/>
      <c r="L96" s="242"/>
      <c r="M96" s="242"/>
      <c r="N96" s="242"/>
      <c r="O96" s="242"/>
      <c r="P96" s="242"/>
      <c r="Q96" s="242"/>
      <c r="S96" s="716"/>
      <c r="T96" s="716"/>
      <c r="U96" s="716"/>
      <c r="V96" s="716"/>
      <c r="W96" s="242"/>
      <c r="X96" s="242"/>
      <c r="Y96" s="242"/>
      <c r="AG96" s="243" t="s">
        <v>644</v>
      </c>
    </row>
    <row r="97" spans="1:17">
      <c r="A97" s="217" t="s">
        <v>642</v>
      </c>
      <c r="B97" s="743"/>
      <c r="C97" s="743"/>
      <c r="D97" s="743"/>
      <c r="E97" s="743"/>
      <c r="F97" s="743"/>
      <c r="G97" s="743"/>
      <c r="H97" s="743"/>
      <c r="I97" s="743"/>
      <c r="J97" s="743"/>
      <c r="K97" s="743"/>
      <c r="L97" s="743"/>
      <c r="M97" s="743"/>
      <c r="N97" s="743"/>
      <c r="O97" s="243"/>
      <c r="P97" s="243"/>
      <c r="Q97" s="243"/>
    </row>
    <row r="98" spans="1:17">
      <c r="A98" s="2240" t="s">
        <v>489</v>
      </c>
      <c r="B98" s="2240"/>
      <c r="C98" s="2240"/>
      <c r="D98" s="2240"/>
      <c r="E98" s="2240"/>
      <c r="F98" s="2240"/>
      <c r="G98" s="2240"/>
      <c r="H98" s="2240"/>
      <c r="I98" s="2240"/>
      <c r="J98" s="2240"/>
      <c r="K98" s="2240"/>
      <c r="L98" s="2240"/>
      <c r="M98" s="703"/>
      <c r="N98" s="703"/>
    </row>
    <row r="99" spans="1:17">
      <c r="A99" s="217"/>
    </row>
    <row r="100" spans="1:17">
      <c r="A100" s="217"/>
    </row>
    <row r="101" spans="1:17">
      <c r="A101" s="217"/>
    </row>
    <row r="102" spans="1:17">
      <c r="A102" s="217"/>
    </row>
    <row r="103" spans="1:17">
      <c r="A103" s="217"/>
    </row>
    <row r="104" spans="1:17">
      <c r="A104" s="217"/>
    </row>
    <row r="105" spans="1:17">
      <c r="A105" s="217"/>
    </row>
    <row r="106" spans="1:17">
      <c r="A106" s="217"/>
    </row>
    <row r="107" spans="1:17">
      <c r="A107" s="217"/>
    </row>
    <row r="108" spans="1:17">
      <c r="A108" s="217"/>
    </row>
    <row r="109" spans="1:17">
      <c r="A109" s="217"/>
    </row>
    <row r="110" spans="1:17">
      <c r="A110" s="217"/>
    </row>
    <row r="111" spans="1:17">
      <c r="A111" s="217"/>
    </row>
    <row r="112" spans="1:17">
      <c r="A112" s="217"/>
    </row>
    <row r="113" spans="1:1">
      <c r="A113" s="217"/>
    </row>
    <row r="114" spans="1:1">
      <c r="A114" s="217"/>
    </row>
    <row r="115" spans="1:1">
      <c r="A115" s="217"/>
    </row>
    <row r="116" spans="1:1">
      <c r="A116" s="217"/>
    </row>
    <row r="117" spans="1:1">
      <c r="A117" s="217"/>
    </row>
    <row r="118" spans="1:1">
      <c r="A118" s="217"/>
    </row>
    <row r="119" spans="1:1">
      <c r="A119" s="217"/>
    </row>
    <row r="120" spans="1:1">
      <c r="A120" s="217"/>
    </row>
    <row r="121" spans="1:1">
      <c r="A121" s="217"/>
    </row>
    <row r="122" spans="1:1">
      <c r="A122" s="217"/>
    </row>
    <row r="123" spans="1:1">
      <c r="A123" s="217"/>
    </row>
    <row r="124" spans="1:1">
      <c r="A124" s="217"/>
    </row>
    <row r="125" spans="1:1">
      <c r="A125" s="217"/>
    </row>
    <row r="126" spans="1:1">
      <c r="A126" s="217"/>
    </row>
    <row r="127" spans="1:1">
      <c r="A127" s="217"/>
    </row>
    <row r="128" spans="1:1">
      <c r="A128" s="217"/>
    </row>
    <row r="129" spans="1:1">
      <c r="A129" s="217"/>
    </row>
    <row r="130" spans="1:1">
      <c r="A130" s="217"/>
    </row>
    <row r="131" spans="1:1">
      <c r="A131" s="217"/>
    </row>
    <row r="132" spans="1:1">
      <c r="A132" s="217"/>
    </row>
    <row r="133" spans="1:1">
      <c r="A133" s="217"/>
    </row>
    <row r="134" spans="1:1">
      <c r="A134" s="217"/>
    </row>
    <row r="135" spans="1:1">
      <c r="A135" s="217"/>
    </row>
    <row r="136" spans="1:1">
      <c r="A136" s="217"/>
    </row>
    <row r="137" spans="1:1">
      <c r="A137" s="217"/>
    </row>
    <row r="138" spans="1:1">
      <c r="A138" s="217"/>
    </row>
    <row r="139" spans="1:1">
      <c r="A139" s="217"/>
    </row>
    <row r="140" spans="1:1">
      <c r="A140" s="217"/>
    </row>
    <row r="141" spans="1:1">
      <c r="A141" s="217"/>
    </row>
    <row r="142" spans="1:1">
      <c r="A142" s="217"/>
    </row>
    <row r="143" spans="1:1">
      <c r="A143" s="217"/>
    </row>
    <row r="144" spans="1:1">
      <c r="A144" s="217"/>
    </row>
    <row r="145" spans="1:1">
      <c r="A145" s="217"/>
    </row>
    <row r="146" spans="1:1">
      <c r="A146" s="217"/>
    </row>
    <row r="147" spans="1:1">
      <c r="A147" s="217"/>
    </row>
    <row r="148" spans="1:1">
      <c r="A148" s="217"/>
    </row>
    <row r="149" spans="1:1">
      <c r="A149" s="217"/>
    </row>
    <row r="150" spans="1:1">
      <c r="A150" s="217"/>
    </row>
    <row r="151" spans="1:1">
      <c r="A151" s="217"/>
    </row>
    <row r="152" spans="1:1">
      <c r="A152" s="217"/>
    </row>
  </sheetData>
  <mergeCells count="61">
    <mergeCell ref="A92:V92"/>
    <mergeCell ref="A93:V93"/>
    <mergeCell ref="A98:L98"/>
    <mergeCell ref="Y77:Z77"/>
    <mergeCell ref="AA77:AB77"/>
    <mergeCell ref="B76:B79"/>
    <mergeCell ref="C76:F76"/>
    <mergeCell ref="G76:J76"/>
    <mergeCell ref="K76:N76"/>
    <mergeCell ref="O76:R76"/>
    <mergeCell ref="S76:V76"/>
    <mergeCell ref="W76:Z76"/>
    <mergeCell ref="AA76:AD76"/>
    <mergeCell ref="AC77:AD77"/>
    <mergeCell ref="AE77:AF77"/>
    <mergeCell ref="AG77:AH77"/>
    <mergeCell ref="A91:V91"/>
    <mergeCell ref="M77:N77"/>
    <mergeCell ref="O77:P77"/>
    <mergeCell ref="Q77:R77"/>
    <mergeCell ref="S77:T77"/>
    <mergeCell ref="U77:V77"/>
    <mergeCell ref="W77:X77"/>
    <mergeCell ref="C77:D77"/>
    <mergeCell ref="E77:F77"/>
    <mergeCell ref="G77:H77"/>
    <mergeCell ref="I77:J77"/>
    <mergeCell ref="K77:L77"/>
    <mergeCell ref="A76:A79"/>
    <mergeCell ref="AE76:AH76"/>
    <mergeCell ref="AC13:AD13"/>
    <mergeCell ref="AE13:AF13"/>
    <mergeCell ref="AG13:AH13"/>
    <mergeCell ref="A73:AH73"/>
    <mergeCell ref="O13:P13"/>
    <mergeCell ref="Q13:R13"/>
    <mergeCell ref="S13:T13"/>
    <mergeCell ref="U13:V13"/>
    <mergeCell ref="W13:X13"/>
    <mergeCell ref="Y13:Z13"/>
    <mergeCell ref="G13:H13"/>
    <mergeCell ref="I13:J13"/>
    <mergeCell ref="K13:L13"/>
    <mergeCell ref="M13:N13"/>
    <mergeCell ref="AA13:AB13"/>
    <mergeCell ref="A1:AH1"/>
    <mergeCell ref="A5:V5"/>
    <mergeCell ref="A6:V6"/>
    <mergeCell ref="A9:AH9"/>
    <mergeCell ref="A12:A15"/>
    <mergeCell ref="B12:B15"/>
    <mergeCell ref="C12:F12"/>
    <mergeCell ref="G12:J12"/>
    <mergeCell ref="K12:N12"/>
    <mergeCell ref="O12:R12"/>
    <mergeCell ref="S12:V12"/>
    <mergeCell ref="W12:Z12"/>
    <mergeCell ref="AA12:AD12"/>
    <mergeCell ref="AE12:AH12"/>
    <mergeCell ref="C13:D13"/>
    <mergeCell ref="E13:F13"/>
  </mergeCells>
  <pageMargins left="0.70866141732283472" right="0.70866141732283472" top="0.74803149606299213" bottom="0.74803149606299213" header="0.31496062992125984" footer="0.31496062992125984"/>
  <pageSetup paperSize="9" scale="29" fitToHeight="0" orientation="landscape" r:id="rId1"/>
  <rowBreaks count="1" manualBreakCount="1">
    <brk id="72" max="3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U152"/>
  <sheetViews>
    <sheetView showGridLines="0" view="pageBreakPreview" zoomScale="80" zoomScaleNormal="100" zoomScaleSheetLayoutView="80" workbookViewId="0">
      <selection activeCell="M137" sqref="M137"/>
    </sheetView>
  </sheetViews>
  <sheetFormatPr defaultRowHeight="12.75"/>
  <cols>
    <col min="1" max="1" width="4.85546875" style="310" customWidth="1"/>
    <col min="2" max="2" width="55.140625" style="936" customWidth="1"/>
    <col min="3" max="3" width="15.85546875" style="310" customWidth="1"/>
    <col min="4" max="4" width="15.140625" style="310" customWidth="1"/>
    <col min="5" max="5" width="15.85546875" style="310" customWidth="1"/>
    <col min="6" max="8" width="14" style="310" customWidth="1"/>
    <col min="9" max="9" width="17.5703125" style="310" customWidth="1"/>
    <col min="10" max="11" width="14.7109375" style="310" customWidth="1"/>
    <col min="12" max="12" width="14" style="310" customWidth="1"/>
    <col min="13" max="13" width="14.85546875" style="310" customWidth="1"/>
    <col min="14" max="19" width="14" style="310" customWidth="1"/>
    <col min="20" max="20" width="15.5703125" style="310" customWidth="1"/>
    <col min="21" max="21" width="9.140625" style="310" customWidth="1"/>
    <col min="22" max="22" width="3.7109375" style="310" customWidth="1"/>
    <col min="23" max="256" width="9.140625" style="310"/>
    <col min="257" max="257" width="4.85546875" style="310" customWidth="1"/>
    <col min="258" max="258" width="55.140625" style="310" customWidth="1"/>
    <col min="259" max="259" width="15.85546875" style="310" customWidth="1"/>
    <col min="260" max="260" width="15.140625" style="310" customWidth="1"/>
    <col min="261" max="261" width="15.85546875" style="310" customWidth="1"/>
    <col min="262" max="264" width="14" style="310" customWidth="1"/>
    <col min="265" max="265" width="17.5703125" style="310" customWidth="1"/>
    <col min="266" max="267" width="14.7109375" style="310" customWidth="1"/>
    <col min="268" max="268" width="14" style="310" customWidth="1"/>
    <col min="269" max="269" width="14.85546875" style="310" customWidth="1"/>
    <col min="270" max="275" width="14" style="310" customWidth="1"/>
    <col min="276" max="276" width="15.5703125" style="310" customWidth="1"/>
    <col min="277" max="512" width="9.140625" style="310"/>
    <col min="513" max="513" width="4.85546875" style="310" customWidth="1"/>
    <col min="514" max="514" width="55.140625" style="310" customWidth="1"/>
    <col min="515" max="515" width="15.85546875" style="310" customWidth="1"/>
    <col min="516" max="516" width="15.140625" style="310" customWidth="1"/>
    <col min="517" max="517" width="15.85546875" style="310" customWidth="1"/>
    <col min="518" max="520" width="14" style="310" customWidth="1"/>
    <col min="521" max="521" width="17.5703125" style="310" customWidth="1"/>
    <col min="522" max="523" width="14.7109375" style="310" customWidth="1"/>
    <col min="524" max="524" width="14" style="310" customWidth="1"/>
    <col min="525" max="525" width="14.85546875" style="310" customWidth="1"/>
    <col min="526" max="531" width="14" style="310" customWidth="1"/>
    <col min="532" max="532" width="15.5703125" style="310" customWidth="1"/>
    <col min="533" max="768" width="9.140625" style="310"/>
    <col min="769" max="769" width="4.85546875" style="310" customWidth="1"/>
    <col min="770" max="770" width="55.140625" style="310" customWidth="1"/>
    <col min="771" max="771" width="15.85546875" style="310" customWidth="1"/>
    <col min="772" max="772" width="15.140625" style="310" customWidth="1"/>
    <col min="773" max="773" width="15.85546875" style="310" customWidth="1"/>
    <col min="774" max="776" width="14" style="310" customWidth="1"/>
    <col min="777" max="777" width="17.5703125" style="310" customWidth="1"/>
    <col min="778" max="779" width="14.7109375" style="310" customWidth="1"/>
    <col min="780" max="780" width="14" style="310" customWidth="1"/>
    <col min="781" max="781" width="14.85546875" style="310" customWidth="1"/>
    <col min="782" max="787" width="14" style="310" customWidth="1"/>
    <col min="788" max="788" width="15.5703125" style="310" customWidth="1"/>
    <col min="789" max="1024" width="9.140625" style="310"/>
    <col min="1025" max="1025" width="4.85546875" style="310" customWidth="1"/>
    <col min="1026" max="1026" width="55.140625" style="310" customWidth="1"/>
    <col min="1027" max="1027" width="15.85546875" style="310" customWidth="1"/>
    <col min="1028" max="1028" width="15.140625" style="310" customWidth="1"/>
    <col min="1029" max="1029" width="15.85546875" style="310" customWidth="1"/>
    <col min="1030" max="1032" width="14" style="310" customWidth="1"/>
    <col min="1033" max="1033" width="17.5703125" style="310" customWidth="1"/>
    <col min="1034" max="1035" width="14.7109375" style="310" customWidth="1"/>
    <col min="1036" max="1036" width="14" style="310" customWidth="1"/>
    <col min="1037" max="1037" width="14.85546875" style="310" customWidth="1"/>
    <col min="1038" max="1043" width="14" style="310" customWidth="1"/>
    <col min="1044" max="1044" width="15.5703125" style="310" customWidth="1"/>
    <col min="1045" max="1280" width="9.140625" style="310"/>
    <col min="1281" max="1281" width="4.85546875" style="310" customWidth="1"/>
    <col min="1282" max="1282" width="55.140625" style="310" customWidth="1"/>
    <col min="1283" max="1283" width="15.85546875" style="310" customWidth="1"/>
    <col min="1284" max="1284" width="15.140625" style="310" customWidth="1"/>
    <col min="1285" max="1285" width="15.85546875" style="310" customWidth="1"/>
    <col min="1286" max="1288" width="14" style="310" customWidth="1"/>
    <col min="1289" max="1289" width="17.5703125" style="310" customWidth="1"/>
    <col min="1290" max="1291" width="14.7109375" style="310" customWidth="1"/>
    <col min="1292" max="1292" width="14" style="310" customWidth="1"/>
    <col min="1293" max="1293" width="14.85546875" style="310" customWidth="1"/>
    <col min="1294" max="1299" width="14" style="310" customWidth="1"/>
    <col min="1300" max="1300" width="15.5703125" style="310" customWidth="1"/>
    <col min="1301" max="1536" width="9.140625" style="310"/>
    <col min="1537" max="1537" width="4.85546875" style="310" customWidth="1"/>
    <col min="1538" max="1538" width="55.140625" style="310" customWidth="1"/>
    <col min="1539" max="1539" width="15.85546875" style="310" customWidth="1"/>
    <col min="1540" max="1540" width="15.140625" style="310" customWidth="1"/>
    <col min="1541" max="1541" width="15.85546875" style="310" customWidth="1"/>
    <col min="1542" max="1544" width="14" style="310" customWidth="1"/>
    <col min="1545" max="1545" width="17.5703125" style="310" customWidth="1"/>
    <col min="1546" max="1547" width="14.7109375" style="310" customWidth="1"/>
    <col min="1548" max="1548" width="14" style="310" customWidth="1"/>
    <col min="1549" max="1549" width="14.85546875" style="310" customWidth="1"/>
    <col min="1550" max="1555" width="14" style="310" customWidth="1"/>
    <col min="1556" max="1556" width="15.5703125" style="310" customWidth="1"/>
    <col min="1557" max="1792" width="9.140625" style="310"/>
    <col min="1793" max="1793" width="4.85546875" style="310" customWidth="1"/>
    <col min="1794" max="1794" width="55.140625" style="310" customWidth="1"/>
    <col min="1795" max="1795" width="15.85546875" style="310" customWidth="1"/>
    <col min="1796" max="1796" width="15.140625" style="310" customWidth="1"/>
    <col min="1797" max="1797" width="15.85546875" style="310" customWidth="1"/>
    <col min="1798" max="1800" width="14" style="310" customWidth="1"/>
    <col min="1801" max="1801" width="17.5703125" style="310" customWidth="1"/>
    <col min="1802" max="1803" width="14.7109375" style="310" customWidth="1"/>
    <col min="1804" max="1804" width="14" style="310" customWidth="1"/>
    <col min="1805" max="1805" width="14.85546875" style="310" customWidth="1"/>
    <col min="1806" max="1811" width="14" style="310" customWidth="1"/>
    <col min="1812" max="1812" width="15.5703125" style="310" customWidth="1"/>
    <col min="1813" max="2048" width="9.140625" style="310"/>
    <col min="2049" max="2049" width="4.85546875" style="310" customWidth="1"/>
    <col min="2050" max="2050" width="55.140625" style="310" customWidth="1"/>
    <col min="2051" max="2051" width="15.85546875" style="310" customWidth="1"/>
    <col min="2052" max="2052" width="15.140625" style="310" customWidth="1"/>
    <col min="2053" max="2053" width="15.85546875" style="310" customWidth="1"/>
    <col min="2054" max="2056" width="14" style="310" customWidth="1"/>
    <col min="2057" max="2057" width="17.5703125" style="310" customWidth="1"/>
    <col min="2058" max="2059" width="14.7109375" style="310" customWidth="1"/>
    <col min="2060" max="2060" width="14" style="310" customWidth="1"/>
    <col min="2061" max="2061" width="14.85546875" style="310" customWidth="1"/>
    <col min="2062" max="2067" width="14" style="310" customWidth="1"/>
    <col min="2068" max="2068" width="15.5703125" style="310" customWidth="1"/>
    <col min="2069" max="2304" width="9.140625" style="310"/>
    <col min="2305" max="2305" width="4.85546875" style="310" customWidth="1"/>
    <col min="2306" max="2306" width="55.140625" style="310" customWidth="1"/>
    <col min="2307" max="2307" width="15.85546875" style="310" customWidth="1"/>
    <col min="2308" max="2308" width="15.140625" style="310" customWidth="1"/>
    <col min="2309" max="2309" width="15.85546875" style="310" customWidth="1"/>
    <col min="2310" max="2312" width="14" style="310" customWidth="1"/>
    <col min="2313" max="2313" width="17.5703125" style="310" customWidth="1"/>
    <col min="2314" max="2315" width="14.7109375" style="310" customWidth="1"/>
    <col min="2316" max="2316" width="14" style="310" customWidth="1"/>
    <col min="2317" max="2317" width="14.85546875" style="310" customWidth="1"/>
    <col min="2318" max="2323" width="14" style="310" customWidth="1"/>
    <col min="2324" max="2324" width="15.5703125" style="310" customWidth="1"/>
    <col min="2325" max="2560" width="9.140625" style="310"/>
    <col min="2561" max="2561" width="4.85546875" style="310" customWidth="1"/>
    <col min="2562" max="2562" width="55.140625" style="310" customWidth="1"/>
    <col min="2563" max="2563" width="15.85546875" style="310" customWidth="1"/>
    <col min="2564" max="2564" width="15.140625" style="310" customWidth="1"/>
    <col min="2565" max="2565" width="15.85546875" style="310" customWidth="1"/>
    <col min="2566" max="2568" width="14" style="310" customWidth="1"/>
    <col min="2569" max="2569" width="17.5703125" style="310" customWidth="1"/>
    <col min="2570" max="2571" width="14.7109375" style="310" customWidth="1"/>
    <col min="2572" max="2572" width="14" style="310" customWidth="1"/>
    <col min="2573" max="2573" width="14.85546875" style="310" customWidth="1"/>
    <col min="2574" max="2579" width="14" style="310" customWidth="1"/>
    <col min="2580" max="2580" width="15.5703125" style="310" customWidth="1"/>
    <col min="2581" max="2816" width="9.140625" style="310"/>
    <col min="2817" max="2817" width="4.85546875" style="310" customWidth="1"/>
    <col min="2818" max="2818" width="55.140625" style="310" customWidth="1"/>
    <col min="2819" max="2819" width="15.85546875" style="310" customWidth="1"/>
    <col min="2820" max="2820" width="15.140625" style="310" customWidth="1"/>
    <col min="2821" max="2821" width="15.85546875" style="310" customWidth="1"/>
    <col min="2822" max="2824" width="14" style="310" customWidth="1"/>
    <col min="2825" max="2825" width="17.5703125" style="310" customWidth="1"/>
    <col min="2826" max="2827" width="14.7109375" style="310" customWidth="1"/>
    <col min="2828" max="2828" width="14" style="310" customWidth="1"/>
    <col min="2829" max="2829" width="14.85546875" style="310" customWidth="1"/>
    <col min="2830" max="2835" width="14" style="310" customWidth="1"/>
    <col min="2836" max="2836" width="15.5703125" style="310" customWidth="1"/>
    <col min="2837" max="3072" width="9.140625" style="310"/>
    <col min="3073" max="3073" width="4.85546875" style="310" customWidth="1"/>
    <col min="3074" max="3074" width="55.140625" style="310" customWidth="1"/>
    <col min="3075" max="3075" width="15.85546875" style="310" customWidth="1"/>
    <col min="3076" max="3076" width="15.140625" style="310" customWidth="1"/>
    <col min="3077" max="3077" width="15.85546875" style="310" customWidth="1"/>
    <col min="3078" max="3080" width="14" style="310" customWidth="1"/>
    <col min="3081" max="3081" width="17.5703125" style="310" customWidth="1"/>
    <col min="3082" max="3083" width="14.7109375" style="310" customWidth="1"/>
    <col min="3084" max="3084" width="14" style="310" customWidth="1"/>
    <col min="3085" max="3085" width="14.85546875" style="310" customWidth="1"/>
    <col min="3086" max="3091" width="14" style="310" customWidth="1"/>
    <col min="3092" max="3092" width="15.5703125" style="310" customWidth="1"/>
    <col min="3093" max="3328" width="9.140625" style="310"/>
    <col min="3329" max="3329" width="4.85546875" style="310" customWidth="1"/>
    <col min="3330" max="3330" width="55.140625" style="310" customWidth="1"/>
    <col min="3331" max="3331" width="15.85546875" style="310" customWidth="1"/>
    <col min="3332" max="3332" width="15.140625" style="310" customWidth="1"/>
    <col min="3333" max="3333" width="15.85546875" style="310" customWidth="1"/>
    <col min="3334" max="3336" width="14" style="310" customWidth="1"/>
    <col min="3337" max="3337" width="17.5703125" style="310" customWidth="1"/>
    <col min="3338" max="3339" width="14.7109375" style="310" customWidth="1"/>
    <col min="3340" max="3340" width="14" style="310" customWidth="1"/>
    <col min="3341" max="3341" width="14.85546875" style="310" customWidth="1"/>
    <col min="3342" max="3347" width="14" style="310" customWidth="1"/>
    <col min="3348" max="3348" width="15.5703125" style="310" customWidth="1"/>
    <col min="3349" max="3584" width="9.140625" style="310"/>
    <col min="3585" max="3585" width="4.85546875" style="310" customWidth="1"/>
    <col min="3586" max="3586" width="55.140625" style="310" customWidth="1"/>
    <col min="3587" max="3587" width="15.85546875" style="310" customWidth="1"/>
    <col min="3588" max="3588" width="15.140625" style="310" customWidth="1"/>
    <col min="3589" max="3589" width="15.85546875" style="310" customWidth="1"/>
    <col min="3590" max="3592" width="14" style="310" customWidth="1"/>
    <col min="3593" max="3593" width="17.5703125" style="310" customWidth="1"/>
    <col min="3594" max="3595" width="14.7109375" style="310" customWidth="1"/>
    <col min="3596" max="3596" width="14" style="310" customWidth="1"/>
    <col min="3597" max="3597" width="14.85546875" style="310" customWidth="1"/>
    <col min="3598" max="3603" width="14" style="310" customWidth="1"/>
    <col min="3604" max="3604" width="15.5703125" style="310" customWidth="1"/>
    <col min="3605" max="3840" width="9.140625" style="310"/>
    <col min="3841" max="3841" width="4.85546875" style="310" customWidth="1"/>
    <col min="3842" max="3842" width="55.140625" style="310" customWidth="1"/>
    <col min="3843" max="3843" width="15.85546875" style="310" customWidth="1"/>
    <col min="3844" max="3844" width="15.140625" style="310" customWidth="1"/>
    <col min="3845" max="3845" width="15.85546875" style="310" customWidth="1"/>
    <col min="3846" max="3848" width="14" style="310" customWidth="1"/>
    <col min="3849" max="3849" width="17.5703125" style="310" customWidth="1"/>
    <col min="3850" max="3851" width="14.7109375" style="310" customWidth="1"/>
    <col min="3852" max="3852" width="14" style="310" customWidth="1"/>
    <col min="3853" max="3853" width="14.85546875" style="310" customWidth="1"/>
    <col min="3854" max="3859" width="14" style="310" customWidth="1"/>
    <col min="3860" max="3860" width="15.5703125" style="310" customWidth="1"/>
    <col min="3861" max="4096" width="9.140625" style="310"/>
    <col min="4097" max="4097" width="4.85546875" style="310" customWidth="1"/>
    <col min="4098" max="4098" width="55.140625" style="310" customWidth="1"/>
    <col min="4099" max="4099" width="15.85546875" style="310" customWidth="1"/>
    <col min="4100" max="4100" width="15.140625" style="310" customWidth="1"/>
    <col min="4101" max="4101" width="15.85546875" style="310" customWidth="1"/>
    <col min="4102" max="4104" width="14" style="310" customWidth="1"/>
    <col min="4105" max="4105" width="17.5703125" style="310" customWidth="1"/>
    <col min="4106" max="4107" width="14.7109375" style="310" customWidth="1"/>
    <col min="4108" max="4108" width="14" style="310" customWidth="1"/>
    <col min="4109" max="4109" width="14.85546875" style="310" customWidth="1"/>
    <col min="4110" max="4115" width="14" style="310" customWidth="1"/>
    <col min="4116" max="4116" width="15.5703125" style="310" customWidth="1"/>
    <col min="4117" max="4352" width="9.140625" style="310"/>
    <col min="4353" max="4353" width="4.85546875" style="310" customWidth="1"/>
    <col min="4354" max="4354" width="55.140625" style="310" customWidth="1"/>
    <col min="4355" max="4355" width="15.85546875" style="310" customWidth="1"/>
    <col min="4356" max="4356" width="15.140625" style="310" customWidth="1"/>
    <col min="4357" max="4357" width="15.85546875" style="310" customWidth="1"/>
    <col min="4358" max="4360" width="14" style="310" customWidth="1"/>
    <col min="4361" max="4361" width="17.5703125" style="310" customWidth="1"/>
    <col min="4362" max="4363" width="14.7109375" style="310" customWidth="1"/>
    <col min="4364" max="4364" width="14" style="310" customWidth="1"/>
    <col min="4365" max="4365" width="14.85546875" style="310" customWidth="1"/>
    <col min="4366" max="4371" width="14" style="310" customWidth="1"/>
    <col min="4372" max="4372" width="15.5703125" style="310" customWidth="1"/>
    <col min="4373" max="4608" width="9.140625" style="310"/>
    <col min="4609" max="4609" width="4.85546875" style="310" customWidth="1"/>
    <col min="4610" max="4610" width="55.140625" style="310" customWidth="1"/>
    <col min="4611" max="4611" width="15.85546875" style="310" customWidth="1"/>
    <col min="4612" max="4612" width="15.140625" style="310" customWidth="1"/>
    <col min="4613" max="4613" width="15.85546875" style="310" customWidth="1"/>
    <col min="4614" max="4616" width="14" style="310" customWidth="1"/>
    <col min="4617" max="4617" width="17.5703125" style="310" customWidth="1"/>
    <col min="4618" max="4619" width="14.7109375" style="310" customWidth="1"/>
    <col min="4620" max="4620" width="14" style="310" customWidth="1"/>
    <col min="4621" max="4621" width="14.85546875" style="310" customWidth="1"/>
    <col min="4622" max="4627" width="14" style="310" customWidth="1"/>
    <col min="4628" max="4628" width="15.5703125" style="310" customWidth="1"/>
    <col min="4629" max="4864" width="9.140625" style="310"/>
    <col min="4865" max="4865" width="4.85546875" style="310" customWidth="1"/>
    <col min="4866" max="4866" width="55.140625" style="310" customWidth="1"/>
    <col min="4867" max="4867" width="15.85546875" style="310" customWidth="1"/>
    <col min="4868" max="4868" width="15.140625" style="310" customWidth="1"/>
    <col min="4869" max="4869" width="15.85546875" style="310" customWidth="1"/>
    <col min="4870" max="4872" width="14" style="310" customWidth="1"/>
    <col min="4873" max="4873" width="17.5703125" style="310" customWidth="1"/>
    <col min="4874" max="4875" width="14.7109375" style="310" customWidth="1"/>
    <col min="4876" max="4876" width="14" style="310" customWidth="1"/>
    <col min="4877" max="4877" width="14.85546875" style="310" customWidth="1"/>
    <col min="4878" max="4883" width="14" style="310" customWidth="1"/>
    <col min="4884" max="4884" width="15.5703125" style="310" customWidth="1"/>
    <col min="4885" max="5120" width="9.140625" style="310"/>
    <col min="5121" max="5121" width="4.85546875" style="310" customWidth="1"/>
    <col min="5122" max="5122" width="55.140625" style="310" customWidth="1"/>
    <col min="5123" max="5123" width="15.85546875" style="310" customWidth="1"/>
    <col min="5124" max="5124" width="15.140625" style="310" customWidth="1"/>
    <col min="5125" max="5125" width="15.85546875" style="310" customWidth="1"/>
    <col min="5126" max="5128" width="14" style="310" customWidth="1"/>
    <col min="5129" max="5129" width="17.5703125" style="310" customWidth="1"/>
    <col min="5130" max="5131" width="14.7109375" style="310" customWidth="1"/>
    <col min="5132" max="5132" width="14" style="310" customWidth="1"/>
    <col min="5133" max="5133" width="14.85546875" style="310" customWidth="1"/>
    <col min="5134" max="5139" width="14" style="310" customWidth="1"/>
    <col min="5140" max="5140" width="15.5703125" style="310" customWidth="1"/>
    <col min="5141" max="5376" width="9.140625" style="310"/>
    <col min="5377" max="5377" width="4.85546875" style="310" customWidth="1"/>
    <col min="5378" max="5378" width="55.140625" style="310" customWidth="1"/>
    <col min="5379" max="5379" width="15.85546875" style="310" customWidth="1"/>
    <col min="5380" max="5380" width="15.140625" style="310" customWidth="1"/>
    <col min="5381" max="5381" width="15.85546875" style="310" customWidth="1"/>
    <col min="5382" max="5384" width="14" style="310" customWidth="1"/>
    <col min="5385" max="5385" width="17.5703125" style="310" customWidth="1"/>
    <col min="5386" max="5387" width="14.7109375" style="310" customWidth="1"/>
    <col min="5388" max="5388" width="14" style="310" customWidth="1"/>
    <col min="5389" max="5389" width="14.85546875" style="310" customWidth="1"/>
    <col min="5390" max="5395" width="14" style="310" customWidth="1"/>
    <col min="5396" max="5396" width="15.5703125" style="310" customWidth="1"/>
    <col min="5397" max="5632" width="9.140625" style="310"/>
    <col min="5633" max="5633" width="4.85546875" style="310" customWidth="1"/>
    <col min="5634" max="5634" width="55.140625" style="310" customWidth="1"/>
    <col min="5635" max="5635" width="15.85546875" style="310" customWidth="1"/>
    <col min="5636" max="5636" width="15.140625" style="310" customWidth="1"/>
    <col min="5637" max="5637" width="15.85546875" style="310" customWidth="1"/>
    <col min="5638" max="5640" width="14" style="310" customWidth="1"/>
    <col min="5641" max="5641" width="17.5703125" style="310" customWidth="1"/>
    <col min="5642" max="5643" width="14.7109375" style="310" customWidth="1"/>
    <col min="5644" max="5644" width="14" style="310" customWidth="1"/>
    <col min="5645" max="5645" width="14.85546875" style="310" customWidth="1"/>
    <col min="5646" max="5651" width="14" style="310" customWidth="1"/>
    <col min="5652" max="5652" width="15.5703125" style="310" customWidth="1"/>
    <col min="5653" max="5888" width="9.140625" style="310"/>
    <col min="5889" max="5889" width="4.85546875" style="310" customWidth="1"/>
    <col min="5890" max="5890" width="55.140625" style="310" customWidth="1"/>
    <col min="5891" max="5891" width="15.85546875" style="310" customWidth="1"/>
    <col min="5892" max="5892" width="15.140625" style="310" customWidth="1"/>
    <col min="5893" max="5893" width="15.85546875" style="310" customWidth="1"/>
    <col min="5894" max="5896" width="14" style="310" customWidth="1"/>
    <col min="5897" max="5897" width="17.5703125" style="310" customWidth="1"/>
    <col min="5898" max="5899" width="14.7109375" style="310" customWidth="1"/>
    <col min="5900" max="5900" width="14" style="310" customWidth="1"/>
    <col min="5901" max="5901" width="14.85546875" style="310" customWidth="1"/>
    <col min="5902" max="5907" width="14" style="310" customWidth="1"/>
    <col min="5908" max="5908" width="15.5703125" style="310" customWidth="1"/>
    <col min="5909" max="6144" width="9.140625" style="310"/>
    <col min="6145" max="6145" width="4.85546875" style="310" customWidth="1"/>
    <col min="6146" max="6146" width="55.140625" style="310" customWidth="1"/>
    <col min="6147" max="6147" width="15.85546875" style="310" customWidth="1"/>
    <col min="6148" max="6148" width="15.140625" style="310" customWidth="1"/>
    <col min="6149" max="6149" width="15.85546875" style="310" customWidth="1"/>
    <col min="6150" max="6152" width="14" style="310" customWidth="1"/>
    <col min="6153" max="6153" width="17.5703125" style="310" customWidth="1"/>
    <col min="6154" max="6155" width="14.7109375" style="310" customWidth="1"/>
    <col min="6156" max="6156" width="14" style="310" customWidth="1"/>
    <col min="6157" max="6157" width="14.85546875" style="310" customWidth="1"/>
    <col min="6158" max="6163" width="14" style="310" customWidth="1"/>
    <col min="6164" max="6164" width="15.5703125" style="310" customWidth="1"/>
    <col min="6165" max="6400" width="9.140625" style="310"/>
    <col min="6401" max="6401" width="4.85546875" style="310" customWidth="1"/>
    <col min="6402" max="6402" width="55.140625" style="310" customWidth="1"/>
    <col min="6403" max="6403" width="15.85546875" style="310" customWidth="1"/>
    <col min="6404" max="6404" width="15.140625" style="310" customWidth="1"/>
    <col min="6405" max="6405" width="15.85546875" style="310" customWidth="1"/>
    <col min="6406" max="6408" width="14" style="310" customWidth="1"/>
    <col min="6409" max="6409" width="17.5703125" style="310" customWidth="1"/>
    <col min="6410" max="6411" width="14.7109375" style="310" customWidth="1"/>
    <col min="6412" max="6412" width="14" style="310" customWidth="1"/>
    <col min="6413" max="6413" width="14.85546875" style="310" customWidth="1"/>
    <col min="6414" max="6419" width="14" style="310" customWidth="1"/>
    <col min="6420" max="6420" width="15.5703125" style="310" customWidth="1"/>
    <col min="6421" max="6656" width="9.140625" style="310"/>
    <col min="6657" max="6657" width="4.85546875" style="310" customWidth="1"/>
    <col min="6658" max="6658" width="55.140625" style="310" customWidth="1"/>
    <col min="6659" max="6659" width="15.85546875" style="310" customWidth="1"/>
    <col min="6660" max="6660" width="15.140625" style="310" customWidth="1"/>
    <col min="6661" max="6661" width="15.85546875" style="310" customWidth="1"/>
    <col min="6662" max="6664" width="14" style="310" customWidth="1"/>
    <col min="6665" max="6665" width="17.5703125" style="310" customWidth="1"/>
    <col min="6666" max="6667" width="14.7109375" style="310" customWidth="1"/>
    <col min="6668" max="6668" width="14" style="310" customWidth="1"/>
    <col min="6669" max="6669" width="14.85546875" style="310" customWidth="1"/>
    <col min="6670" max="6675" width="14" style="310" customWidth="1"/>
    <col min="6676" max="6676" width="15.5703125" style="310" customWidth="1"/>
    <col min="6677" max="6912" width="9.140625" style="310"/>
    <col min="6913" max="6913" width="4.85546875" style="310" customWidth="1"/>
    <col min="6914" max="6914" width="55.140625" style="310" customWidth="1"/>
    <col min="6915" max="6915" width="15.85546875" style="310" customWidth="1"/>
    <col min="6916" max="6916" width="15.140625" style="310" customWidth="1"/>
    <col min="6917" max="6917" width="15.85546875" style="310" customWidth="1"/>
    <col min="6918" max="6920" width="14" style="310" customWidth="1"/>
    <col min="6921" max="6921" width="17.5703125" style="310" customWidth="1"/>
    <col min="6922" max="6923" width="14.7109375" style="310" customWidth="1"/>
    <col min="6924" max="6924" width="14" style="310" customWidth="1"/>
    <col min="6925" max="6925" width="14.85546875" style="310" customWidth="1"/>
    <col min="6926" max="6931" width="14" style="310" customWidth="1"/>
    <col min="6932" max="6932" width="15.5703125" style="310" customWidth="1"/>
    <col min="6933" max="7168" width="9.140625" style="310"/>
    <col min="7169" max="7169" width="4.85546875" style="310" customWidth="1"/>
    <col min="7170" max="7170" width="55.140625" style="310" customWidth="1"/>
    <col min="7171" max="7171" width="15.85546875" style="310" customWidth="1"/>
    <col min="7172" max="7172" width="15.140625" style="310" customWidth="1"/>
    <col min="7173" max="7173" width="15.85546875" style="310" customWidth="1"/>
    <col min="7174" max="7176" width="14" style="310" customWidth="1"/>
    <col min="7177" max="7177" width="17.5703125" style="310" customWidth="1"/>
    <col min="7178" max="7179" width="14.7109375" style="310" customWidth="1"/>
    <col min="7180" max="7180" width="14" style="310" customWidth="1"/>
    <col min="7181" max="7181" width="14.85546875" style="310" customWidth="1"/>
    <col min="7182" max="7187" width="14" style="310" customWidth="1"/>
    <col min="7188" max="7188" width="15.5703125" style="310" customWidth="1"/>
    <col min="7189" max="7424" width="9.140625" style="310"/>
    <col min="7425" max="7425" width="4.85546875" style="310" customWidth="1"/>
    <col min="7426" max="7426" width="55.140625" style="310" customWidth="1"/>
    <col min="7427" max="7427" width="15.85546875" style="310" customWidth="1"/>
    <col min="7428" max="7428" width="15.140625" style="310" customWidth="1"/>
    <col min="7429" max="7429" width="15.85546875" style="310" customWidth="1"/>
    <col min="7430" max="7432" width="14" style="310" customWidth="1"/>
    <col min="7433" max="7433" width="17.5703125" style="310" customWidth="1"/>
    <col min="7434" max="7435" width="14.7109375" style="310" customWidth="1"/>
    <col min="7436" max="7436" width="14" style="310" customWidth="1"/>
    <col min="7437" max="7437" width="14.85546875" style="310" customWidth="1"/>
    <col min="7438" max="7443" width="14" style="310" customWidth="1"/>
    <col min="7444" max="7444" width="15.5703125" style="310" customWidth="1"/>
    <col min="7445" max="7680" width="9.140625" style="310"/>
    <col min="7681" max="7681" width="4.85546875" style="310" customWidth="1"/>
    <col min="7682" max="7682" width="55.140625" style="310" customWidth="1"/>
    <col min="7683" max="7683" width="15.85546875" style="310" customWidth="1"/>
    <col min="7684" max="7684" width="15.140625" style="310" customWidth="1"/>
    <col min="7685" max="7685" width="15.85546875" style="310" customWidth="1"/>
    <col min="7686" max="7688" width="14" style="310" customWidth="1"/>
    <col min="7689" max="7689" width="17.5703125" style="310" customWidth="1"/>
    <col min="7690" max="7691" width="14.7109375" style="310" customWidth="1"/>
    <col min="7692" max="7692" width="14" style="310" customWidth="1"/>
    <col min="7693" max="7693" width="14.85546875" style="310" customWidth="1"/>
    <col min="7694" max="7699" width="14" style="310" customWidth="1"/>
    <col min="7700" max="7700" width="15.5703125" style="310" customWidth="1"/>
    <col min="7701" max="7936" width="9.140625" style="310"/>
    <col min="7937" max="7937" width="4.85546875" style="310" customWidth="1"/>
    <col min="7938" max="7938" width="55.140625" style="310" customWidth="1"/>
    <col min="7939" max="7939" width="15.85546875" style="310" customWidth="1"/>
    <col min="7940" max="7940" width="15.140625" style="310" customWidth="1"/>
    <col min="7941" max="7941" width="15.85546875" style="310" customWidth="1"/>
    <col min="7942" max="7944" width="14" style="310" customWidth="1"/>
    <col min="7945" max="7945" width="17.5703125" style="310" customWidth="1"/>
    <col min="7946" max="7947" width="14.7109375" style="310" customWidth="1"/>
    <col min="7948" max="7948" width="14" style="310" customWidth="1"/>
    <col min="7949" max="7949" width="14.85546875" style="310" customWidth="1"/>
    <col min="7950" max="7955" width="14" style="310" customWidth="1"/>
    <col min="7956" max="7956" width="15.5703125" style="310" customWidth="1"/>
    <col min="7957" max="8192" width="9.140625" style="310"/>
    <col min="8193" max="8193" width="4.85546875" style="310" customWidth="1"/>
    <col min="8194" max="8194" width="55.140625" style="310" customWidth="1"/>
    <col min="8195" max="8195" width="15.85546875" style="310" customWidth="1"/>
    <col min="8196" max="8196" width="15.140625" style="310" customWidth="1"/>
    <col min="8197" max="8197" width="15.85546875" style="310" customWidth="1"/>
    <col min="8198" max="8200" width="14" style="310" customWidth="1"/>
    <col min="8201" max="8201" width="17.5703125" style="310" customWidth="1"/>
    <col min="8202" max="8203" width="14.7109375" style="310" customWidth="1"/>
    <col min="8204" max="8204" width="14" style="310" customWidth="1"/>
    <col min="8205" max="8205" width="14.85546875" style="310" customWidth="1"/>
    <col min="8206" max="8211" width="14" style="310" customWidth="1"/>
    <col min="8212" max="8212" width="15.5703125" style="310" customWidth="1"/>
    <col min="8213" max="8448" width="9.140625" style="310"/>
    <col min="8449" max="8449" width="4.85546875" style="310" customWidth="1"/>
    <col min="8450" max="8450" width="55.140625" style="310" customWidth="1"/>
    <col min="8451" max="8451" width="15.85546875" style="310" customWidth="1"/>
    <col min="8452" max="8452" width="15.140625" style="310" customWidth="1"/>
    <col min="8453" max="8453" width="15.85546875" style="310" customWidth="1"/>
    <col min="8454" max="8456" width="14" style="310" customWidth="1"/>
    <col min="8457" max="8457" width="17.5703125" style="310" customWidth="1"/>
    <col min="8458" max="8459" width="14.7109375" style="310" customWidth="1"/>
    <col min="8460" max="8460" width="14" style="310" customWidth="1"/>
    <col min="8461" max="8461" width="14.85546875" style="310" customWidth="1"/>
    <col min="8462" max="8467" width="14" style="310" customWidth="1"/>
    <col min="8468" max="8468" width="15.5703125" style="310" customWidth="1"/>
    <col min="8469" max="8704" width="9.140625" style="310"/>
    <col min="8705" max="8705" width="4.85546875" style="310" customWidth="1"/>
    <col min="8706" max="8706" width="55.140625" style="310" customWidth="1"/>
    <col min="8707" max="8707" width="15.85546875" style="310" customWidth="1"/>
    <col min="8708" max="8708" width="15.140625" style="310" customWidth="1"/>
    <col min="8709" max="8709" width="15.85546875" style="310" customWidth="1"/>
    <col min="8710" max="8712" width="14" style="310" customWidth="1"/>
    <col min="8713" max="8713" width="17.5703125" style="310" customWidth="1"/>
    <col min="8714" max="8715" width="14.7109375" style="310" customWidth="1"/>
    <col min="8716" max="8716" width="14" style="310" customWidth="1"/>
    <col min="8717" max="8717" width="14.85546875" style="310" customWidth="1"/>
    <col min="8718" max="8723" width="14" style="310" customWidth="1"/>
    <col min="8724" max="8724" width="15.5703125" style="310" customWidth="1"/>
    <col min="8725" max="8960" width="9.140625" style="310"/>
    <col min="8961" max="8961" width="4.85546875" style="310" customWidth="1"/>
    <col min="8962" max="8962" width="55.140625" style="310" customWidth="1"/>
    <col min="8963" max="8963" width="15.85546875" style="310" customWidth="1"/>
    <col min="8964" max="8964" width="15.140625" style="310" customWidth="1"/>
    <col min="8965" max="8965" width="15.85546875" style="310" customWidth="1"/>
    <col min="8966" max="8968" width="14" style="310" customWidth="1"/>
    <col min="8969" max="8969" width="17.5703125" style="310" customWidth="1"/>
    <col min="8970" max="8971" width="14.7109375" style="310" customWidth="1"/>
    <col min="8972" max="8972" width="14" style="310" customWidth="1"/>
    <col min="8973" max="8973" width="14.85546875" style="310" customWidth="1"/>
    <col min="8974" max="8979" width="14" style="310" customWidth="1"/>
    <col min="8980" max="8980" width="15.5703125" style="310" customWidth="1"/>
    <col min="8981" max="9216" width="9.140625" style="310"/>
    <col min="9217" max="9217" width="4.85546875" style="310" customWidth="1"/>
    <col min="9218" max="9218" width="55.140625" style="310" customWidth="1"/>
    <col min="9219" max="9219" width="15.85546875" style="310" customWidth="1"/>
    <col min="9220" max="9220" width="15.140625" style="310" customWidth="1"/>
    <col min="9221" max="9221" width="15.85546875" style="310" customWidth="1"/>
    <col min="9222" max="9224" width="14" style="310" customWidth="1"/>
    <col min="9225" max="9225" width="17.5703125" style="310" customWidth="1"/>
    <col min="9226" max="9227" width="14.7109375" style="310" customWidth="1"/>
    <col min="9228" max="9228" width="14" style="310" customWidth="1"/>
    <col min="9229" max="9229" width="14.85546875" style="310" customWidth="1"/>
    <col min="9230" max="9235" width="14" style="310" customWidth="1"/>
    <col min="9236" max="9236" width="15.5703125" style="310" customWidth="1"/>
    <col min="9237" max="9472" width="9.140625" style="310"/>
    <col min="9473" max="9473" width="4.85546875" style="310" customWidth="1"/>
    <col min="9474" max="9474" width="55.140625" style="310" customWidth="1"/>
    <col min="9475" max="9475" width="15.85546875" style="310" customWidth="1"/>
    <col min="9476" max="9476" width="15.140625" style="310" customWidth="1"/>
    <col min="9477" max="9477" width="15.85546875" style="310" customWidth="1"/>
    <col min="9478" max="9480" width="14" style="310" customWidth="1"/>
    <col min="9481" max="9481" width="17.5703125" style="310" customWidth="1"/>
    <col min="9482" max="9483" width="14.7109375" style="310" customWidth="1"/>
    <col min="9484" max="9484" width="14" style="310" customWidth="1"/>
    <col min="9485" max="9485" width="14.85546875" style="310" customWidth="1"/>
    <col min="9486" max="9491" width="14" style="310" customWidth="1"/>
    <col min="9492" max="9492" width="15.5703125" style="310" customWidth="1"/>
    <col min="9493" max="9728" width="9.140625" style="310"/>
    <col min="9729" max="9729" width="4.85546875" style="310" customWidth="1"/>
    <col min="9730" max="9730" width="55.140625" style="310" customWidth="1"/>
    <col min="9731" max="9731" width="15.85546875" style="310" customWidth="1"/>
    <col min="9732" max="9732" width="15.140625" style="310" customWidth="1"/>
    <col min="9733" max="9733" width="15.85546875" style="310" customWidth="1"/>
    <col min="9734" max="9736" width="14" style="310" customWidth="1"/>
    <col min="9737" max="9737" width="17.5703125" style="310" customWidth="1"/>
    <col min="9738" max="9739" width="14.7109375" style="310" customWidth="1"/>
    <col min="9740" max="9740" width="14" style="310" customWidth="1"/>
    <col min="9741" max="9741" width="14.85546875" style="310" customWidth="1"/>
    <col min="9742" max="9747" width="14" style="310" customWidth="1"/>
    <col min="9748" max="9748" width="15.5703125" style="310" customWidth="1"/>
    <col min="9749" max="9984" width="9.140625" style="310"/>
    <col min="9985" max="9985" width="4.85546875" style="310" customWidth="1"/>
    <col min="9986" max="9986" width="55.140625" style="310" customWidth="1"/>
    <col min="9987" max="9987" width="15.85546875" style="310" customWidth="1"/>
    <col min="9988" max="9988" width="15.140625" style="310" customWidth="1"/>
    <col min="9989" max="9989" width="15.85546875" style="310" customWidth="1"/>
    <col min="9990" max="9992" width="14" style="310" customWidth="1"/>
    <col min="9993" max="9993" width="17.5703125" style="310" customWidth="1"/>
    <col min="9994" max="9995" width="14.7109375" style="310" customWidth="1"/>
    <col min="9996" max="9996" width="14" style="310" customWidth="1"/>
    <col min="9997" max="9997" width="14.85546875" style="310" customWidth="1"/>
    <col min="9998" max="10003" width="14" style="310" customWidth="1"/>
    <col min="10004" max="10004" width="15.5703125" style="310" customWidth="1"/>
    <col min="10005" max="10240" width="9.140625" style="310"/>
    <col min="10241" max="10241" width="4.85546875" style="310" customWidth="1"/>
    <col min="10242" max="10242" width="55.140625" style="310" customWidth="1"/>
    <col min="10243" max="10243" width="15.85546875" style="310" customWidth="1"/>
    <col min="10244" max="10244" width="15.140625" style="310" customWidth="1"/>
    <col min="10245" max="10245" width="15.85546875" style="310" customWidth="1"/>
    <col min="10246" max="10248" width="14" style="310" customWidth="1"/>
    <col min="10249" max="10249" width="17.5703125" style="310" customWidth="1"/>
    <col min="10250" max="10251" width="14.7109375" style="310" customWidth="1"/>
    <col min="10252" max="10252" width="14" style="310" customWidth="1"/>
    <col min="10253" max="10253" width="14.85546875" style="310" customWidth="1"/>
    <col min="10254" max="10259" width="14" style="310" customWidth="1"/>
    <col min="10260" max="10260" width="15.5703125" style="310" customWidth="1"/>
    <col min="10261" max="10496" width="9.140625" style="310"/>
    <col min="10497" max="10497" width="4.85546875" style="310" customWidth="1"/>
    <col min="10498" max="10498" width="55.140625" style="310" customWidth="1"/>
    <col min="10499" max="10499" width="15.85546875" style="310" customWidth="1"/>
    <col min="10500" max="10500" width="15.140625" style="310" customWidth="1"/>
    <col min="10501" max="10501" width="15.85546875" style="310" customWidth="1"/>
    <col min="10502" max="10504" width="14" style="310" customWidth="1"/>
    <col min="10505" max="10505" width="17.5703125" style="310" customWidth="1"/>
    <col min="10506" max="10507" width="14.7109375" style="310" customWidth="1"/>
    <col min="10508" max="10508" width="14" style="310" customWidth="1"/>
    <col min="10509" max="10509" width="14.85546875" style="310" customWidth="1"/>
    <col min="10510" max="10515" width="14" style="310" customWidth="1"/>
    <col min="10516" max="10516" width="15.5703125" style="310" customWidth="1"/>
    <col min="10517" max="10752" width="9.140625" style="310"/>
    <col min="10753" max="10753" width="4.85546875" style="310" customWidth="1"/>
    <col min="10754" max="10754" width="55.140625" style="310" customWidth="1"/>
    <col min="10755" max="10755" width="15.85546875" style="310" customWidth="1"/>
    <col min="10756" max="10756" width="15.140625" style="310" customWidth="1"/>
    <col min="10757" max="10757" width="15.85546875" style="310" customWidth="1"/>
    <col min="10758" max="10760" width="14" style="310" customWidth="1"/>
    <col min="10761" max="10761" width="17.5703125" style="310" customWidth="1"/>
    <col min="10762" max="10763" width="14.7109375" style="310" customWidth="1"/>
    <col min="10764" max="10764" width="14" style="310" customWidth="1"/>
    <col min="10765" max="10765" width="14.85546875" style="310" customWidth="1"/>
    <col min="10766" max="10771" width="14" style="310" customWidth="1"/>
    <col min="10772" max="10772" width="15.5703125" style="310" customWidth="1"/>
    <col min="10773" max="11008" width="9.140625" style="310"/>
    <col min="11009" max="11009" width="4.85546875" style="310" customWidth="1"/>
    <col min="11010" max="11010" width="55.140625" style="310" customWidth="1"/>
    <col min="11011" max="11011" width="15.85546875" style="310" customWidth="1"/>
    <col min="11012" max="11012" width="15.140625" style="310" customWidth="1"/>
    <col min="11013" max="11013" width="15.85546875" style="310" customWidth="1"/>
    <col min="11014" max="11016" width="14" style="310" customWidth="1"/>
    <col min="11017" max="11017" width="17.5703125" style="310" customWidth="1"/>
    <col min="11018" max="11019" width="14.7109375" style="310" customWidth="1"/>
    <col min="11020" max="11020" width="14" style="310" customWidth="1"/>
    <col min="11021" max="11021" width="14.85546875" style="310" customWidth="1"/>
    <col min="11022" max="11027" width="14" style="310" customWidth="1"/>
    <col min="11028" max="11028" width="15.5703125" style="310" customWidth="1"/>
    <col min="11029" max="11264" width="9.140625" style="310"/>
    <col min="11265" max="11265" width="4.85546875" style="310" customWidth="1"/>
    <col min="11266" max="11266" width="55.140625" style="310" customWidth="1"/>
    <col min="11267" max="11267" width="15.85546875" style="310" customWidth="1"/>
    <col min="11268" max="11268" width="15.140625" style="310" customWidth="1"/>
    <col min="11269" max="11269" width="15.85546875" style="310" customWidth="1"/>
    <col min="11270" max="11272" width="14" style="310" customWidth="1"/>
    <col min="11273" max="11273" width="17.5703125" style="310" customWidth="1"/>
    <col min="11274" max="11275" width="14.7109375" style="310" customWidth="1"/>
    <col min="11276" max="11276" width="14" style="310" customWidth="1"/>
    <col min="11277" max="11277" width="14.85546875" style="310" customWidth="1"/>
    <col min="11278" max="11283" width="14" style="310" customWidth="1"/>
    <col min="11284" max="11284" width="15.5703125" style="310" customWidth="1"/>
    <col min="11285" max="11520" width="9.140625" style="310"/>
    <col min="11521" max="11521" width="4.85546875" style="310" customWidth="1"/>
    <col min="11522" max="11522" width="55.140625" style="310" customWidth="1"/>
    <col min="11523" max="11523" width="15.85546875" style="310" customWidth="1"/>
    <col min="11524" max="11524" width="15.140625" style="310" customWidth="1"/>
    <col min="11525" max="11525" width="15.85546875" style="310" customWidth="1"/>
    <col min="11526" max="11528" width="14" style="310" customWidth="1"/>
    <col min="11529" max="11529" width="17.5703125" style="310" customWidth="1"/>
    <col min="11530" max="11531" width="14.7109375" style="310" customWidth="1"/>
    <col min="11532" max="11532" width="14" style="310" customWidth="1"/>
    <col min="11533" max="11533" width="14.85546875" style="310" customWidth="1"/>
    <col min="11534" max="11539" width="14" style="310" customWidth="1"/>
    <col min="11540" max="11540" width="15.5703125" style="310" customWidth="1"/>
    <col min="11541" max="11776" width="9.140625" style="310"/>
    <col min="11777" max="11777" width="4.85546875" style="310" customWidth="1"/>
    <col min="11778" max="11778" width="55.140625" style="310" customWidth="1"/>
    <col min="11779" max="11779" width="15.85546875" style="310" customWidth="1"/>
    <col min="11780" max="11780" width="15.140625" style="310" customWidth="1"/>
    <col min="11781" max="11781" width="15.85546875" style="310" customWidth="1"/>
    <col min="11782" max="11784" width="14" style="310" customWidth="1"/>
    <col min="11785" max="11785" width="17.5703125" style="310" customWidth="1"/>
    <col min="11786" max="11787" width="14.7109375" style="310" customWidth="1"/>
    <col min="11788" max="11788" width="14" style="310" customWidth="1"/>
    <col min="11789" max="11789" width="14.85546875" style="310" customWidth="1"/>
    <col min="11790" max="11795" width="14" style="310" customWidth="1"/>
    <col min="11796" max="11796" width="15.5703125" style="310" customWidth="1"/>
    <col min="11797" max="12032" width="9.140625" style="310"/>
    <col min="12033" max="12033" width="4.85546875" style="310" customWidth="1"/>
    <col min="12034" max="12034" width="55.140625" style="310" customWidth="1"/>
    <col min="12035" max="12035" width="15.85546875" style="310" customWidth="1"/>
    <col min="12036" max="12036" width="15.140625" style="310" customWidth="1"/>
    <col min="12037" max="12037" width="15.85546875" style="310" customWidth="1"/>
    <col min="12038" max="12040" width="14" style="310" customWidth="1"/>
    <col min="12041" max="12041" width="17.5703125" style="310" customWidth="1"/>
    <col min="12042" max="12043" width="14.7109375" style="310" customWidth="1"/>
    <col min="12044" max="12044" width="14" style="310" customWidth="1"/>
    <col min="12045" max="12045" width="14.85546875" style="310" customWidth="1"/>
    <col min="12046" max="12051" width="14" style="310" customWidth="1"/>
    <col min="12052" max="12052" width="15.5703125" style="310" customWidth="1"/>
    <col min="12053" max="12288" width="9.140625" style="310"/>
    <col min="12289" max="12289" width="4.85546875" style="310" customWidth="1"/>
    <col min="12290" max="12290" width="55.140625" style="310" customWidth="1"/>
    <col min="12291" max="12291" width="15.85546875" style="310" customWidth="1"/>
    <col min="12292" max="12292" width="15.140625" style="310" customWidth="1"/>
    <col min="12293" max="12293" width="15.85546875" style="310" customWidth="1"/>
    <col min="12294" max="12296" width="14" style="310" customWidth="1"/>
    <col min="12297" max="12297" width="17.5703125" style="310" customWidth="1"/>
    <col min="12298" max="12299" width="14.7109375" style="310" customWidth="1"/>
    <col min="12300" max="12300" width="14" style="310" customWidth="1"/>
    <col min="12301" max="12301" width="14.85546875" style="310" customWidth="1"/>
    <col min="12302" max="12307" width="14" style="310" customWidth="1"/>
    <col min="12308" max="12308" width="15.5703125" style="310" customWidth="1"/>
    <col min="12309" max="12544" width="9.140625" style="310"/>
    <col min="12545" max="12545" width="4.85546875" style="310" customWidth="1"/>
    <col min="12546" max="12546" width="55.140625" style="310" customWidth="1"/>
    <col min="12547" max="12547" width="15.85546875" style="310" customWidth="1"/>
    <col min="12548" max="12548" width="15.140625" style="310" customWidth="1"/>
    <col min="12549" max="12549" width="15.85546875" style="310" customWidth="1"/>
    <col min="12550" max="12552" width="14" style="310" customWidth="1"/>
    <col min="12553" max="12553" width="17.5703125" style="310" customWidth="1"/>
    <col min="12554" max="12555" width="14.7109375" style="310" customWidth="1"/>
    <col min="12556" max="12556" width="14" style="310" customWidth="1"/>
    <col min="12557" max="12557" width="14.85546875" style="310" customWidth="1"/>
    <col min="12558" max="12563" width="14" style="310" customWidth="1"/>
    <col min="12564" max="12564" width="15.5703125" style="310" customWidth="1"/>
    <col min="12565" max="12800" width="9.140625" style="310"/>
    <col min="12801" max="12801" width="4.85546875" style="310" customWidth="1"/>
    <col min="12802" max="12802" width="55.140625" style="310" customWidth="1"/>
    <col min="12803" max="12803" width="15.85546875" style="310" customWidth="1"/>
    <col min="12804" max="12804" width="15.140625" style="310" customWidth="1"/>
    <col min="12805" max="12805" width="15.85546875" style="310" customWidth="1"/>
    <col min="12806" max="12808" width="14" style="310" customWidth="1"/>
    <col min="12809" max="12809" width="17.5703125" style="310" customWidth="1"/>
    <col min="12810" max="12811" width="14.7109375" style="310" customWidth="1"/>
    <col min="12812" max="12812" width="14" style="310" customWidth="1"/>
    <col min="12813" max="12813" width="14.85546875" style="310" customWidth="1"/>
    <col min="12814" max="12819" width="14" style="310" customWidth="1"/>
    <col min="12820" max="12820" width="15.5703125" style="310" customWidth="1"/>
    <col min="12821" max="13056" width="9.140625" style="310"/>
    <col min="13057" max="13057" width="4.85546875" style="310" customWidth="1"/>
    <col min="13058" max="13058" width="55.140625" style="310" customWidth="1"/>
    <col min="13059" max="13059" width="15.85546875" style="310" customWidth="1"/>
    <col min="13060" max="13060" width="15.140625" style="310" customWidth="1"/>
    <col min="13061" max="13061" width="15.85546875" style="310" customWidth="1"/>
    <col min="13062" max="13064" width="14" style="310" customWidth="1"/>
    <col min="13065" max="13065" width="17.5703125" style="310" customWidth="1"/>
    <col min="13066" max="13067" width="14.7109375" style="310" customWidth="1"/>
    <col min="13068" max="13068" width="14" style="310" customWidth="1"/>
    <col min="13069" max="13069" width="14.85546875" style="310" customWidth="1"/>
    <col min="13070" max="13075" width="14" style="310" customWidth="1"/>
    <col min="13076" max="13076" width="15.5703125" style="310" customWidth="1"/>
    <col min="13077" max="13312" width="9.140625" style="310"/>
    <col min="13313" max="13313" width="4.85546875" style="310" customWidth="1"/>
    <col min="13314" max="13314" width="55.140625" style="310" customWidth="1"/>
    <col min="13315" max="13315" width="15.85546875" style="310" customWidth="1"/>
    <col min="13316" max="13316" width="15.140625" style="310" customWidth="1"/>
    <col min="13317" max="13317" width="15.85546875" style="310" customWidth="1"/>
    <col min="13318" max="13320" width="14" style="310" customWidth="1"/>
    <col min="13321" max="13321" width="17.5703125" style="310" customWidth="1"/>
    <col min="13322" max="13323" width="14.7109375" style="310" customWidth="1"/>
    <col min="13324" max="13324" width="14" style="310" customWidth="1"/>
    <col min="13325" max="13325" width="14.85546875" style="310" customWidth="1"/>
    <col min="13326" max="13331" width="14" style="310" customWidth="1"/>
    <col min="13332" max="13332" width="15.5703125" style="310" customWidth="1"/>
    <col min="13333" max="13568" width="9.140625" style="310"/>
    <col min="13569" max="13569" width="4.85546875" style="310" customWidth="1"/>
    <col min="13570" max="13570" width="55.140625" style="310" customWidth="1"/>
    <col min="13571" max="13571" width="15.85546875" style="310" customWidth="1"/>
    <col min="13572" max="13572" width="15.140625" style="310" customWidth="1"/>
    <col min="13573" max="13573" width="15.85546875" style="310" customWidth="1"/>
    <col min="13574" max="13576" width="14" style="310" customWidth="1"/>
    <col min="13577" max="13577" width="17.5703125" style="310" customWidth="1"/>
    <col min="13578" max="13579" width="14.7109375" style="310" customWidth="1"/>
    <col min="13580" max="13580" width="14" style="310" customWidth="1"/>
    <col min="13581" max="13581" width="14.85546875" style="310" customWidth="1"/>
    <col min="13582" max="13587" width="14" style="310" customWidth="1"/>
    <col min="13588" max="13588" width="15.5703125" style="310" customWidth="1"/>
    <col min="13589" max="13824" width="9.140625" style="310"/>
    <col min="13825" max="13825" width="4.85546875" style="310" customWidth="1"/>
    <col min="13826" max="13826" width="55.140625" style="310" customWidth="1"/>
    <col min="13827" max="13827" width="15.85546875" style="310" customWidth="1"/>
    <col min="13828" max="13828" width="15.140625" style="310" customWidth="1"/>
    <col min="13829" max="13829" width="15.85546875" style="310" customWidth="1"/>
    <col min="13830" max="13832" width="14" style="310" customWidth="1"/>
    <col min="13833" max="13833" width="17.5703125" style="310" customWidth="1"/>
    <col min="13834" max="13835" width="14.7109375" style="310" customWidth="1"/>
    <col min="13836" max="13836" width="14" style="310" customWidth="1"/>
    <col min="13837" max="13837" width="14.85546875" style="310" customWidth="1"/>
    <col min="13838" max="13843" width="14" style="310" customWidth="1"/>
    <col min="13844" max="13844" width="15.5703125" style="310" customWidth="1"/>
    <col min="13845" max="14080" width="9.140625" style="310"/>
    <col min="14081" max="14081" width="4.85546875" style="310" customWidth="1"/>
    <col min="14082" max="14082" width="55.140625" style="310" customWidth="1"/>
    <col min="14083" max="14083" width="15.85546875" style="310" customWidth="1"/>
    <col min="14084" max="14084" width="15.140625" style="310" customWidth="1"/>
    <col min="14085" max="14085" width="15.85546875" style="310" customWidth="1"/>
    <col min="14086" max="14088" width="14" style="310" customWidth="1"/>
    <col min="14089" max="14089" width="17.5703125" style="310" customWidth="1"/>
    <col min="14090" max="14091" width="14.7109375" style="310" customWidth="1"/>
    <col min="14092" max="14092" width="14" style="310" customWidth="1"/>
    <col min="14093" max="14093" width="14.85546875" style="310" customWidth="1"/>
    <col min="14094" max="14099" width="14" style="310" customWidth="1"/>
    <col min="14100" max="14100" width="15.5703125" style="310" customWidth="1"/>
    <col min="14101" max="14336" width="9.140625" style="310"/>
    <col min="14337" max="14337" width="4.85546875" style="310" customWidth="1"/>
    <col min="14338" max="14338" width="55.140625" style="310" customWidth="1"/>
    <col min="14339" max="14339" width="15.85546875" style="310" customWidth="1"/>
    <col min="14340" max="14340" width="15.140625" style="310" customWidth="1"/>
    <col min="14341" max="14341" width="15.85546875" style="310" customWidth="1"/>
    <col min="14342" max="14344" width="14" style="310" customWidth="1"/>
    <col min="14345" max="14345" width="17.5703125" style="310" customWidth="1"/>
    <col min="14346" max="14347" width="14.7109375" style="310" customWidth="1"/>
    <col min="14348" max="14348" width="14" style="310" customWidth="1"/>
    <col min="14349" max="14349" width="14.85546875" style="310" customWidth="1"/>
    <col min="14350" max="14355" width="14" style="310" customWidth="1"/>
    <col min="14356" max="14356" width="15.5703125" style="310" customWidth="1"/>
    <col min="14357" max="14592" width="9.140625" style="310"/>
    <col min="14593" max="14593" width="4.85546875" style="310" customWidth="1"/>
    <col min="14594" max="14594" width="55.140625" style="310" customWidth="1"/>
    <col min="14595" max="14595" width="15.85546875" style="310" customWidth="1"/>
    <col min="14596" max="14596" width="15.140625" style="310" customWidth="1"/>
    <col min="14597" max="14597" width="15.85546875" style="310" customWidth="1"/>
    <col min="14598" max="14600" width="14" style="310" customWidth="1"/>
    <col min="14601" max="14601" width="17.5703125" style="310" customWidth="1"/>
    <col min="14602" max="14603" width="14.7109375" style="310" customWidth="1"/>
    <col min="14604" max="14604" width="14" style="310" customWidth="1"/>
    <col min="14605" max="14605" width="14.85546875" style="310" customWidth="1"/>
    <col min="14606" max="14611" width="14" style="310" customWidth="1"/>
    <col min="14612" max="14612" width="15.5703125" style="310" customWidth="1"/>
    <col min="14613" max="14848" width="9.140625" style="310"/>
    <col min="14849" max="14849" width="4.85546875" style="310" customWidth="1"/>
    <col min="14850" max="14850" width="55.140625" style="310" customWidth="1"/>
    <col min="14851" max="14851" width="15.85546875" style="310" customWidth="1"/>
    <col min="14852" max="14852" width="15.140625" style="310" customWidth="1"/>
    <col min="14853" max="14853" width="15.85546875" style="310" customWidth="1"/>
    <col min="14854" max="14856" width="14" style="310" customWidth="1"/>
    <col min="14857" max="14857" width="17.5703125" style="310" customWidth="1"/>
    <col min="14858" max="14859" width="14.7109375" style="310" customWidth="1"/>
    <col min="14860" max="14860" width="14" style="310" customWidth="1"/>
    <col min="14861" max="14861" width="14.85546875" style="310" customWidth="1"/>
    <col min="14862" max="14867" width="14" style="310" customWidth="1"/>
    <col min="14868" max="14868" width="15.5703125" style="310" customWidth="1"/>
    <col min="14869" max="15104" width="9.140625" style="310"/>
    <col min="15105" max="15105" width="4.85546875" style="310" customWidth="1"/>
    <col min="15106" max="15106" width="55.140625" style="310" customWidth="1"/>
    <col min="15107" max="15107" width="15.85546875" style="310" customWidth="1"/>
    <col min="15108" max="15108" width="15.140625" style="310" customWidth="1"/>
    <col min="15109" max="15109" width="15.85546875" style="310" customWidth="1"/>
    <col min="15110" max="15112" width="14" style="310" customWidth="1"/>
    <col min="15113" max="15113" width="17.5703125" style="310" customWidth="1"/>
    <col min="15114" max="15115" width="14.7109375" style="310" customWidth="1"/>
    <col min="15116" max="15116" width="14" style="310" customWidth="1"/>
    <col min="15117" max="15117" width="14.85546875" style="310" customWidth="1"/>
    <col min="15118" max="15123" width="14" style="310" customWidth="1"/>
    <col min="15124" max="15124" width="15.5703125" style="310" customWidth="1"/>
    <col min="15125" max="15360" width="9.140625" style="310"/>
    <col min="15361" max="15361" width="4.85546875" style="310" customWidth="1"/>
    <col min="15362" max="15362" width="55.140625" style="310" customWidth="1"/>
    <col min="15363" max="15363" width="15.85546875" style="310" customWidth="1"/>
    <col min="15364" max="15364" width="15.140625" style="310" customWidth="1"/>
    <col min="15365" max="15365" width="15.85546875" style="310" customWidth="1"/>
    <col min="15366" max="15368" width="14" style="310" customWidth="1"/>
    <col min="15369" max="15369" width="17.5703125" style="310" customWidth="1"/>
    <col min="15370" max="15371" width="14.7109375" style="310" customWidth="1"/>
    <col min="15372" max="15372" width="14" style="310" customWidth="1"/>
    <col min="15373" max="15373" width="14.85546875" style="310" customWidth="1"/>
    <col min="15374" max="15379" width="14" style="310" customWidth="1"/>
    <col min="15380" max="15380" width="15.5703125" style="310" customWidth="1"/>
    <col min="15381" max="15616" width="9.140625" style="310"/>
    <col min="15617" max="15617" width="4.85546875" style="310" customWidth="1"/>
    <col min="15618" max="15618" width="55.140625" style="310" customWidth="1"/>
    <col min="15619" max="15619" width="15.85546875" style="310" customWidth="1"/>
    <col min="15620" max="15620" width="15.140625" style="310" customWidth="1"/>
    <col min="15621" max="15621" width="15.85546875" style="310" customWidth="1"/>
    <col min="15622" max="15624" width="14" style="310" customWidth="1"/>
    <col min="15625" max="15625" width="17.5703125" style="310" customWidth="1"/>
    <col min="15626" max="15627" width="14.7109375" style="310" customWidth="1"/>
    <col min="15628" max="15628" width="14" style="310" customWidth="1"/>
    <col min="15629" max="15629" width="14.85546875" style="310" customWidth="1"/>
    <col min="15630" max="15635" width="14" style="310" customWidth="1"/>
    <col min="15636" max="15636" width="15.5703125" style="310" customWidth="1"/>
    <col min="15637" max="15872" width="9.140625" style="310"/>
    <col min="15873" max="15873" width="4.85546875" style="310" customWidth="1"/>
    <col min="15874" max="15874" width="55.140625" style="310" customWidth="1"/>
    <col min="15875" max="15875" width="15.85546875" style="310" customWidth="1"/>
    <col min="15876" max="15876" width="15.140625" style="310" customWidth="1"/>
    <col min="15877" max="15877" width="15.85546875" style="310" customWidth="1"/>
    <col min="15878" max="15880" width="14" style="310" customWidth="1"/>
    <col min="15881" max="15881" width="17.5703125" style="310" customWidth="1"/>
    <col min="15882" max="15883" width="14.7109375" style="310" customWidth="1"/>
    <col min="15884" max="15884" width="14" style="310" customWidth="1"/>
    <col min="15885" max="15885" width="14.85546875" style="310" customWidth="1"/>
    <col min="15886" max="15891" width="14" style="310" customWidth="1"/>
    <col min="15892" max="15892" width="15.5703125" style="310" customWidth="1"/>
    <col min="15893" max="16128" width="9.140625" style="310"/>
    <col min="16129" max="16129" width="4.85546875" style="310" customWidth="1"/>
    <col min="16130" max="16130" width="55.140625" style="310" customWidth="1"/>
    <col min="16131" max="16131" width="15.85546875" style="310" customWidth="1"/>
    <col min="16132" max="16132" width="15.140625" style="310" customWidth="1"/>
    <col min="16133" max="16133" width="15.85546875" style="310" customWidth="1"/>
    <col min="16134" max="16136" width="14" style="310" customWidth="1"/>
    <col min="16137" max="16137" width="17.5703125" style="310" customWidth="1"/>
    <col min="16138" max="16139" width="14.7109375" style="310" customWidth="1"/>
    <col min="16140" max="16140" width="14" style="310" customWidth="1"/>
    <col min="16141" max="16141" width="14.85546875" style="310" customWidth="1"/>
    <col min="16142" max="16147" width="14" style="310" customWidth="1"/>
    <col min="16148" max="16148" width="15.5703125" style="310" customWidth="1"/>
    <col min="16149" max="16384" width="9.140625" style="310"/>
  </cols>
  <sheetData>
    <row r="1" spans="1:255" ht="15.75">
      <c r="A1" s="2437" t="s">
        <v>881</v>
      </c>
      <c r="B1" s="2437"/>
      <c r="C1" s="2437"/>
      <c r="D1" s="2437"/>
      <c r="E1" s="2437"/>
      <c r="F1" s="2437"/>
      <c r="G1" s="2437"/>
      <c r="H1" s="2437"/>
      <c r="I1" s="2437"/>
      <c r="J1" s="2437"/>
      <c r="K1" s="2437"/>
      <c r="L1" s="2437"/>
      <c r="M1" s="2437"/>
      <c r="N1" s="2437"/>
      <c r="O1" s="2437"/>
      <c r="P1" s="2437"/>
      <c r="Q1" s="2437"/>
      <c r="R1" s="2437"/>
      <c r="S1" s="2437"/>
      <c r="T1" s="2437"/>
      <c r="U1" s="2437"/>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c r="BO1" s="390"/>
      <c r="BP1" s="390"/>
      <c r="BQ1" s="390"/>
      <c r="BR1" s="390"/>
      <c r="BS1" s="390"/>
      <c r="BT1" s="390"/>
      <c r="BU1" s="390"/>
      <c r="BV1" s="390"/>
      <c r="BW1" s="390"/>
      <c r="BX1" s="390"/>
      <c r="BY1" s="390"/>
      <c r="BZ1" s="390"/>
      <c r="CA1" s="390"/>
      <c r="CB1" s="390"/>
      <c r="CC1" s="390"/>
      <c r="CD1" s="390"/>
      <c r="CE1" s="390"/>
      <c r="CF1" s="390"/>
      <c r="CG1" s="390"/>
      <c r="CH1" s="390"/>
      <c r="CI1" s="390"/>
      <c r="CJ1" s="390"/>
      <c r="CK1" s="390"/>
      <c r="CL1" s="390"/>
      <c r="CM1" s="390"/>
      <c r="CN1" s="390"/>
      <c r="CO1" s="390"/>
      <c r="CP1" s="390"/>
      <c r="CQ1" s="390"/>
      <c r="CR1" s="390"/>
      <c r="CS1" s="390"/>
      <c r="CT1" s="390"/>
      <c r="CU1" s="390"/>
      <c r="CV1" s="390"/>
      <c r="CW1" s="390"/>
      <c r="CX1" s="390"/>
      <c r="CY1" s="390"/>
      <c r="CZ1" s="390"/>
      <c r="DA1" s="390"/>
      <c r="DB1" s="390"/>
      <c r="DC1" s="390"/>
      <c r="DD1" s="390"/>
      <c r="DE1" s="390"/>
      <c r="DF1" s="390"/>
      <c r="DG1" s="390"/>
      <c r="DH1" s="390"/>
      <c r="DI1" s="390"/>
      <c r="DJ1" s="390"/>
      <c r="DK1" s="390"/>
      <c r="DL1" s="390"/>
      <c r="DM1" s="390"/>
      <c r="DN1" s="390"/>
      <c r="DO1" s="390"/>
      <c r="DP1" s="390"/>
      <c r="DQ1" s="390"/>
      <c r="DR1" s="390"/>
      <c r="DS1" s="390"/>
      <c r="DT1" s="390"/>
      <c r="DU1" s="390"/>
      <c r="DV1" s="390"/>
      <c r="DW1" s="390"/>
      <c r="DX1" s="390"/>
      <c r="DY1" s="390"/>
      <c r="DZ1" s="390"/>
      <c r="EA1" s="390"/>
      <c r="EB1" s="390"/>
      <c r="EC1" s="390"/>
      <c r="ED1" s="390"/>
      <c r="EE1" s="390"/>
      <c r="EF1" s="390"/>
      <c r="EG1" s="390"/>
      <c r="EH1" s="390"/>
      <c r="EI1" s="390"/>
      <c r="EJ1" s="390"/>
      <c r="EK1" s="390"/>
      <c r="EL1" s="390"/>
      <c r="EM1" s="390"/>
      <c r="EN1" s="390"/>
      <c r="EO1" s="390"/>
      <c r="EP1" s="390"/>
      <c r="EQ1" s="390"/>
      <c r="ER1" s="390"/>
      <c r="ES1" s="390"/>
      <c r="ET1" s="390"/>
      <c r="EU1" s="390"/>
      <c r="EV1" s="390"/>
      <c r="EW1" s="390"/>
      <c r="EX1" s="390"/>
      <c r="EY1" s="390"/>
      <c r="EZ1" s="390"/>
      <c r="FA1" s="390"/>
      <c r="FB1" s="390"/>
      <c r="FC1" s="390"/>
      <c r="FD1" s="390"/>
      <c r="FE1" s="390"/>
      <c r="FF1" s="390"/>
      <c r="FG1" s="390"/>
      <c r="FH1" s="390"/>
      <c r="FI1" s="390"/>
      <c r="FJ1" s="390"/>
      <c r="FK1" s="390"/>
      <c r="FL1" s="390"/>
      <c r="FM1" s="390"/>
      <c r="FN1" s="390"/>
      <c r="FO1" s="390"/>
      <c r="FP1" s="390"/>
      <c r="FQ1" s="390"/>
      <c r="FR1" s="390"/>
      <c r="FS1" s="390"/>
      <c r="FT1" s="390"/>
      <c r="FU1" s="390"/>
      <c r="FV1" s="390"/>
      <c r="FW1" s="390"/>
      <c r="FX1" s="390"/>
      <c r="FY1" s="390"/>
      <c r="FZ1" s="390"/>
      <c r="GA1" s="390"/>
      <c r="GB1" s="390"/>
      <c r="GC1" s="390"/>
      <c r="GD1" s="390"/>
      <c r="GE1" s="390"/>
      <c r="GF1" s="390"/>
      <c r="GG1" s="390"/>
      <c r="GH1" s="390"/>
      <c r="GI1" s="390"/>
      <c r="GJ1" s="390"/>
      <c r="GK1" s="390"/>
      <c r="GL1" s="390"/>
      <c r="GM1" s="390"/>
      <c r="GN1" s="390"/>
      <c r="GO1" s="390"/>
      <c r="GP1" s="390"/>
      <c r="GQ1" s="390"/>
      <c r="GR1" s="390"/>
      <c r="GS1" s="390"/>
      <c r="GT1" s="390"/>
      <c r="GU1" s="390"/>
      <c r="GV1" s="390"/>
      <c r="GW1" s="390"/>
      <c r="GX1" s="390"/>
      <c r="GY1" s="390"/>
      <c r="GZ1" s="390"/>
      <c r="HA1" s="390"/>
      <c r="HB1" s="390"/>
      <c r="HC1" s="390"/>
      <c r="HD1" s="390"/>
      <c r="HE1" s="390"/>
      <c r="HF1" s="390"/>
      <c r="HG1" s="390"/>
      <c r="HH1" s="390"/>
      <c r="HI1" s="390"/>
      <c r="HJ1" s="390"/>
      <c r="HK1" s="390"/>
      <c r="HL1" s="390"/>
      <c r="HM1" s="390"/>
      <c r="HN1" s="390"/>
      <c r="HO1" s="390"/>
      <c r="HP1" s="390"/>
      <c r="HQ1" s="390"/>
      <c r="HR1" s="390"/>
      <c r="HS1" s="390"/>
      <c r="HT1" s="390"/>
      <c r="HU1" s="390"/>
      <c r="HV1" s="390"/>
      <c r="HW1" s="390"/>
      <c r="HX1" s="390"/>
      <c r="HY1" s="390"/>
      <c r="HZ1" s="390"/>
      <c r="IA1" s="390"/>
      <c r="IB1" s="390"/>
      <c r="IC1" s="390"/>
      <c r="ID1" s="390"/>
      <c r="IE1" s="390"/>
      <c r="IF1" s="390"/>
      <c r="IG1" s="390"/>
      <c r="IH1" s="390"/>
      <c r="II1" s="390"/>
      <c r="IJ1" s="390"/>
      <c r="IK1" s="390"/>
      <c r="IL1" s="390"/>
      <c r="IM1" s="390"/>
      <c r="IN1" s="390"/>
      <c r="IO1" s="390"/>
      <c r="IP1" s="390"/>
      <c r="IQ1" s="390"/>
      <c r="IR1" s="390"/>
      <c r="IS1" s="390"/>
      <c r="IT1" s="390"/>
      <c r="IU1" s="390"/>
    </row>
    <row r="2" spans="1:255">
      <c r="A2" s="391" t="s">
        <v>15</v>
      </c>
      <c r="B2" s="923"/>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c r="BU2" s="390"/>
      <c r="BV2" s="390"/>
      <c r="BW2" s="390"/>
      <c r="BX2" s="390"/>
      <c r="BY2" s="390"/>
      <c r="BZ2" s="390"/>
      <c r="CA2" s="390"/>
      <c r="CB2" s="390"/>
      <c r="CC2" s="390"/>
      <c r="CD2" s="390"/>
      <c r="CE2" s="390"/>
      <c r="CF2" s="390"/>
      <c r="CG2" s="390"/>
      <c r="CH2" s="390"/>
      <c r="CI2" s="390"/>
      <c r="CJ2" s="390"/>
      <c r="CK2" s="390"/>
      <c r="CL2" s="390"/>
      <c r="CM2" s="390"/>
      <c r="CN2" s="390"/>
      <c r="CO2" s="390"/>
      <c r="CP2" s="390"/>
      <c r="CQ2" s="390"/>
      <c r="CR2" s="390"/>
      <c r="CS2" s="390"/>
      <c r="CT2" s="390"/>
      <c r="CU2" s="390"/>
      <c r="CV2" s="390"/>
      <c r="CW2" s="390"/>
      <c r="CX2" s="390"/>
      <c r="CY2" s="390"/>
      <c r="CZ2" s="390"/>
      <c r="DA2" s="390"/>
      <c r="DB2" s="390"/>
      <c r="DC2" s="390"/>
      <c r="DD2" s="390"/>
      <c r="DE2" s="390"/>
      <c r="DF2" s="390"/>
      <c r="DG2" s="390"/>
      <c r="DH2" s="390"/>
      <c r="DI2" s="390"/>
      <c r="DJ2" s="390"/>
      <c r="DK2" s="390"/>
      <c r="DL2" s="390"/>
      <c r="DM2" s="390"/>
      <c r="DN2" s="390"/>
      <c r="DO2" s="390"/>
      <c r="DP2" s="390"/>
      <c r="DQ2" s="390"/>
      <c r="DR2" s="390"/>
      <c r="DS2" s="390"/>
      <c r="DT2" s="390"/>
      <c r="DU2" s="390"/>
      <c r="DV2" s="390"/>
      <c r="DW2" s="390"/>
      <c r="DX2" s="390"/>
      <c r="DY2" s="390"/>
      <c r="DZ2" s="390"/>
      <c r="EA2" s="390"/>
      <c r="EB2" s="390"/>
      <c r="EC2" s="390"/>
      <c r="ED2" s="390"/>
      <c r="EE2" s="390"/>
      <c r="EF2" s="390"/>
      <c r="EG2" s="390"/>
      <c r="EH2" s="390"/>
      <c r="EI2" s="390"/>
      <c r="EJ2" s="390"/>
      <c r="EK2" s="390"/>
      <c r="EL2" s="390"/>
      <c r="EM2" s="390"/>
      <c r="EN2" s="390"/>
      <c r="EO2" s="390"/>
      <c r="EP2" s="390"/>
      <c r="EQ2" s="390"/>
      <c r="ER2" s="390"/>
      <c r="ES2" s="390"/>
      <c r="ET2" s="390"/>
      <c r="EU2" s="390"/>
      <c r="EV2" s="390"/>
      <c r="EW2" s="390"/>
      <c r="EX2" s="390"/>
      <c r="EY2" s="390"/>
      <c r="EZ2" s="390"/>
      <c r="FA2" s="390"/>
      <c r="FB2" s="390"/>
      <c r="FC2" s="390"/>
      <c r="FD2" s="390"/>
      <c r="FE2" s="390"/>
      <c r="FF2" s="390"/>
      <c r="FG2" s="390"/>
      <c r="FH2" s="390"/>
      <c r="FI2" s="390"/>
      <c r="FJ2" s="390"/>
      <c r="FK2" s="390"/>
      <c r="FL2" s="390"/>
      <c r="FM2" s="390"/>
      <c r="FN2" s="390"/>
      <c r="FO2" s="390"/>
      <c r="FP2" s="390"/>
      <c r="FQ2" s="390"/>
      <c r="FR2" s="390"/>
      <c r="FS2" s="390"/>
      <c r="FT2" s="390"/>
      <c r="FU2" s="390"/>
      <c r="FV2" s="390"/>
      <c r="FW2" s="390"/>
      <c r="FX2" s="390"/>
      <c r="FY2" s="390"/>
      <c r="FZ2" s="390"/>
      <c r="GA2" s="390"/>
      <c r="GB2" s="390"/>
      <c r="GC2" s="390"/>
      <c r="GD2" s="390"/>
      <c r="GE2" s="390"/>
      <c r="GF2" s="390"/>
      <c r="GG2" s="390"/>
      <c r="GH2" s="390"/>
      <c r="GI2" s="390"/>
      <c r="GJ2" s="390"/>
      <c r="GK2" s="390"/>
      <c r="GL2" s="390"/>
      <c r="GM2" s="390"/>
      <c r="GN2" s="390"/>
      <c r="GO2" s="390"/>
      <c r="GP2" s="390"/>
      <c r="GQ2" s="390"/>
      <c r="GR2" s="390"/>
      <c r="GS2" s="390"/>
      <c r="GT2" s="390"/>
      <c r="GU2" s="390"/>
      <c r="GV2" s="390"/>
      <c r="GW2" s="390"/>
      <c r="GX2" s="390"/>
      <c r="GY2" s="390"/>
      <c r="GZ2" s="390"/>
      <c r="HA2" s="390"/>
      <c r="HB2" s="390"/>
      <c r="HC2" s="390"/>
      <c r="HD2" s="390"/>
      <c r="HE2" s="390"/>
      <c r="HF2" s="390"/>
      <c r="HG2" s="390"/>
      <c r="HH2" s="390"/>
      <c r="HI2" s="390"/>
      <c r="HJ2" s="390"/>
      <c r="HK2" s="390"/>
      <c r="HL2" s="390"/>
      <c r="HM2" s="390"/>
      <c r="HN2" s="390"/>
      <c r="HO2" s="390"/>
      <c r="HP2" s="390"/>
      <c r="HQ2" s="390"/>
      <c r="HR2" s="390"/>
      <c r="HS2" s="390"/>
      <c r="HT2" s="390"/>
      <c r="HU2" s="390"/>
      <c r="HV2" s="390"/>
      <c r="HW2" s="390"/>
      <c r="HX2" s="390"/>
      <c r="HY2" s="390"/>
      <c r="HZ2" s="390"/>
      <c r="IA2" s="390"/>
      <c r="IB2" s="390"/>
      <c r="IC2" s="390"/>
      <c r="ID2" s="390"/>
      <c r="IE2" s="390"/>
      <c r="IF2" s="390"/>
      <c r="IG2" s="390"/>
      <c r="IH2" s="390"/>
      <c r="II2" s="390"/>
      <c r="IJ2" s="390"/>
      <c r="IK2" s="390"/>
      <c r="IL2" s="390"/>
      <c r="IM2" s="390"/>
      <c r="IN2" s="390"/>
      <c r="IO2" s="390"/>
      <c r="IP2" s="390"/>
      <c r="IQ2" s="390"/>
      <c r="IR2" s="390"/>
      <c r="IS2" s="390"/>
      <c r="IT2" s="390"/>
      <c r="IU2" s="390"/>
    </row>
    <row r="3" spans="1:255">
      <c r="A3" s="392" t="s">
        <v>445</v>
      </c>
      <c r="B3" s="730"/>
      <c r="C3" s="390"/>
      <c r="D3" s="390"/>
      <c r="E3" s="390"/>
      <c r="F3" s="390"/>
      <c r="G3" s="390"/>
      <c r="H3" s="390"/>
      <c r="I3" s="390"/>
      <c r="J3" s="390"/>
      <c r="K3" s="390"/>
      <c r="L3" s="390"/>
      <c r="M3" s="390"/>
      <c r="N3" s="390"/>
      <c r="O3" s="390"/>
      <c r="P3" s="390"/>
      <c r="Q3" s="390"/>
      <c r="R3" s="390"/>
      <c r="S3" s="390"/>
      <c r="U3" s="393" t="s">
        <v>927</v>
      </c>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0"/>
      <c r="CW3" s="390"/>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0"/>
      <c r="GR3" s="390"/>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row>
    <row r="4" spans="1:255" ht="15.75">
      <c r="A4" s="2438" t="s">
        <v>928</v>
      </c>
      <c r="B4" s="2438"/>
      <c r="C4" s="2438"/>
      <c r="D4" s="2438"/>
      <c r="E4" s="2438"/>
      <c r="F4" s="2438"/>
      <c r="G4" s="2438"/>
      <c r="H4" s="2438"/>
      <c r="I4" s="2438"/>
      <c r="J4" s="2438"/>
      <c r="K4" s="2438"/>
      <c r="L4" s="2438"/>
      <c r="M4" s="2438"/>
      <c r="N4" s="2438"/>
      <c r="O4" s="2438"/>
      <c r="P4" s="2438"/>
      <c r="Q4" s="2438"/>
      <c r="R4" s="2438"/>
      <c r="S4" s="2438"/>
      <c r="T4" s="2438"/>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0"/>
      <c r="BV4" s="390"/>
      <c r="BW4" s="390"/>
      <c r="BX4" s="390"/>
      <c r="BY4" s="390"/>
      <c r="BZ4" s="390"/>
      <c r="CA4" s="390"/>
      <c r="CB4" s="390"/>
      <c r="CC4" s="390"/>
      <c r="CD4" s="390"/>
      <c r="CE4" s="390"/>
      <c r="CF4" s="390"/>
      <c r="CG4" s="390"/>
      <c r="CH4" s="390"/>
      <c r="CI4" s="390"/>
      <c r="CJ4" s="390"/>
      <c r="CK4" s="390"/>
      <c r="CL4" s="390"/>
      <c r="CM4" s="390"/>
      <c r="CN4" s="390"/>
      <c r="CO4" s="390"/>
      <c r="CP4" s="390"/>
      <c r="CQ4" s="390"/>
      <c r="CR4" s="390"/>
      <c r="CS4" s="390"/>
      <c r="CT4" s="390"/>
      <c r="CU4" s="390"/>
      <c r="CV4" s="390"/>
      <c r="CW4" s="390"/>
      <c r="CX4" s="390"/>
      <c r="CY4" s="390"/>
      <c r="CZ4" s="390"/>
      <c r="DA4" s="390"/>
      <c r="DB4" s="390"/>
      <c r="DC4" s="390"/>
      <c r="DD4" s="390"/>
      <c r="DE4" s="390"/>
      <c r="DF4" s="390"/>
      <c r="DG4" s="390"/>
      <c r="DH4" s="390"/>
      <c r="DI4" s="390"/>
      <c r="DJ4" s="390"/>
      <c r="DK4" s="390"/>
      <c r="DL4" s="390"/>
      <c r="DM4" s="390"/>
      <c r="DN4" s="390"/>
      <c r="DO4" s="390"/>
      <c r="DP4" s="390"/>
      <c r="DQ4" s="390"/>
      <c r="DR4" s="390"/>
      <c r="DS4" s="390"/>
      <c r="DT4" s="390"/>
      <c r="DU4" s="390"/>
      <c r="DV4" s="390"/>
      <c r="DW4" s="390"/>
      <c r="DX4" s="390"/>
      <c r="DY4" s="390"/>
      <c r="DZ4" s="390"/>
      <c r="EA4" s="390"/>
      <c r="EB4" s="390"/>
      <c r="EC4" s="390"/>
      <c r="ED4" s="390"/>
      <c r="EE4" s="390"/>
      <c r="EF4" s="390"/>
      <c r="EG4" s="390"/>
      <c r="EH4" s="390"/>
      <c r="EI4" s="390"/>
      <c r="EJ4" s="390"/>
      <c r="EK4" s="390"/>
      <c r="EL4" s="390"/>
      <c r="EM4" s="390"/>
      <c r="EN4" s="390"/>
      <c r="EO4" s="390"/>
      <c r="EP4" s="390"/>
      <c r="EQ4" s="390"/>
      <c r="ER4" s="390"/>
      <c r="ES4" s="390"/>
      <c r="ET4" s="390"/>
      <c r="EU4" s="390"/>
      <c r="EV4" s="390"/>
      <c r="EW4" s="390"/>
      <c r="EX4" s="390"/>
      <c r="EY4" s="390"/>
      <c r="EZ4" s="390"/>
      <c r="FA4" s="390"/>
      <c r="FB4" s="390"/>
      <c r="FC4" s="390"/>
      <c r="FD4" s="390"/>
      <c r="FE4" s="390"/>
      <c r="FF4" s="390"/>
      <c r="FG4" s="390"/>
      <c r="FH4" s="390"/>
      <c r="FI4" s="390"/>
      <c r="FJ4" s="390"/>
      <c r="FK4" s="390"/>
      <c r="FL4" s="390"/>
      <c r="FM4" s="390"/>
      <c r="FN4" s="390"/>
      <c r="FO4" s="390"/>
      <c r="FP4" s="390"/>
      <c r="FQ4" s="390"/>
      <c r="FR4" s="390"/>
      <c r="FS4" s="390"/>
      <c r="FT4" s="390"/>
      <c r="FU4" s="390"/>
      <c r="FV4" s="390"/>
      <c r="FW4" s="390"/>
      <c r="FX4" s="390"/>
      <c r="FY4" s="390"/>
      <c r="FZ4" s="390"/>
      <c r="GA4" s="390"/>
      <c r="GB4" s="390"/>
      <c r="GC4" s="390"/>
      <c r="GD4" s="390"/>
      <c r="GE4" s="390"/>
      <c r="GF4" s="390"/>
      <c r="GG4" s="390"/>
      <c r="GH4" s="390"/>
      <c r="GI4" s="390"/>
      <c r="GJ4" s="390"/>
      <c r="GK4" s="390"/>
      <c r="GL4" s="390"/>
      <c r="GM4" s="390"/>
      <c r="GN4" s="390"/>
      <c r="GO4" s="390"/>
      <c r="GP4" s="390"/>
      <c r="GQ4" s="390"/>
      <c r="GR4" s="390"/>
      <c r="GS4" s="390"/>
      <c r="GT4" s="390"/>
      <c r="GU4" s="390"/>
      <c r="GV4" s="390"/>
      <c r="GW4" s="390"/>
      <c r="GX4" s="390"/>
      <c r="GY4" s="390"/>
      <c r="GZ4" s="390"/>
      <c r="HA4" s="390"/>
      <c r="HB4" s="390"/>
      <c r="HC4" s="390"/>
      <c r="HD4" s="390"/>
      <c r="HE4" s="390"/>
      <c r="HF4" s="390"/>
      <c r="HG4" s="390"/>
      <c r="HH4" s="390"/>
      <c r="HI4" s="390"/>
      <c r="HJ4" s="390"/>
      <c r="HK4" s="390"/>
      <c r="HL4" s="390"/>
      <c r="HM4" s="390"/>
      <c r="HN4" s="390"/>
      <c r="HO4" s="390"/>
      <c r="HP4" s="390"/>
      <c r="HQ4" s="390"/>
      <c r="HR4" s="390"/>
      <c r="HS4" s="390"/>
      <c r="HT4" s="390"/>
      <c r="HU4" s="390"/>
      <c r="HV4" s="390"/>
      <c r="HW4" s="390"/>
      <c r="HX4" s="390"/>
      <c r="HY4" s="390"/>
      <c r="HZ4" s="390"/>
      <c r="IA4" s="390"/>
      <c r="IB4" s="390"/>
      <c r="IC4" s="390"/>
      <c r="ID4" s="390"/>
      <c r="IE4" s="390"/>
      <c r="IF4" s="390"/>
      <c r="IG4" s="390"/>
      <c r="IH4" s="390"/>
      <c r="II4" s="390"/>
      <c r="IJ4" s="390"/>
      <c r="IK4" s="390"/>
      <c r="IL4" s="390"/>
      <c r="IM4" s="390"/>
      <c r="IN4" s="390"/>
      <c r="IO4" s="390"/>
      <c r="IP4" s="390"/>
      <c r="IQ4" s="390"/>
      <c r="IR4" s="390"/>
      <c r="IS4" s="390"/>
      <c r="IT4" s="390"/>
      <c r="IU4" s="390"/>
    </row>
    <row r="5" spans="1:255">
      <c r="A5" s="2439" t="s">
        <v>18</v>
      </c>
      <c r="B5" s="2439"/>
      <c r="C5" s="2440"/>
      <c r="D5" s="2440"/>
      <c r="E5" s="2440"/>
      <c r="F5" s="2440"/>
      <c r="G5" s="2440"/>
      <c r="H5" s="2440"/>
      <c r="I5" s="2440"/>
      <c r="J5" s="2440"/>
      <c r="K5" s="2440"/>
      <c r="L5" s="2440"/>
      <c r="M5" s="2440"/>
      <c r="N5" s="2440"/>
      <c r="O5" s="2440"/>
      <c r="P5" s="2440"/>
      <c r="Q5" s="2440"/>
      <c r="R5" s="2440"/>
      <c r="S5" s="2440"/>
      <c r="T5" s="244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390"/>
      <c r="BW5" s="390"/>
      <c r="BX5" s="390"/>
      <c r="BY5" s="390"/>
      <c r="BZ5" s="390"/>
      <c r="CA5" s="390"/>
      <c r="CB5" s="390"/>
      <c r="CC5" s="390"/>
      <c r="CD5" s="390"/>
      <c r="CE5" s="390"/>
      <c r="CF5" s="390"/>
      <c r="CG5" s="390"/>
      <c r="CH5" s="390"/>
      <c r="CI5" s="390"/>
      <c r="CJ5" s="390"/>
      <c r="CK5" s="390"/>
      <c r="CL5" s="390"/>
      <c r="CM5" s="390"/>
      <c r="CN5" s="390"/>
      <c r="CO5" s="390"/>
      <c r="CP5" s="390"/>
      <c r="CQ5" s="390"/>
      <c r="CR5" s="390"/>
      <c r="CS5" s="390"/>
      <c r="CT5" s="390"/>
      <c r="CU5" s="390"/>
      <c r="CV5" s="390"/>
      <c r="CW5" s="390"/>
      <c r="CX5" s="390"/>
      <c r="CY5" s="390"/>
      <c r="CZ5" s="390"/>
      <c r="DA5" s="390"/>
      <c r="DB5" s="390"/>
      <c r="DC5" s="390"/>
      <c r="DD5" s="390"/>
      <c r="DE5" s="390"/>
      <c r="DF5" s="390"/>
      <c r="DG5" s="390"/>
      <c r="DH5" s="390"/>
      <c r="DI5" s="390"/>
      <c r="DJ5" s="390"/>
      <c r="DK5" s="390"/>
      <c r="DL5" s="390"/>
      <c r="DM5" s="390"/>
      <c r="DN5" s="390"/>
      <c r="DO5" s="390"/>
      <c r="DP5" s="390"/>
      <c r="DQ5" s="390"/>
      <c r="DR5" s="390"/>
      <c r="DS5" s="390"/>
      <c r="DT5" s="390"/>
      <c r="DU5" s="390"/>
      <c r="DV5" s="390"/>
      <c r="DW5" s="390"/>
      <c r="DX5" s="390"/>
      <c r="DY5" s="390"/>
      <c r="DZ5" s="390"/>
      <c r="EA5" s="390"/>
      <c r="EB5" s="390"/>
      <c r="EC5" s="390"/>
      <c r="ED5" s="390"/>
      <c r="EE5" s="390"/>
      <c r="EF5" s="390"/>
      <c r="EG5" s="390"/>
      <c r="EH5" s="390"/>
      <c r="EI5" s="390"/>
      <c r="EJ5" s="390"/>
      <c r="EK5" s="390"/>
      <c r="EL5" s="390"/>
      <c r="EM5" s="390"/>
      <c r="EN5" s="390"/>
      <c r="EO5" s="390"/>
      <c r="EP5" s="390"/>
      <c r="EQ5" s="390"/>
      <c r="ER5" s="390"/>
      <c r="ES5" s="390"/>
      <c r="ET5" s="390"/>
      <c r="EU5" s="390"/>
      <c r="EV5" s="390"/>
      <c r="EW5" s="390"/>
      <c r="EX5" s="390"/>
      <c r="EY5" s="390"/>
      <c r="EZ5" s="390"/>
      <c r="FA5" s="390"/>
      <c r="FB5" s="390"/>
      <c r="FC5" s="390"/>
      <c r="FD5" s="390"/>
      <c r="FE5" s="390"/>
      <c r="FF5" s="390"/>
      <c r="FG5" s="390"/>
      <c r="FH5" s="390"/>
      <c r="FI5" s="390"/>
      <c r="FJ5" s="390"/>
      <c r="FK5" s="390"/>
      <c r="FL5" s="390"/>
      <c r="FM5" s="390"/>
      <c r="FN5" s="390"/>
      <c r="FO5" s="390"/>
      <c r="FP5" s="390"/>
      <c r="FQ5" s="390"/>
      <c r="FR5" s="390"/>
      <c r="FS5" s="390"/>
      <c r="FT5" s="390"/>
      <c r="FU5" s="390"/>
      <c r="FV5" s="390"/>
      <c r="FW5" s="390"/>
      <c r="FX5" s="390"/>
      <c r="FY5" s="390"/>
      <c r="FZ5" s="390"/>
      <c r="GA5" s="390"/>
      <c r="GB5" s="390"/>
      <c r="GC5" s="390"/>
      <c r="GD5" s="390"/>
      <c r="GE5" s="390"/>
      <c r="GF5" s="390"/>
      <c r="GG5" s="390"/>
      <c r="GH5" s="390"/>
      <c r="GI5" s="390"/>
      <c r="GJ5" s="390"/>
      <c r="GK5" s="390"/>
      <c r="GL5" s="390"/>
      <c r="GM5" s="390"/>
      <c r="GN5" s="390"/>
      <c r="GO5" s="390"/>
      <c r="GP5" s="390"/>
      <c r="GQ5" s="390"/>
      <c r="GR5" s="390"/>
      <c r="GS5" s="390"/>
      <c r="GT5" s="390"/>
      <c r="GU5" s="390"/>
      <c r="GV5" s="390"/>
      <c r="GW5" s="390"/>
      <c r="GX5" s="390"/>
      <c r="GY5" s="390"/>
      <c r="GZ5" s="390"/>
      <c r="HA5" s="390"/>
      <c r="HB5" s="390"/>
      <c r="HC5" s="390"/>
      <c r="HD5" s="390"/>
      <c r="HE5" s="390"/>
      <c r="HF5" s="390"/>
      <c r="HG5" s="390"/>
      <c r="HH5" s="390"/>
      <c r="HI5" s="390"/>
      <c r="HJ5" s="390"/>
      <c r="HK5" s="390"/>
      <c r="HL5" s="390"/>
      <c r="HM5" s="390"/>
      <c r="HN5" s="390"/>
      <c r="HO5" s="390"/>
      <c r="HP5" s="390"/>
      <c r="HQ5" s="390"/>
      <c r="HR5" s="390"/>
      <c r="HS5" s="390"/>
      <c r="HT5" s="390"/>
      <c r="HU5" s="390"/>
      <c r="HV5" s="390"/>
      <c r="HW5" s="390"/>
      <c r="HX5" s="390"/>
      <c r="HY5" s="390"/>
      <c r="HZ5" s="390"/>
      <c r="IA5" s="390"/>
      <c r="IB5" s="390"/>
      <c r="IC5" s="390"/>
      <c r="ID5" s="390"/>
      <c r="IE5" s="390"/>
      <c r="IF5" s="390"/>
      <c r="IG5" s="390"/>
      <c r="IH5" s="390"/>
      <c r="II5" s="390"/>
      <c r="IJ5" s="390"/>
      <c r="IK5" s="390"/>
      <c r="IL5" s="390"/>
      <c r="IM5" s="390"/>
      <c r="IN5" s="390"/>
      <c r="IO5" s="390"/>
      <c r="IP5" s="390"/>
      <c r="IQ5" s="390"/>
      <c r="IR5" s="390"/>
      <c r="IS5" s="390"/>
      <c r="IT5" s="390"/>
      <c r="IU5" s="390"/>
    </row>
    <row r="6" spans="1:255">
      <c r="A6" s="736"/>
      <c r="B6" s="394"/>
      <c r="C6" s="736"/>
      <c r="D6" s="736"/>
      <c r="E6" s="736"/>
      <c r="F6" s="736"/>
      <c r="G6" s="736"/>
      <c r="H6" s="736"/>
      <c r="I6" s="390"/>
      <c r="J6" s="390"/>
      <c r="K6" s="390"/>
      <c r="L6" s="736"/>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0"/>
      <c r="CA6" s="390"/>
      <c r="CB6" s="390"/>
      <c r="CC6" s="390"/>
      <c r="CD6" s="390"/>
      <c r="CE6" s="390"/>
      <c r="CF6" s="390"/>
      <c r="CG6" s="390"/>
      <c r="CH6" s="390"/>
      <c r="CI6" s="390"/>
      <c r="CJ6" s="390"/>
      <c r="CK6" s="390"/>
      <c r="CL6" s="390"/>
      <c r="CM6" s="390"/>
      <c r="CN6" s="390"/>
      <c r="CO6" s="390"/>
      <c r="CP6" s="390"/>
      <c r="CQ6" s="390"/>
      <c r="CR6" s="390"/>
      <c r="CS6" s="390"/>
      <c r="CT6" s="390"/>
      <c r="CU6" s="390"/>
      <c r="CV6" s="390"/>
      <c r="CW6" s="390"/>
      <c r="CX6" s="390"/>
      <c r="CY6" s="390"/>
      <c r="CZ6" s="390"/>
      <c r="DA6" s="390"/>
      <c r="DB6" s="390"/>
      <c r="DC6" s="390"/>
      <c r="DD6" s="390"/>
      <c r="DE6" s="390"/>
      <c r="DF6" s="390"/>
      <c r="DG6" s="390"/>
      <c r="DH6" s="390"/>
      <c r="DI6" s="390"/>
      <c r="DJ6" s="390"/>
      <c r="DK6" s="390"/>
      <c r="DL6" s="390"/>
      <c r="DM6" s="390"/>
      <c r="DN6" s="390"/>
      <c r="DO6" s="390"/>
      <c r="DP6" s="390"/>
      <c r="DQ6" s="390"/>
      <c r="DR6" s="390"/>
      <c r="DS6" s="390"/>
      <c r="DT6" s="390"/>
      <c r="DU6" s="390"/>
      <c r="DV6" s="390"/>
      <c r="DW6" s="390"/>
      <c r="DX6" s="390"/>
      <c r="DY6" s="390"/>
      <c r="DZ6" s="390"/>
      <c r="EA6" s="390"/>
      <c r="EB6" s="390"/>
      <c r="EC6" s="390"/>
      <c r="ED6" s="390"/>
      <c r="EE6" s="390"/>
      <c r="EF6" s="390"/>
      <c r="EG6" s="390"/>
      <c r="EH6" s="390"/>
      <c r="EI6" s="390"/>
      <c r="EJ6" s="390"/>
      <c r="EK6" s="390"/>
      <c r="EL6" s="390"/>
      <c r="EM6" s="390"/>
      <c r="EN6" s="390"/>
      <c r="EO6" s="390"/>
      <c r="EP6" s="390"/>
      <c r="EQ6" s="390"/>
      <c r="ER6" s="390"/>
      <c r="ES6" s="390"/>
      <c r="ET6" s="390"/>
      <c r="EU6" s="390"/>
      <c r="EV6" s="390"/>
      <c r="EW6" s="390"/>
      <c r="EX6" s="390"/>
      <c r="EY6" s="390"/>
      <c r="EZ6" s="390"/>
      <c r="FA6" s="390"/>
      <c r="FB6" s="390"/>
      <c r="FC6" s="390"/>
      <c r="FD6" s="390"/>
      <c r="FE6" s="390"/>
      <c r="FF6" s="390"/>
      <c r="FG6" s="390"/>
      <c r="FH6" s="390"/>
      <c r="FI6" s="390"/>
      <c r="FJ6" s="390"/>
      <c r="FK6" s="390"/>
      <c r="FL6" s="390"/>
      <c r="FM6" s="390"/>
      <c r="FN6" s="390"/>
      <c r="FO6" s="390"/>
      <c r="FP6" s="390"/>
      <c r="FQ6" s="390"/>
      <c r="FR6" s="390"/>
      <c r="FS6" s="390"/>
      <c r="FT6" s="390"/>
      <c r="FU6" s="390"/>
      <c r="FV6" s="390"/>
      <c r="FW6" s="390"/>
      <c r="FX6" s="390"/>
      <c r="FY6" s="390"/>
      <c r="FZ6" s="390"/>
      <c r="GA6" s="390"/>
      <c r="GB6" s="390"/>
      <c r="GC6" s="390"/>
      <c r="GD6" s="390"/>
      <c r="GE6" s="390"/>
      <c r="GF6" s="390"/>
      <c r="GG6" s="390"/>
      <c r="GH6" s="390"/>
      <c r="GI6" s="390"/>
      <c r="GJ6" s="390"/>
      <c r="GK6" s="390"/>
      <c r="GL6" s="390"/>
      <c r="GM6" s="390"/>
      <c r="GN6" s="390"/>
      <c r="GO6" s="390"/>
      <c r="GP6" s="390"/>
      <c r="GQ6" s="390"/>
      <c r="GR6" s="390"/>
      <c r="GS6" s="390"/>
      <c r="GT6" s="390"/>
      <c r="GU6" s="390"/>
      <c r="GV6" s="390"/>
      <c r="GW6" s="390"/>
      <c r="GX6" s="390"/>
      <c r="GY6" s="390"/>
      <c r="GZ6" s="390"/>
      <c r="HA6" s="390"/>
      <c r="HB6" s="390"/>
      <c r="HC6" s="390"/>
      <c r="HD6" s="390"/>
      <c r="HE6" s="390"/>
      <c r="HF6" s="390"/>
      <c r="HG6" s="390"/>
      <c r="HH6" s="390"/>
      <c r="HI6" s="390"/>
      <c r="HJ6" s="390"/>
      <c r="HK6" s="390"/>
      <c r="HL6" s="390"/>
      <c r="HM6" s="390"/>
      <c r="HN6" s="390"/>
      <c r="HO6" s="390"/>
      <c r="HP6" s="390"/>
      <c r="HQ6" s="390"/>
      <c r="HR6" s="390"/>
      <c r="HS6" s="390"/>
      <c r="HT6" s="390"/>
      <c r="HU6" s="390"/>
      <c r="HV6" s="390"/>
      <c r="HW6" s="390"/>
      <c r="HX6" s="390"/>
      <c r="HY6" s="390"/>
      <c r="HZ6" s="390"/>
      <c r="IA6" s="390"/>
      <c r="IB6" s="390"/>
      <c r="IC6" s="390"/>
      <c r="ID6" s="390"/>
      <c r="IE6" s="390"/>
      <c r="IF6" s="390"/>
      <c r="IG6" s="390"/>
      <c r="IH6" s="390"/>
      <c r="II6" s="390"/>
      <c r="IJ6" s="390"/>
      <c r="IK6" s="390"/>
      <c r="IL6" s="390"/>
      <c r="IM6" s="390"/>
      <c r="IN6" s="390"/>
      <c r="IO6" s="390"/>
      <c r="IP6" s="390"/>
      <c r="IQ6" s="390"/>
      <c r="IR6" s="390"/>
      <c r="IS6" s="390"/>
      <c r="IT6" s="390"/>
      <c r="IU6" s="390"/>
    </row>
    <row r="7" spans="1:255">
      <c r="A7" s="2440" t="s">
        <v>885</v>
      </c>
      <c r="B7" s="2440"/>
      <c r="C7" s="2440"/>
      <c r="D7" s="2440"/>
      <c r="E7" s="2440"/>
      <c r="F7" s="2440"/>
      <c r="G7" s="2440"/>
      <c r="H7" s="2440"/>
      <c r="I7" s="2440"/>
      <c r="J7" s="2440"/>
      <c r="K7" s="2440"/>
      <c r="L7" s="2440"/>
      <c r="M7" s="2440"/>
      <c r="N7" s="2440"/>
      <c r="O7" s="2440"/>
      <c r="P7" s="2440"/>
      <c r="Q7" s="2440"/>
      <c r="R7" s="2440"/>
      <c r="S7" s="2440"/>
      <c r="T7" s="244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0"/>
      <c r="CC7" s="390"/>
      <c r="CD7" s="390"/>
      <c r="CE7" s="390"/>
      <c r="CF7" s="390"/>
      <c r="CG7" s="390"/>
      <c r="CH7" s="390"/>
      <c r="CI7" s="390"/>
      <c r="CJ7" s="390"/>
      <c r="CK7" s="390"/>
      <c r="CL7" s="390"/>
      <c r="CM7" s="390"/>
      <c r="CN7" s="390"/>
      <c r="CO7" s="390"/>
      <c r="CP7" s="390"/>
      <c r="CQ7" s="390"/>
      <c r="CR7" s="390"/>
      <c r="CS7" s="390"/>
      <c r="CT7" s="390"/>
      <c r="CU7" s="390"/>
      <c r="CV7" s="390"/>
      <c r="CW7" s="390"/>
      <c r="CX7" s="390"/>
      <c r="CY7" s="390"/>
      <c r="CZ7" s="390"/>
      <c r="DA7" s="390"/>
      <c r="DB7" s="390"/>
      <c r="DC7" s="390"/>
      <c r="DD7" s="390"/>
      <c r="DE7" s="390"/>
      <c r="DF7" s="390"/>
      <c r="DG7" s="390"/>
      <c r="DH7" s="390"/>
      <c r="DI7" s="390"/>
      <c r="DJ7" s="390"/>
      <c r="DK7" s="390"/>
      <c r="DL7" s="390"/>
      <c r="DM7" s="390"/>
      <c r="DN7" s="390"/>
      <c r="DO7" s="390"/>
      <c r="DP7" s="390"/>
      <c r="DQ7" s="390"/>
      <c r="DR7" s="390"/>
      <c r="DS7" s="390"/>
      <c r="DT7" s="390"/>
      <c r="DU7" s="390"/>
      <c r="DV7" s="390"/>
      <c r="DW7" s="390"/>
      <c r="DX7" s="390"/>
      <c r="DY7" s="390"/>
      <c r="DZ7" s="390"/>
      <c r="EA7" s="390"/>
      <c r="EB7" s="390"/>
      <c r="EC7" s="390"/>
      <c r="ED7" s="390"/>
      <c r="EE7" s="390"/>
      <c r="EF7" s="390"/>
      <c r="EG7" s="390"/>
      <c r="EH7" s="390"/>
      <c r="EI7" s="390"/>
      <c r="EJ7" s="390"/>
      <c r="EK7" s="390"/>
      <c r="EL7" s="390"/>
      <c r="EM7" s="390"/>
      <c r="EN7" s="390"/>
      <c r="EO7" s="390"/>
      <c r="EP7" s="390"/>
      <c r="EQ7" s="390"/>
      <c r="ER7" s="390"/>
      <c r="ES7" s="390"/>
      <c r="ET7" s="390"/>
      <c r="EU7" s="390"/>
      <c r="EV7" s="390"/>
      <c r="EW7" s="390"/>
      <c r="EX7" s="390"/>
      <c r="EY7" s="390"/>
      <c r="EZ7" s="390"/>
      <c r="FA7" s="390"/>
      <c r="FB7" s="390"/>
      <c r="FC7" s="390"/>
      <c r="FD7" s="390"/>
      <c r="FE7" s="390"/>
      <c r="FF7" s="390"/>
      <c r="FG7" s="390"/>
      <c r="FH7" s="390"/>
      <c r="FI7" s="390"/>
      <c r="FJ7" s="390"/>
      <c r="FK7" s="390"/>
      <c r="FL7" s="390"/>
      <c r="FM7" s="390"/>
      <c r="FN7" s="390"/>
      <c r="FO7" s="390"/>
      <c r="FP7" s="390"/>
      <c r="FQ7" s="390"/>
      <c r="FR7" s="390"/>
      <c r="FS7" s="390"/>
      <c r="FT7" s="390"/>
      <c r="FU7" s="390"/>
      <c r="FV7" s="390"/>
      <c r="FW7" s="390"/>
      <c r="FX7" s="390"/>
      <c r="FY7" s="390"/>
      <c r="FZ7" s="390"/>
      <c r="GA7" s="390"/>
      <c r="GB7" s="390"/>
      <c r="GC7" s="390"/>
      <c r="GD7" s="390"/>
      <c r="GE7" s="390"/>
      <c r="GF7" s="390"/>
      <c r="GG7" s="390"/>
      <c r="GH7" s="390"/>
      <c r="GI7" s="390"/>
      <c r="GJ7" s="390"/>
      <c r="GK7" s="390"/>
      <c r="GL7" s="390"/>
      <c r="GM7" s="390"/>
      <c r="GN7" s="390"/>
      <c r="GO7" s="390"/>
      <c r="GP7" s="390"/>
      <c r="GQ7" s="390"/>
      <c r="GR7" s="390"/>
      <c r="GS7" s="390"/>
      <c r="GT7" s="390"/>
      <c r="GU7" s="390"/>
      <c r="GV7" s="390"/>
      <c r="GW7" s="390"/>
      <c r="GX7" s="390"/>
      <c r="GY7" s="390"/>
      <c r="GZ7" s="390"/>
      <c r="HA7" s="390"/>
      <c r="HB7" s="390"/>
      <c r="HC7" s="390"/>
      <c r="HD7" s="390"/>
      <c r="HE7" s="390"/>
      <c r="HF7" s="390"/>
      <c r="HG7" s="390"/>
      <c r="HH7" s="390"/>
      <c r="HI7" s="390"/>
      <c r="HJ7" s="390"/>
      <c r="HK7" s="390"/>
      <c r="HL7" s="390"/>
      <c r="HM7" s="390"/>
      <c r="HN7" s="390"/>
      <c r="HO7" s="390"/>
      <c r="HP7" s="390"/>
      <c r="HQ7" s="390"/>
      <c r="HR7" s="390"/>
      <c r="HS7" s="390"/>
      <c r="HT7" s="390"/>
      <c r="HU7" s="390"/>
      <c r="HV7" s="390"/>
      <c r="HW7" s="390"/>
      <c r="HX7" s="390"/>
      <c r="HY7" s="390"/>
      <c r="HZ7" s="390"/>
      <c r="IA7" s="390"/>
      <c r="IB7" s="390"/>
      <c r="IC7" s="390"/>
      <c r="ID7" s="390"/>
      <c r="IE7" s="390"/>
      <c r="IF7" s="390"/>
      <c r="IG7" s="390"/>
      <c r="IH7" s="390"/>
      <c r="II7" s="390"/>
      <c r="IJ7" s="390"/>
      <c r="IK7" s="390"/>
      <c r="IL7" s="390"/>
      <c r="IM7" s="390"/>
      <c r="IN7" s="390"/>
      <c r="IO7" s="390"/>
      <c r="IP7" s="390"/>
      <c r="IQ7" s="390"/>
      <c r="IR7" s="390"/>
      <c r="IS7" s="390"/>
      <c r="IT7" s="390"/>
      <c r="IU7" s="390"/>
    </row>
    <row r="8" spans="1:255">
      <c r="A8" s="736"/>
      <c r="B8" s="394"/>
      <c r="C8" s="736"/>
      <c r="D8" s="736"/>
      <c r="E8" s="736"/>
      <c r="F8" s="736"/>
      <c r="G8" s="736"/>
      <c r="H8" s="736"/>
      <c r="I8" s="736"/>
      <c r="J8" s="736"/>
      <c r="K8" s="736"/>
      <c r="L8" s="736"/>
      <c r="M8" s="736"/>
      <c r="N8" s="736"/>
      <c r="O8" s="736"/>
      <c r="P8" s="736"/>
      <c r="Q8" s="736"/>
      <c r="R8" s="736"/>
      <c r="S8" s="736"/>
      <c r="T8" s="736"/>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c r="AT8" s="390"/>
      <c r="AU8" s="390"/>
      <c r="AV8" s="390"/>
      <c r="AW8" s="390"/>
      <c r="AX8" s="390"/>
      <c r="AY8" s="390"/>
      <c r="AZ8" s="390"/>
      <c r="BA8" s="390"/>
      <c r="BB8" s="390"/>
      <c r="BC8" s="390"/>
      <c r="BD8" s="390"/>
      <c r="BE8" s="390"/>
      <c r="BF8" s="390"/>
      <c r="BG8" s="390"/>
      <c r="BH8" s="390"/>
      <c r="BI8" s="390"/>
      <c r="BJ8" s="390"/>
      <c r="BK8" s="390"/>
      <c r="BL8" s="390"/>
      <c r="BM8" s="390"/>
      <c r="BN8" s="390"/>
      <c r="BO8" s="390"/>
      <c r="BP8" s="390"/>
      <c r="BQ8" s="390"/>
      <c r="BR8" s="390"/>
      <c r="BS8" s="390"/>
      <c r="BT8" s="390"/>
      <c r="BU8" s="390"/>
      <c r="BV8" s="390"/>
      <c r="BW8" s="390"/>
      <c r="BX8" s="390"/>
      <c r="BY8" s="390"/>
      <c r="BZ8" s="390"/>
      <c r="CA8" s="390"/>
      <c r="CB8" s="390"/>
      <c r="CC8" s="390"/>
      <c r="CD8" s="390"/>
      <c r="CE8" s="390"/>
      <c r="CF8" s="390"/>
      <c r="CG8" s="390"/>
      <c r="CH8" s="390"/>
      <c r="CI8" s="390"/>
      <c r="CJ8" s="390"/>
      <c r="CK8" s="390"/>
      <c r="CL8" s="390"/>
      <c r="CM8" s="390"/>
      <c r="CN8" s="390"/>
      <c r="CO8" s="390"/>
      <c r="CP8" s="390"/>
      <c r="CQ8" s="390"/>
      <c r="CR8" s="390"/>
      <c r="CS8" s="390"/>
      <c r="CT8" s="390"/>
      <c r="CU8" s="390"/>
      <c r="CV8" s="390"/>
      <c r="CW8" s="390"/>
      <c r="CX8" s="390"/>
      <c r="CY8" s="390"/>
      <c r="CZ8" s="390"/>
      <c r="DA8" s="390"/>
      <c r="DB8" s="390"/>
      <c r="DC8" s="390"/>
      <c r="DD8" s="390"/>
      <c r="DE8" s="390"/>
      <c r="DF8" s="390"/>
      <c r="DG8" s="390"/>
      <c r="DH8" s="390"/>
      <c r="DI8" s="390"/>
      <c r="DJ8" s="390"/>
      <c r="DK8" s="390"/>
      <c r="DL8" s="390"/>
      <c r="DM8" s="390"/>
      <c r="DN8" s="390"/>
      <c r="DO8" s="390"/>
      <c r="DP8" s="390"/>
      <c r="DQ8" s="390"/>
      <c r="DR8" s="390"/>
      <c r="DS8" s="390"/>
      <c r="DT8" s="390"/>
      <c r="DU8" s="390"/>
      <c r="DV8" s="390"/>
      <c r="DW8" s="390"/>
      <c r="DX8" s="390"/>
      <c r="DY8" s="390"/>
      <c r="DZ8" s="390"/>
      <c r="EA8" s="390"/>
      <c r="EB8" s="390"/>
      <c r="EC8" s="390"/>
      <c r="ED8" s="390"/>
      <c r="EE8" s="390"/>
      <c r="EF8" s="390"/>
      <c r="EG8" s="390"/>
      <c r="EH8" s="390"/>
      <c r="EI8" s="390"/>
      <c r="EJ8" s="390"/>
      <c r="EK8" s="390"/>
      <c r="EL8" s="390"/>
      <c r="EM8" s="390"/>
      <c r="EN8" s="390"/>
      <c r="EO8" s="390"/>
      <c r="EP8" s="390"/>
      <c r="EQ8" s="390"/>
      <c r="ER8" s="390"/>
      <c r="ES8" s="390"/>
      <c r="ET8" s="390"/>
      <c r="EU8" s="390"/>
      <c r="EV8" s="390"/>
      <c r="EW8" s="390"/>
      <c r="EX8" s="390"/>
      <c r="EY8" s="390"/>
      <c r="EZ8" s="390"/>
      <c r="FA8" s="390"/>
      <c r="FB8" s="390"/>
      <c r="FC8" s="390"/>
      <c r="FD8" s="390"/>
      <c r="FE8" s="390"/>
      <c r="FF8" s="390"/>
      <c r="FG8" s="390"/>
      <c r="FH8" s="390"/>
      <c r="FI8" s="390"/>
      <c r="FJ8" s="390"/>
      <c r="FK8" s="390"/>
      <c r="FL8" s="390"/>
      <c r="FM8" s="390"/>
      <c r="FN8" s="390"/>
      <c r="FO8" s="390"/>
      <c r="FP8" s="390"/>
      <c r="FQ8" s="390"/>
      <c r="FR8" s="390"/>
      <c r="FS8" s="390"/>
      <c r="FT8" s="390"/>
      <c r="FU8" s="390"/>
      <c r="FV8" s="390"/>
      <c r="FW8" s="390"/>
      <c r="FX8" s="390"/>
      <c r="FY8" s="390"/>
      <c r="FZ8" s="390"/>
      <c r="GA8" s="390"/>
      <c r="GB8" s="390"/>
      <c r="GC8" s="390"/>
      <c r="GD8" s="390"/>
      <c r="GE8" s="390"/>
      <c r="GF8" s="390"/>
      <c r="GG8" s="390"/>
      <c r="GH8" s="390"/>
      <c r="GI8" s="390"/>
      <c r="GJ8" s="390"/>
      <c r="GK8" s="390"/>
      <c r="GL8" s="390"/>
      <c r="GM8" s="390"/>
      <c r="GN8" s="390"/>
      <c r="GO8" s="390"/>
      <c r="GP8" s="390"/>
      <c r="GQ8" s="390"/>
      <c r="GR8" s="390"/>
      <c r="GS8" s="390"/>
      <c r="GT8" s="390"/>
      <c r="GU8" s="390"/>
      <c r="GV8" s="390"/>
      <c r="GW8" s="390"/>
      <c r="GX8" s="390"/>
      <c r="GY8" s="390"/>
      <c r="GZ8" s="390"/>
      <c r="HA8" s="390"/>
      <c r="HB8" s="390"/>
      <c r="HC8" s="390"/>
      <c r="HD8" s="390"/>
      <c r="HE8" s="390"/>
      <c r="HF8" s="390"/>
      <c r="HG8" s="390"/>
      <c r="HH8" s="390"/>
      <c r="HI8" s="390"/>
      <c r="HJ8" s="390"/>
      <c r="HK8" s="390"/>
      <c r="HL8" s="390"/>
      <c r="HM8" s="390"/>
      <c r="HN8" s="390"/>
      <c r="HO8" s="390"/>
      <c r="HP8" s="390"/>
      <c r="HQ8" s="390"/>
      <c r="HR8" s="390"/>
      <c r="HS8" s="390"/>
      <c r="HT8" s="390"/>
      <c r="HU8" s="390"/>
      <c r="HV8" s="390"/>
      <c r="HW8" s="390"/>
      <c r="HX8" s="390"/>
      <c r="HY8" s="390"/>
      <c r="HZ8" s="390"/>
      <c r="IA8" s="390"/>
      <c r="IB8" s="390"/>
      <c r="IC8" s="390"/>
      <c r="ID8" s="390"/>
      <c r="IE8" s="390"/>
      <c r="IF8" s="390"/>
      <c r="IG8" s="390"/>
      <c r="IH8" s="390"/>
      <c r="II8" s="390"/>
      <c r="IJ8" s="390"/>
      <c r="IK8" s="390"/>
      <c r="IL8" s="390"/>
      <c r="IM8" s="390"/>
      <c r="IN8" s="390"/>
      <c r="IO8" s="390"/>
      <c r="IP8" s="390"/>
      <c r="IQ8" s="390"/>
      <c r="IR8" s="390"/>
      <c r="IS8" s="390"/>
      <c r="IT8" s="390"/>
      <c r="IU8" s="390"/>
    </row>
    <row r="9" spans="1:255">
      <c r="A9" s="736"/>
      <c r="B9" s="394"/>
      <c r="C9" s="736"/>
      <c r="D9" s="736"/>
      <c r="E9" s="736"/>
      <c r="F9" s="736"/>
      <c r="G9" s="736"/>
      <c r="H9" s="736"/>
      <c r="I9" s="736"/>
      <c r="J9" s="736"/>
      <c r="K9" s="736"/>
      <c r="L9" s="736"/>
      <c r="M9" s="736"/>
      <c r="N9" s="736"/>
      <c r="O9" s="736"/>
      <c r="P9" s="736"/>
      <c r="Q9" s="736"/>
      <c r="R9" s="736"/>
      <c r="S9" s="736"/>
      <c r="T9" s="736"/>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90"/>
      <c r="BG9" s="390"/>
      <c r="BH9" s="390"/>
      <c r="BI9" s="390"/>
      <c r="BJ9" s="390"/>
      <c r="BK9" s="390"/>
      <c r="BL9" s="390"/>
      <c r="BM9" s="390"/>
      <c r="BN9" s="390"/>
      <c r="BO9" s="390"/>
      <c r="BP9" s="390"/>
      <c r="BQ9" s="390"/>
      <c r="BR9" s="390"/>
      <c r="BS9" s="390"/>
      <c r="BT9" s="390"/>
      <c r="BU9" s="390"/>
      <c r="BV9" s="390"/>
      <c r="BW9" s="390"/>
      <c r="BX9" s="390"/>
      <c r="BY9" s="390"/>
      <c r="BZ9" s="390"/>
      <c r="CA9" s="390"/>
      <c r="CB9" s="390"/>
      <c r="CC9" s="390"/>
      <c r="CD9" s="390"/>
      <c r="CE9" s="390"/>
      <c r="CF9" s="390"/>
      <c r="CG9" s="390"/>
      <c r="CH9" s="390"/>
      <c r="CI9" s="390"/>
      <c r="CJ9" s="390"/>
      <c r="CK9" s="390"/>
      <c r="CL9" s="390"/>
      <c r="CM9" s="390"/>
      <c r="CN9" s="390"/>
      <c r="CO9" s="390"/>
      <c r="CP9" s="390"/>
      <c r="CQ9" s="390"/>
      <c r="CR9" s="390"/>
      <c r="CS9" s="390"/>
      <c r="CT9" s="390"/>
      <c r="CU9" s="390"/>
      <c r="CV9" s="390"/>
      <c r="CW9" s="390"/>
      <c r="CX9" s="390"/>
      <c r="CY9" s="390"/>
      <c r="CZ9" s="390"/>
      <c r="DA9" s="390"/>
      <c r="DB9" s="390"/>
      <c r="DC9" s="390"/>
      <c r="DD9" s="390"/>
      <c r="DE9" s="390"/>
      <c r="DF9" s="390"/>
      <c r="DG9" s="390"/>
      <c r="DH9" s="390"/>
      <c r="DI9" s="390"/>
      <c r="DJ9" s="390"/>
      <c r="DK9" s="390"/>
      <c r="DL9" s="390"/>
      <c r="DM9" s="390"/>
      <c r="DN9" s="390"/>
      <c r="DO9" s="390"/>
      <c r="DP9" s="390"/>
      <c r="DQ9" s="390"/>
      <c r="DR9" s="390"/>
      <c r="DS9" s="390"/>
      <c r="DT9" s="390"/>
      <c r="DU9" s="390"/>
      <c r="DV9" s="390"/>
      <c r="DW9" s="390"/>
      <c r="DX9" s="390"/>
      <c r="DY9" s="390"/>
      <c r="DZ9" s="390"/>
      <c r="EA9" s="390"/>
      <c r="EB9" s="390"/>
      <c r="EC9" s="390"/>
      <c r="ED9" s="390"/>
      <c r="EE9" s="390"/>
      <c r="EF9" s="390"/>
      <c r="EG9" s="390"/>
      <c r="EH9" s="390"/>
      <c r="EI9" s="390"/>
      <c r="EJ9" s="390"/>
      <c r="EK9" s="390"/>
      <c r="EL9" s="390"/>
      <c r="EM9" s="390"/>
      <c r="EN9" s="390"/>
      <c r="EO9" s="390"/>
      <c r="EP9" s="390"/>
      <c r="EQ9" s="390"/>
      <c r="ER9" s="390"/>
      <c r="ES9" s="390"/>
      <c r="ET9" s="390"/>
      <c r="EU9" s="390"/>
      <c r="EV9" s="390"/>
      <c r="EW9" s="390"/>
      <c r="EX9" s="390"/>
      <c r="EY9" s="390"/>
      <c r="EZ9" s="390"/>
      <c r="FA9" s="390"/>
      <c r="FB9" s="390"/>
      <c r="FC9" s="390"/>
      <c r="FD9" s="390"/>
      <c r="FE9" s="390"/>
      <c r="FF9" s="390"/>
      <c r="FG9" s="390"/>
      <c r="FH9" s="390"/>
      <c r="FI9" s="390"/>
      <c r="FJ9" s="390"/>
      <c r="FK9" s="390"/>
      <c r="FL9" s="390"/>
      <c r="FM9" s="390"/>
      <c r="FN9" s="390"/>
      <c r="FO9" s="390"/>
      <c r="FP9" s="390"/>
      <c r="FQ9" s="390"/>
      <c r="FR9" s="390"/>
      <c r="FS9" s="390"/>
      <c r="FT9" s="390"/>
      <c r="FU9" s="390"/>
      <c r="FV9" s="390"/>
      <c r="FW9" s="390"/>
      <c r="FX9" s="390"/>
      <c r="FY9" s="390"/>
      <c r="FZ9" s="390"/>
      <c r="GA9" s="390"/>
      <c r="GB9" s="390"/>
      <c r="GC9" s="390"/>
      <c r="GD9" s="390"/>
      <c r="GE9" s="390"/>
      <c r="GF9" s="390"/>
      <c r="GG9" s="390"/>
      <c r="GH9" s="390"/>
      <c r="GI9" s="390"/>
      <c r="GJ9" s="390"/>
      <c r="GK9" s="390"/>
      <c r="GL9" s="390"/>
      <c r="GM9" s="390"/>
      <c r="GN9" s="390"/>
      <c r="GO9" s="390"/>
      <c r="GP9" s="390"/>
      <c r="GQ9" s="390"/>
      <c r="GR9" s="390"/>
      <c r="GS9" s="390"/>
      <c r="GT9" s="390"/>
      <c r="GU9" s="390"/>
      <c r="GV9" s="390"/>
      <c r="GW9" s="390"/>
      <c r="GX9" s="390"/>
      <c r="GY9" s="390"/>
      <c r="GZ9" s="390"/>
      <c r="HA9" s="390"/>
      <c r="HB9" s="390"/>
      <c r="HC9" s="390"/>
      <c r="HD9" s="390"/>
      <c r="HE9" s="390"/>
      <c r="HF9" s="390"/>
      <c r="HG9" s="390"/>
      <c r="HH9" s="390"/>
      <c r="HI9" s="390"/>
      <c r="HJ9" s="390"/>
      <c r="HK9" s="390"/>
      <c r="HL9" s="390"/>
      <c r="HM9" s="390"/>
      <c r="HN9" s="390"/>
      <c r="HO9" s="390"/>
      <c r="HP9" s="390"/>
      <c r="HQ9" s="390"/>
      <c r="HR9" s="390"/>
      <c r="HS9" s="390"/>
      <c r="HT9" s="390"/>
      <c r="HU9" s="390"/>
      <c r="HV9" s="390"/>
      <c r="HW9" s="390"/>
      <c r="HX9" s="390"/>
      <c r="HY9" s="390"/>
      <c r="HZ9" s="390"/>
      <c r="IA9" s="390"/>
      <c r="IB9" s="390"/>
      <c r="IC9" s="390"/>
      <c r="ID9" s="390"/>
      <c r="IE9" s="390"/>
      <c r="IF9" s="390"/>
      <c r="IG9" s="390"/>
      <c r="IH9" s="390"/>
      <c r="II9" s="390"/>
      <c r="IJ9" s="390"/>
      <c r="IK9" s="390"/>
      <c r="IL9" s="390"/>
      <c r="IM9" s="390"/>
      <c r="IN9" s="390"/>
      <c r="IO9" s="390"/>
      <c r="IP9" s="390"/>
      <c r="IQ9" s="390"/>
      <c r="IR9" s="390"/>
      <c r="IS9" s="390"/>
      <c r="IT9" s="390"/>
      <c r="IU9" s="390"/>
    </row>
    <row r="10" spans="1:255" ht="13.5" thickBot="1">
      <c r="A10" s="390"/>
      <c r="B10" s="924"/>
      <c r="C10" s="390"/>
      <c r="D10" s="390"/>
      <c r="E10" s="395"/>
      <c r="F10" s="395"/>
      <c r="G10" s="395"/>
      <c r="H10" s="395"/>
      <c r="I10" s="390"/>
      <c r="J10" s="395"/>
      <c r="K10" s="390"/>
      <c r="L10" s="395"/>
      <c r="M10" s="390"/>
      <c r="N10" s="390"/>
      <c r="O10" s="390"/>
      <c r="P10" s="390"/>
      <c r="Q10" s="390"/>
      <c r="R10" s="390"/>
      <c r="S10" s="390"/>
      <c r="U10" s="396" t="s">
        <v>8</v>
      </c>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0"/>
      <c r="BB10" s="390"/>
      <c r="BC10" s="390"/>
      <c r="BD10" s="390"/>
      <c r="BE10" s="390"/>
      <c r="BF10" s="390"/>
      <c r="BG10" s="390"/>
      <c r="BH10" s="390"/>
      <c r="BI10" s="390"/>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90"/>
      <c r="CH10" s="390"/>
      <c r="CI10" s="390"/>
      <c r="CJ10" s="390"/>
      <c r="CK10" s="390"/>
      <c r="CL10" s="390"/>
      <c r="CM10" s="390"/>
      <c r="CN10" s="390"/>
      <c r="CO10" s="390"/>
      <c r="CP10" s="390"/>
      <c r="CQ10" s="390"/>
      <c r="CR10" s="390"/>
      <c r="CS10" s="390"/>
      <c r="CT10" s="390"/>
      <c r="CU10" s="390"/>
      <c r="CV10" s="390"/>
      <c r="CW10" s="390"/>
      <c r="CX10" s="390"/>
      <c r="CY10" s="390"/>
      <c r="CZ10" s="390"/>
      <c r="DA10" s="390"/>
      <c r="DB10" s="390"/>
      <c r="DC10" s="390"/>
      <c r="DD10" s="390"/>
      <c r="DE10" s="390"/>
      <c r="DF10" s="390"/>
      <c r="DG10" s="390"/>
      <c r="DH10" s="390"/>
      <c r="DI10" s="390"/>
      <c r="DJ10" s="390"/>
      <c r="DK10" s="390"/>
      <c r="DL10" s="390"/>
      <c r="DM10" s="390"/>
      <c r="DN10" s="390"/>
      <c r="DO10" s="390"/>
      <c r="DP10" s="390"/>
      <c r="DQ10" s="390"/>
      <c r="DR10" s="390"/>
      <c r="DS10" s="390"/>
      <c r="DT10" s="390"/>
      <c r="DU10" s="390"/>
      <c r="DV10" s="390"/>
      <c r="DW10" s="390"/>
      <c r="DX10" s="390"/>
      <c r="DY10" s="390"/>
      <c r="DZ10" s="390"/>
      <c r="EA10" s="390"/>
      <c r="EB10" s="390"/>
      <c r="EC10" s="390"/>
      <c r="ED10" s="390"/>
      <c r="EE10" s="390"/>
      <c r="EF10" s="390"/>
      <c r="EG10" s="390"/>
      <c r="EH10" s="390"/>
      <c r="EI10" s="390"/>
      <c r="EJ10" s="390"/>
      <c r="EK10" s="390"/>
      <c r="EL10" s="390"/>
      <c r="EM10" s="390"/>
      <c r="EN10" s="390"/>
      <c r="EO10" s="390"/>
      <c r="EP10" s="390"/>
      <c r="EQ10" s="390"/>
      <c r="ER10" s="390"/>
      <c r="ES10" s="390"/>
      <c r="ET10" s="390"/>
      <c r="EU10" s="390"/>
      <c r="EV10" s="390"/>
      <c r="EW10" s="390"/>
      <c r="EX10" s="390"/>
      <c r="EY10" s="390"/>
      <c r="EZ10" s="390"/>
      <c r="FA10" s="390"/>
      <c r="FB10" s="390"/>
      <c r="FC10" s="390"/>
      <c r="FD10" s="390"/>
      <c r="FE10" s="390"/>
      <c r="FF10" s="390"/>
      <c r="FG10" s="390"/>
      <c r="FH10" s="390"/>
      <c r="FI10" s="390"/>
      <c r="FJ10" s="390"/>
      <c r="FK10" s="390"/>
      <c r="FL10" s="390"/>
      <c r="FM10" s="390"/>
      <c r="FN10" s="390"/>
      <c r="FO10" s="390"/>
      <c r="FP10" s="390"/>
      <c r="FQ10" s="390"/>
      <c r="FR10" s="390"/>
      <c r="FS10" s="390"/>
      <c r="FT10" s="390"/>
      <c r="FU10" s="390"/>
      <c r="FV10" s="390"/>
      <c r="FW10" s="390"/>
      <c r="FX10" s="390"/>
      <c r="FY10" s="390"/>
      <c r="FZ10" s="390"/>
      <c r="GA10" s="390"/>
      <c r="GB10" s="390"/>
      <c r="GC10" s="390"/>
      <c r="GD10" s="390"/>
      <c r="GE10" s="390"/>
      <c r="GF10" s="390"/>
      <c r="GG10" s="390"/>
      <c r="GH10" s="390"/>
      <c r="GI10" s="390"/>
      <c r="GJ10" s="390"/>
      <c r="GK10" s="390"/>
      <c r="GL10" s="390"/>
      <c r="GM10" s="390"/>
      <c r="GN10" s="390"/>
      <c r="GO10" s="390"/>
      <c r="GP10" s="390"/>
      <c r="GQ10" s="390"/>
      <c r="GR10" s="390"/>
      <c r="GS10" s="390"/>
      <c r="GT10" s="390"/>
      <c r="GU10" s="390"/>
      <c r="GV10" s="390"/>
      <c r="GW10" s="390"/>
      <c r="GX10" s="390"/>
      <c r="GY10" s="390"/>
      <c r="GZ10" s="390"/>
      <c r="HA10" s="390"/>
      <c r="HB10" s="390"/>
      <c r="HC10" s="390"/>
      <c r="HD10" s="390"/>
      <c r="HE10" s="390"/>
      <c r="HF10" s="390"/>
      <c r="HG10" s="390"/>
      <c r="HH10" s="390"/>
      <c r="HI10" s="390"/>
      <c r="HJ10" s="390"/>
      <c r="HK10" s="390"/>
      <c r="HL10" s="390"/>
      <c r="HM10" s="390"/>
      <c r="HN10" s="390"/>
      <c r="HO10" s="390"/>
      <c r="HP10" s="390"/>
      <c r="HQ10" s="390"/>
      <c r="HR10" s="390"/>
      <c r="HS10" s="390"/>
      <c r="HT10" s="390"/>
      <c r="HU10" s="390"/>
      <c r="HV10" s="390"/>
      <c r="HW10" s="390"/>
      <c r="HX10" s="390"/>
      <c r="HY10" s="390"/>
      <c r="HZ10" s="390"/>
      <c r="IA10" s="390"/>
      <c r="IB10" s="390"/>
      <c r="IC10" s="390"/>
      <c r="ID10" s="390"/>
      <c r="IE10" s="390"/>
      <c r="IF10" s="390"/>
      <c r="IG10" s="390"/>
      <c r="IH10" s="390"/>
      <c r="II10" s="390"/>
      <c r="IJ10" s="390"/>
      <c r="IK10" s="390"/>
      <c r="IL10" s="390"/>
      <c r="IM10" s="390"/>
      <c r="IN10" s="390"/>
      <c r="IO10" s="390"/>
      <c r="IP10" s="390"/>
      <c r="IQ10" s="390"/>
      <c r="IR10" s="390"/>
      <c r="IS10" s="390"/>
      <c r="IT10" s="390"/>
      <c r="IU10" s="390"/>
    </row>
    <row r="11" spans="1:255" ht="52.5" customHeight="1">
      <c r="A11" s="2441" t="s">
        <v>568</v>
      </c>
      <c r="B11" s="2444" t="s">
        <v>898</v>
      </c>
      <c r="C11" s="2447" t="s">
        <v>929</v>
      </c>
      <c r="D11" s="2447" t="s">
        <v>930</v>
      </c>
      <c r="E11" s="2449" t="s">
        <v>931</v>
      </c>
      <c r="F11" s="2447"/>
      <c r="G11" s="2449" t="s">
        <v>932</v>
      </c>
      <c r="H11" s="2447"/>
      <c r="I11" s="2447" t="s">
        <v>933</v>
      </c>
      <c r="J11" s="2447" t="s">
        <v>934</v>
      </c>
      <c r="K11" s="2447" t="s">
        <v>935</v>
      </c>
      <c r="L11" s="2447" t="s">
        <v>936</v>
      </c>
      <c r="M11" s="2447"/>
      <c r="N11" s="2447" t="s">
        <v>937</v>
      </c>
      <c r="O11" s="2447"/>
      <c r="P11" s="2447" t="s">
        <v>938</v>
      </c>
      <c r="Q11" s="2447"/>
      <c r="R11" s="2447" t="s">
        <v>939</v>
      </c>
      <c r="S11" s="2447"/>
      <c r="T11" s="2447" t="s">
        <v>940</v>
      </c>
      <c r="U11" s="2450" t="s">
        <v>941</v>
      </c>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90"/>
      <c r="CH11" s="390"/>
      <c r="CI11" s="390"/>
      <c r="CJ11" s="390"/>
      <c r="CK11" s="390"/>
      <c r="CL11" s="390"/>
      <c r="CM11" s="390"/>
      <c r="CN11" s="390"/>
      <c r="CO11" s="390"/>
      <c r="CP11" s="390"/>
      <c r="CQ11" s="390"/>
      <c r="CR11" s="390"/>
      <c r="CS11" s="390"/>
      <c r="CT11" s="390"/>
      <c r="CU11" s="390"/>
      <c r="CV11" s="390"/>
      <c r="CW11" s="390"/>
      <c r="CX11" s="390"/>
      <c r="CY11" s="390"/>
      <c r="CZ11" s="390"/>
      <c r="DA11" s="390"/>
      <c r="DB11" s="390"/>
      <c r="DC11" s="390"/>
      <c r="DD11" s="390"/>
      <c r="DE11" s="390"/>
      <c r="DF11" s="390"/>
      <c r="DG11" s="390"/>
      <c r="DH11" s="390"/>
      <c r="DI11" s="390"/>
      <c r="DJ11" s="390"/>
      <c r="DK11" s="390"/>
      <c r="DL11" s="390"/>
      <c r="DM11" s="390"/>
      <c r="DN11" s="390"/>
      <c r="DO11" s="390"/>
      <c r="DP11" s="390"/>
      <c r="DQ11" s="390"/>
      <c r="DR11" s="390"/>
      <c r="DS11" s="390"/>
      <c r="DT11" s="390"/>
      <c r="DU11" s="390"/>
      <c r="DV11" s="390"/>
      <c r="DW11" s="390"/>
      <c r="DX11" s="390"/>
      <c r="DY11" s="390"/>
      <c r="DZ11" s="390"/>
      <c r="EA11" s="390"/>
      <c r="EB11" s="390"/>
      <c r="EC11" s="390"/>
      <c r="ED11" s="390"/>
      <c r="EE11" s="390"/>
      <c r="EF11" s="390"/>
      <c r="EG11" s="390"/>
      <c r="EH11" s="390"/>
      <c r="EI11" s="390"/>
      <c r="EJ11" s="390"/>
      <c r="EK11" s="390"/>
      <c r="EL11" s="390"/>
      <c r="EM11" s="390"/>
      <c r="EN11" s="390"/>
      <c r="EO11" s="390"/>
      <c r="EP11" s="390"/>
      <c r="EQ11" s="390"/>
      <c r="ER11" s="390"/>
      <c r="ES11" s="390"/>
      <c r="ET11" s="390"/>
      <c r="EU11" s="390"/>
      <c r="EV11" s="390"/>
      <c r="EW11" s="390"/>
      <c r="EX11" s="390"/>
      <c r="EY11" s="390"/>
      <c r="EZ11" s="390"/>
      <c r="FA11" s="390"/>
      <c r="FB11" s="390"/>
      <c r="FC11" s="390"/>
      <c r="FD11" s="390"/>
      <c r="FE11" s="390"/>
      <c r="FF11" s="390"/>
      <c r="FG11" s="390"/>
      <c r="FH11" s="390"/>
      <c r="FI11" s="390"/>
      <c r="FJ11" s="390"/>
      <c r="FK11" s="390"/>
      <c r="FL11" s="390"/>
      <c r="FM11" s="390"/>
      <c r="FN11" s="390"/>
      <c r="FO11" s="390"/>
      <c r="FP11" s="390"/>
      <c r="FQ11" s="390"/>
      <c r="FR11" s="390"/>
      <c r="FS11" s="390"/>
      <c r="FT11" s="390"/>
      <c r="FU11" s="390"/>
      <c r="FV11" s="390"/>
      <c r="FW11" s="390"/>
      <c r="FX11" s="390"/>
      <c r="FY11" s="390"/>
      <c r="FZ11" s="390"/>
      <c r="GA11" s="390"/>
      <c r="GB11" s="390"/>
      <c r="GC11" s="390"/>
      <c r="GD11" s="390"/>
      <c r="GE11" s="390"/>
      <c r="GF11" s="390"/>
      <c r="GG11" s="390"/>
      <c r="GH11" s="390"/>
      <c r="GI11" s="390"/>
      <c r="GJ11" s="390"/>
      <c r="GK11" s="390"/>
      <c r="GL11" s="390"/>
      <c r="GM11" s="390"/>
      <c r="GN11" s="390"/>
      <c r="GO11" s="390"/>
      <c r="GP11" s="390"/>
      <c r="GQ11" s="390"/>
      <c r="GR11" s="390"/>
      <c r="GS11" s="390"/>
      <c r="GT11" s="390"/>
      <c r="GU11" s="390"/>
      <c r="GV11" s="390"/>
      <c r="GW11" s="390"/>
      <c r="GX11" s="390"/>
      <c r="GY11" s="390"/>
      <c r="GZ11" s="390"/>
      <c r="HA11" s="390"/>
      <c r="HB11" s="390"/>
      <c r="HC11" s="390"/>
      <c r="HD11" s="390"/>
      <c r="HE11" s="390"/>
      <c r="HF11" s="390"/>
      <c r="HG11" s="390"/>
      <c r="HH11" s="390"/>
      <c r="HI11" s="390"/>
      <c r="HJ11" s="390"/>
      <c r="HK11" s="390"/>
      <c r="HL11" s="390"/>
      <c r="HM11" s="390"/>
      <c r="HN11" s="390"/>
      <c r="HO11" s="390"/>
      <c r="HP11" s="390"/>
      <c r="HQ11" s="390"/>
      <c r="HR11" s="390"/>
      <c r="HS11" s="390"/>
      <c r="HT11" s="390"/>
      <c r="HU11" s="390"/>
      <c r="HV11" s="390"/>
      <c r="HW11" s="390"/>
      <c r="HX11" s="390"/>
      <c r="HY11" s="390"/>
      <c r="HZ11" s="390"/>
      <c r="IA11" s="390"/>
      <c r="IB11" s="390"/>
      <c r="IC11" s="390"/>
      <c r="ID11" s="390"/>
      <c r="IE11" s="390"/>
      <c r="IF11" s="390"/>
      <c r="IG11" s="390"/>
      <c r="IH11" s="390"/>
      <c r="II11" s="390"/>
      <c r="IJ11" s="390"/>
      <c r="IK11" s="390"/>
      <c r="IL11" s="390"/>
      <c r="IM11" s="390"/>
      <c r="IN11" s="390"/>
      <c r="IO11" s="390"/>
      <c r="IP11" s="390"/>
      <c r="IQ11" s="390"/>
      <c r="IR11" s="390"/>
      <c r="IS11" s="390"/>
      <c r="IT11" s="390"/>
      <c r="IU11" s="390"/>
    </row>
    <row r="12" spans="1:255" ht="23.25" customHeight="1">
      <c r="A12" s="2442"/>
      <c r="B12" s="2445"/>
      <c r="C12" s="2448"/>
      <c r="D12" s="2448"/>
      <c r="E12" s="731"/>
      <c r="F12" s="2448" t="s">
        <v>942</v>
      </c>
      <c r="G12" s="731"/>
      <c r="H12" s="2448" t="s">
        <v>942</v>
      </c>
      <c r="I12" s="2448"/>
      <c r="J12" s="2448"/>
      <c r="K12" s="2448"/>
      <c r="L12" s="2448" t="s">
        <v>943</v>
      </c>
      <c r="M12" s="2452" t="s">
        <v>944</v>
      </c>
      <c r="N12" s="2448" t="s">
        <v>943</v>
      </c>
      <c r="O12" s="2452" t="s">
        <v>944</v>
      </c>
      <c r="P12" s="2448" t="s">
        <v>943</v>
      </c>
      <c r="Q12" s="2448" t="s">
        <v>944</v>
      </c>
      <c r="R12" s="2448" t="s">
        <v>943</v>
      </c>
      <c r="S12" s="2452" t="s">
        <v>944</v>
      </c>
      <c r="T12" s="2448"/>
      <c r="U12" s="2451"/>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90"/>
      <c r="CH12" s="390"/>
      <c r="CI12" s="390"/>
      <c r="CJ12" s="390"/>
      <c r="CK12" s="390"/>
      <c r="CL12" s="390"/>
      <c r="CM12" s="390"/>
      <c r="CN12" s="390"/>
      <c r="CO12" s="390"/>
      <c r="CP12" s="390"/>
      <c r="CQ12" s="390"/>
      <c r="CR12" s="390"/>
      <c r="CS12" s="390"/>
      <c r="CT12" s="390"/>
      <c r="CU12" s="390"/>
      <c r="CV12" s="390"/>
      <c r="CW12" s="390"/>
      <c r="CX12" s="390"/>
      <c r="CY12" s="390"/>
      <c r="CZ12" s="390"/>
      <c r="DA12" s="390"/>
      <c r="DB12" s="390"/>
      <c r="DC12" s="390"/>
      <c r="DD12" s="390"/>
      <c r="DE12" s="390"/>
      <c r="DF12" s="390"/>
      <c r="DG12" s="390"/>
      <c r="DH12" s="390"/>
      <c r="DI12" s="390"/>
      <c r="DJ12" s="390"/>
      <c r="DK12" s="390"/>
      <c r="DL12" s="390"/>
      <c r="DM12" s="390"/>
      <c r="DN12" s="390"/>
      <c r="DO12" s="390"/>
      <c r="DP12" s="390"/>
      <c r="DQ12" s="390"/>
      <c r="DR12" s="390"/>
      <c r="DS12" s="390"/>
      <c r="DT12" s="390"/>
      <c r="DU12" s="390"/>
      <c r="DV12" s="390"/>
      <c r="DW12" s="390"/>
      <c r="DX12" s="390"/>
      <c r="DY12" s="390"/>
      <c r="DZ12" s="390"/>
      <c r="EA12" s="390"/>
      <c r="EB12" s="390"/>
      <c r="EC12" s="390"/>
      <c r="ED12" s="390"/>
      <c r="EE12" s="390"/>
      <c r="EF12" s="390"/>
      <c r="EG12" s="390"/>
      <c r="EH12" s="390"/>
      <c r="EI12" s="390"/>
      <c r="EJ12" s="390"/>
      <c r="EK12" s="390"/>
      <c r="EL12" s="390"/>
      <c r="EM12" s="390"/>
      <c r="EN12" s="390"/>
      <c r="EO12" s="390"/>
      <c r="EP12" s="390"/>
      <c r="EQ12" s="390"/>
      <c r="ER12" s="390"/>
      <c r="ES12" s="390"/>
      <c r="ET12" s="390"/>
      <c r="EU12" s="390"/>
      <c r="EV12" s="390"/>
      <c r="EW12" s="390"/>
      <c r="EX12" s="390"/>
      <c r="EY12" s="390"/>
      <c r="EZ12" s="390"/>
      <c r="FA12" s="390"/>
      <c r="FB12" s="390"/>
      <c r="FC12" s="390"/>
      <c r="FD12" s="390"/>
      <c r="FE12" s="390"/>
      <c r="FF12" s="390"/>
      <c r="FG12" s="390"/>
      <c r="FH12" s="390"/>
      <c r="FI12" s="390"/>
      <c r="FJ12" s="390"/>
      <c r="FK12" s="390"/>
      <c r="FL12" s="390"/>
      <c r="FM12" s="390"/>
      <c r="FN12" s="390"/>
      <c r="FO12" s="390"/>
      <c r="FP12" s="390"/>
      <c r="FQ12" s="390"/>
      <c r="FR12" s="390"/>
      <c r="FS12" s="390"/>
      <c r="FT12" s="390"/>
      <c r="FU12" s="390"/>
      <c r="FV12" s="390"/>
      <c r="FW12" s="390"/>
      <c r="FX12" s="390"/>
      <c r="FY12" s="390"/>
      <c r="FZ12" s="390"/>
      <c r="GA12" s="390"/>
      <c r="GB12" s="390"/>
      <c r="GC12" s="390"/>
      <c r="GD12" s="390"/>
      <c r="GE12" s="390"/>
      <c r="GF12" s="390"/>
      <c r="GG12" s="390"/>
      <c r="GH12" s="390"/>
      <c r="GI12" s="390"/>
      <c r="GJ12" s="390"/>
      <c r="GK12" s="390"/>
      <c r="GL12" s="390"/>
      <c r="GM12" s="390"/>
      <c r="GN12" s="390"/>
      <c r="GO12" s="390"/>
      <c r="GP12" s="390"/>
      <c r="GQ12" s="390"/>
      <c r="GR12" s="390"/>
      <c r="GS12" s="390"/>
      <c r="GT12" s="390"/>
      <c r="GU12" s="390"/>
      <c r="GV12" s="390"/>
      <c r="GW12" s="390"/>
      <c r="GX12" s="390"/>
      <c r="GY12" s="390"/>
      <c r="GZ12" s="390"/>
      <c r="HA12" s="390"/>
      <c r="HB12" s="390"/>
      <c r="HC12" s="390"/>
      <c r="HD12" s="390"/>
      <c r="HE12" s="390"/>
      <c r="HF12" s="390"/>
      <c r="HG12" s="390"/>
      <c r="HH12" s="390"/>
      <c r="HI12" s="390"/>
      <c r="HJ12" s="390"/>
      <c r="HK12" s="390"/>
      <c r="HL12" s="390"/>
      <c r="HM12" s="390"/>
      <c r="HN12" s="390"/>
      <c r="HO12" s="390"/>
      <c r="HP12" s="390"/>
      <c r="HQ12" s="390"/>
      <c r="HR12" s="390"/>
      <c r="HS12" s="390"/>
      <c r="HT12" s="390"/>
      <c r="HU12" s="390"/>
      <c r="HV12" s="390"/>
      <c r="HW12" s="390"/>
      <c r="HX12" s="390"/>
      <c r="HY12" s="390"/>
      <c r="HZ12" s="390"/>
      <c r="IA12" s="390"/>
      <c r="IB12" s="390"/>
      <c r="IC12" s="390"/>
      <c r="ID12" s="390"/>
      <c r="IE12" s="390"/>
      <c r="IF12" s="390"/>
      <c r="IG12" s="390"/>
      <c r="IH12" s="390"/>
      <c r="II12" s="390"/>
      <c r="IJ12" s="390"/>
      <c r="IK12" s="390"/>
      <c r="IL12" s="390"/>
      <c r="IM12" s="390"/>
      <c r="IN12" s="390"/>
      <c r="IO12" s="390"/>
      <c r="IP12" s="390"/>
      <c r="IQ12" s="390"/>
      <c r="IR12" s="390"/>
      <c r="IS12" s="390"/>
      <c r="IT12" s="390"/>
      <c r="IU12" s="390"/>
    </row>
    <row r="13" spans="1:255" ht="33" customHeight="1">
      <c r="A13" s="2442"/>
      <c r="B13" s="2445"/>
      <c r="C13" s="2448"/>
      <c r="D13" s="2448"/>
      <c r="E13" s="397"/>
      <c r="F13" s="2448"/>
      <c r="G13" s="732"/>
      <c r="H13" s="2448"/>
      <c r="I13" s="2448"/>
      <c r="J13" s="2448"/>
      <c r="K13" s="2448"/>
      <c r="L13" s="2448"/>
      <c r="M13" s="2452"/>
      <c r="N13" s="2448"/>
      <c r="O13" s="2452"/>
      <c r="P13" s="2448"/>
      <c r="Q13" s="2448"/>
      <c r="R13" s="2448"/>
      <c r="S13" s="2452"/>
      <c r="T13" s="2448"/>
      <c r="U13" s="2451"/>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90"/>
      <c r="CH13" s="390"/>
      <c r="CI13" s="390"/>
      <c r="CJ13" s="390"/>
      <c r="CK13" s="390"/>
      <c r="CL13" s="390"/>
      <c r="CM13" s="390"/>
      <c r="CN13" s="390"/>
      <c r="CO13" s="390"/>
      <c r="CP13" s="390"/>
      <c r="CQ13" s="390"/>
      <c r="CR13" s="390"/>
      <c r="CS13" s="390"/>
      <c r="CT13" s="390"/>
      <c r="CU13" s="390"/>
      <c r="CV13" s="390"/>
      <c r="CW13" s="390"/>
      <c r="CX13" s="390"/>
      <c r="CY13" s="390"/>
      <c r="CZ13" s="390"/>
      <c r="DA13" s="390"/>
      <c r="DB13" s="390"/>
      <c r="DC13" s="390"/>
      <c r="DD13" s="390"/>
      <c r="DE13" s="390"/>
      <c r="DF13" s="390"/>
      <c r="DG13" s="390"/>
      <c r="DH13" s="390"/>
      <c r="DI13" s="390"/>
      <c r="DJ13" s="390"/>
      <c r="DK13" s="390"/>
      <c r="DL13" s="390"/>
      <c r="DM13" s="390"/>
      <c r="DN13" s="390"/>
      <c r="DO13" s="390"/>
      <c r="DP13" s="390"/>
      <c r="DQ13" s="390"/>
      <c r="DR13" s="390"/>
      <c r="DS13" s="390"/>
      <c r="DT13" s="390"/>
      <c r="DU13" s="390"/>
      <c r="DV13" s="390"/>
      <c r="DW13" s="390"/>
      <c r="DX13" s="390"/>
      <c r="DY13" s="390"/>
      <c r="DZ13" s="390"/>
      <c r="EA13" s="390"/>
      <c r="EB13" s="390"/>
      <c r="EC13" s="390"/>
      <c r="ED13" s="390"/>
      <c r="EE13" s="390"/>
      <c r="EF13" s="390"/>
      <c r="EG13" s="390"/>
      <c r="EH13" s="390"/>
      <c r="EI13" s="390"/>
      <c r="EJ13" s="390"/>
      <c r="EK13" s="390"/>
      <c r="EL13" s="390"/>
      <c r="EM13" s="390"/>
      <c r="EN13" s="390"/>
      <c r="EO13" s="390"/>
      <c r="EP13" s="390"/>
      <c r="EQ13" s="390"/>
      <c r="ER13" s="390"/>
      <c r="ES13" s="390"/>
      <c r="ET13" s="390"/>
      <c r="EU13" s="390"/>
      <c r="EV13" s="390"/>
      <c r="EW13" s="390"/>
      <c r="EX13" s="390"/>
      <c r="EY13" s="390"/>
      <c r="EZ13" s="390"/>
      <c r="FA13" s="390"/>
      <c r="FB13" s="390"/>
      <c r="FC13" s="390"/>
      <c r="FD13" s="390"/>
      <c r="FE13" s="390"/>
      <c r="FF13" s="390"/>
      <c r="FG13" s="390"/>
      <c r="FH13" s="390"/>
      <c r="FI13" s="390"/>
      <c r="FJ13" s="390"/>
      <c r="FK13" s="390"/>
      <c r="FL13" s="390"/>
      <c r="FM13" s="390"/>
      <c r="FN13" s="390"/>
      <c r="FO13" s="390"/>
      <c r="FP13" s="390"/>
      <c r="FQ13" s="390"/>
      <c r="FR13" s="390"/>
      <c r="FS13" s="390"/>
      <c r="FT13" s="390"/>
      <c r="FU13" s="390"/>
      <c r="FV13" s="390"/>
      <c r="FW13" s="390"/>
      <c r="FX13" s="390"/>
      <c r="FY13" s="390"/>
      <c r="FZ13" s="390"/>
      <c r="GA13" s="390"/>
      <c r="GB13" s="390"/>
      <c r="GC13" s="390"/>
      <c r="GD13" s="390"/>
      <c r="GE13" s="390"/>
      <c r="GF13" s="390"/>
      <c r="GG13" s="390"/>
      <c r="GH13" s="390"/>
      <c r="GI13" s="390"/>
      <c r="GJ13" s="390"/>
      <c r="GK13" s="390"/>
      <c r="GL13" s="390"/>
      <c r="GM13" s="390"/>
      <c r="GN13" s="390"/>
      <c r="GO13" s="390"/>
      <c r="GP13" s="390"/>
      <c r="GQ13" s="390"/>
      <c r="GR13" s="390"/>
      <c r="GS13" s="390"/>
      <c r="GT13" s="390"/>
      <c r="GU13" s="390"/>
      <c r="GV13" s="390"/>
      <c r="GW13" s="390"/>
      <c r="GX13" s="390"/>
      <c r="GY13" s="390"/>
      <c r="GZ13" s="390"/>
      <c r="HA13" s="390"/>
      <c r="HB13" s="390"/>
      <c r="HC13" s="390"/>
      <c r="HD13" s="390"/>
      <c r="HE13" s="390"/>
      <c r="HF13" s="390"/>
      <c r="HG13" s="390"/>
      <c r="HH13" s="390"/>
      <c r="HI13" s="390"/>
      <c r="HJ13" s="390"/>
      <c r="HK13" s="390"/>
      <c r="HL13" s="390"/>
      <c r="HM13" s="390"/>
      <c r="HN13" s="390"/>
      <c r="HO13" s="390"/>
      <c r="HP13" s="390"/>
      <c r="HQ13" s="390"/>
      <c r="HR13" s="390"/>
      <c r="HS13" s="390"/>
      <c r="HT13" s="390"/>
      <c r="HU13" s="390"/>
      <c r="HV13" s="390"/>
      <c r="HW13" s="390"/>
      <c r="HX13" s="390"/>
      <c r="HY13" s="390"/>
      <c r="HZ13" s="390"/>
      <c r="IA13" s="390"/>
      <c r="IB13" s="390"/>
      <c r="IC13" s="390"/>
      <c r="ID13" s="390"/>
      <c r="IE13" s="390"/>
      <c r="IF13" s="390"/>
      <c r="IG13" s="390"/>
      <c r="IH13" s="390"/>
      <c r="II13" s="390"/>
      <c r="IJ13" s="390"/>
      <c r="IK13" s="390"/>
      <c r="IL13" s="390"/>
      <c r="IM13" s="390"/>
      <c r="IN13" s="390"/>
      <c r="IO13" s="390"/>
      <c r="IP13" s="390"/>
      <c r="IQ13" s="390"/>
      <c r="IR13" s="390"/>
      <c r="IS13" s="390"/>
      <c r="IT13" s="390"/>
      <c r="IU13" s="390"/>
    </row>
    <row r="14" spans="1:255" s="402" customFormat="1">
      <c r="A14" s="2443"/>
      <c r="B14" s="2446"/>
      <c r="C14" s="399">
        <v>1</v>
      </c>
      <c r="D14" s="399">
        <v>2</v>
      </c>
      <c r="E14" s="399">
        <v>3</v>
      </c>
      <c r="F14" s="399">
        <v>4</v>
      </c>
      <c r="G14" s="399">
        <v>5</v>
      </c>
      <c r="H14" s="399">
        <v>6</v>
      </c>
      <c r="I14" s="399">
        <v>7</v>
      </c>
      <c r="J14" s="399">
        <v>8</v>
      </c>
      <c r="K14" s="399">
        <v>9</v>
      </c>
      <c r="L14" s="399">
        <v>10</v>
      </c>
      <c r="M14" s="399">
        <v>11</v>
      </c>
      <c r="N14" s="399">
        <v>12</v>
      </c>
      <c r="O14" s="399">
        <v>13</v>
      </c>
      <c r="P14" s="399">
        <v>14</v>
      </c>
      <c r="Q14" s="399">
        <v>15</v>
      </c>
      <c r="R14" s="399">
        <v>16</v>
      </c>
      <c r="S14" s="399">
        <v>17</v>
      </c>
      <c r="T14" s="399">
        <v>18</v>
      </c>
      <c r="U14" s="400">
        <v>19</v>
      </c>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c r="CT14" s="401"/>
      <c r="CU14" s="401"/>
      <c r="CV14" s="401"/>
      <c r="CW14" s="401"/>
      <c r="CX14" s="401"/>
      <c r="CY14" s="401"/>
      <c r="CZ14" s="401"/>
      <c r="DA14" s="401"/>
      <c r="DB14" s="401"/>
      <c r="DC14" s="401"/>
      <c r="DD14" s="401"/>
      <c r="DE14" s="401"/>
      <c r="DF14" s="401"/>
      <c r="DG14" s="401"/>
      <c r="DH14" s="401"/>
      <c r="DI14" s="401"/>
      <c r="DJ14" s="401"/>
      <c r="DK14" s="401"/>
      <c r="DL14" s="401"/>
      <c r="DM14" s="401"/>
      <c r="DN14" s="401"/>
      <c r="DO14" s="401"/>
      <c r="DP14" s="401"/>
      <c r="DQ14" s="401"/>
      <c r="DR14" s="401"/>
      <c r="DS14" s="401"/>
      <c r="DT14" s="401"/>
      <c r="DU14" s="401"/>
      <c r="DV14" s="401"/>
      <c r="DW14" s="401"/>
      <c r="DX14" s="401"/>
      <c r="DY14" s="401"/>
      <c r="DZ14" s="401"/>
      <c r="EA14" s="401"/>
      <c r="EB14" s="401"/>
      <c r="EC14" s="401"/>
      <c r="ED14" s="401"/>
      <c r="EE14" s="401"/>
      <c r="EF14" s="401"/>
      <c r="EG14" s="401"/>
      <c r="EH14" s="401"/>
      <c r="EI14" s="401"/>
      <c r="EJ14" s="401"/>
      <c r="EK14" s="401"/>
      <c r="EL14" s="401"/>
      <c r="EM14" s="401"/>
      <c r="EN14" s="401"/>
      <c r="EO14" s="401"/>
      <c r="EP14" s="401"/>
      <c r="EQ14" s="401"/>
      <c r="ER14" s="401"/>
      <c r="ES14" s="401"/>
      <c r="ET14" s="401"/>
      <c r="EU14" s="401"/>
      <c r="EV14" s="401"/>
      <c r="EW14" s="401"/>
      <c r="EX14" s="401"/>
      <c r="EY14" s="401"/>
      <c r="EZ14" s="401"/>
      <c r="FA14" s="401"/>
      <c r="FB14" s="401"/>
      <c r="FC14" s="401"/>
      <c r="FD14" s="401"/>
      <c r="FE14" s="401"/>
      <c r="FF14" s="401"/>
      <c r="FG14" s="401"/>
      <c r="FH14" s="401"/>
      <c r="FI14" s="401"/>
      <c r="FJ14" s="401"/>
      <c r="FK14" s="401"/>
      <c r="FL14" s="401"/>
      <c r="FM14" s="401"/>
      <c r="FN14" s="401"/>
      <c r="FO14" s="401"/>
      <c r="FP14" s="401"/>
      <c r="FQ14" s="401"/>
      <c r="FR14" s="401"/>
      <c r="FS14" s="401"/>
      <c r="FT14" s="401"/>
      <c r="FU14" s="401"/>
      <c r="FV14" s="401"/>
      <c r="FW14" s="401"/>
      <c r="FX14" s="401"/>
      <c r="FY14" s="401"/>
      <c r="FZ14" s="401"/>
      <c r="GA14" s="401"/>
      <c r="GB14" s="401"/>
      <c r="GC14" s="401"/>
      <c r="GD14" s="401"/>
      <c r="GE14" s="401"/>
      <c r="GF14" s="401"/>
      <c r="GG14" s="401"/>
      <c r="GH14" s="401"/>
      <c r="GI14" s="401"/>
      <c r="GJ14" s="401"/>
      <c r="GK14" s="401"/>
      <c r="GL14" s="401"/>
      <c r="GM14" s="401"/>
      <c r="GN14" s="401"/>
      <c r="GO14" s="401"/>
      <c r="GP14" s="401"/>
      <c r="GQ14" s="401"/>
      <c r="GR14" s="401"/>
      <c r="GS14" s="401"/>
      <c r="GT14" s="401"/>
      <c r="GU14" s="401"/>
      <c r="GV14" s="401"/>
      <c r="GW14" s="401"/>
      <c r="GX14" s="401"/>
      <c r="GY14" s="401"/>
      <c r="GZ14" s="401"/>
      <c r="HA14" s="401"/>
      <c r="HB14" s="401"/>
      <c r="HC14" s="401"/>
      <c r="HD14" s="401"/>
      <c r="HE14" s="401"/>
      <c r="HF14" s="401"/>
      <c r="HG14" s="401"/>
      <c r="HH14" s="401"/>
      <c r="HI14" s="401"/>
      <c r="HJ14" s="401"/>
      <c r="HK14" s="401"/>
      <c r="HL14" s="401"/>
      <c r="HM14" s="401"/>
      <c r="HN14" s="401"/>
      <c r="HO14" s="401"/>
      <c r="HP14" s="401"/>
      <c r="HQ14" s="401"/>
      <c r="HR14" s="401"/>
      <c r="HS14" s="401"/>
      <c r="HT14" s="401"/>
      <c r="HU14" s="401"/>
      <c r="HV14" s="401"/>
      <c r="HW14" s="401"/>
      <c r="HX14" s="401"/>
      <c r="HY14" s="401"/>
      <c r="HZ14" s="401"/>
      <c r="IA14" s="401"/>
      <c r="IB14" s="401"/>
      <c r="IC14" s="401"/>
      <c r="ID14" s="401"/>
      <c r="IE14" s="401"/>
      <c r="IF14" s="401"/>
      <c r="IG14" s="401"/>
      <c r="IH14" s="401"/>
      <c r="II14" s="401"/>
      <c r="IJ14" s="401"/>
      <c r="IK14" s="401"/>
      <c r="IL14" s="401"/>
      <c r="IM14" s="401"/>
      <c r="IN14" s="401"/>
      <c r="IO14" s="401"/>
      <c r="IP14" s="401"/>
      <c r="IQ14" s="401"/>
      <c r="IR14" s="401"/>
      <c r="IS14" s="401"/>
      <c r="IT14" s="401"/>
      <c r="IU14" s="401"/>
    </row>
    <row r="15" spans="1:255" ht="15.75" customHeight="1">
      <c r="A15" s="403" t="s">
        <v>2</v>
      </c>
      <c r="B15" s="735" t="s">
        <v>823</v>
      </c>
      <c r="C15" s="404"/>
      <c r="D15" s="349"/>
      <c r="E15" s="349"/>
      <c r="F15" s="349"/>
      <c r="G15" s="349"/>
      <c r="H15" s="349"/>
      <c r="I15" s="349"/>
      <c r="J15" s="349"/>
      <c r="K15" s="349"/>
      <c r="L15" s="349"/>
      <c r="M15" s="349"/>
      <c r="N15" s="349"/>
      <c r="O15" s="349"/>
      <c r="P15" s="349"/>
      <c r="Q15" s="349"/>
      <c r="R15" s="349"/>
      <c r="S15" s="349"/>
      <c r="T15" s="349"/>
      <c r="U15" s="350"/>
    </row>
    <row r="16" spans="1:255" ht="12.75" customHeight="1">
      <c r="A16" s="232" t="s">
        <v>115</v>
      </c>
      <c r="B16" s="233" t="s">
        <v>1519</v>
      </c>
      <c r="C16" s="405"/>
      <c r="D16" s="349"/>
      <c r="E16" s="349"/>
      <c r="F16" s="349"/>
      <c r="G16" s="349"/>
      <c r="H16" s="349"/>
      <c r="I16" s="349"/>
      <c r="J16" s="349"/>
      <c r="K16" s="349"/>
      <c r="L16" s="349"/>
      <c r="M16" s="349"/>
      <c r="N16" s="349"/>
      <c r="O16" s="349"/>
      <c r="P16" s="349"/>
      <c r="Q16" s="349"/>
      <c r="R16" s="349"/>
      <c r="S16" s="349"/>
      <c r="T16" s="349"/>
      <c r="U16" s="350"/>
    </row>
    <row r="17" spans="1:21" ht="12.75" customHeight="1">
      <c r="A17" s="232" t="s">
        <v>178</v>
      </c>
      <c r="B17" s="733" t="s">
        <v>825</v>
      </c>
      <c r="C17" s="233"/>
      <c r="D17" s="349"/>
      <c r="E17" s="349"/>
      <c r="F17" s="349"/>
      <c r="G17" s="349"/>
      <c r="H17" s="349"/>
      <c r="I17" s="349"/>
      <c r="J17" s="349"/>
      <c r="K17" s="349"/>
      <c r="L17" s="349"/>
      <c r="M17" s="349"/>
      <c r="N17" s="349"/>
      <c r="O17" s="349"/>
      <c r="P17" s="349"/>
      <c r="Q17" s="349"/>
      <c r="R17" s="349"/>
      <c r="S17" s="349"/>
      <c r="T17" s="349"/>
      <c r="U17" s="350"/>
    </row>
    <row r="18" spans="1:21" ht="12.75" customHeight="1">
      <c r="A18" s="232" t="s">
        <v>201</v>
      </c>
      <c r="B18" s="231" t="s">
        <v>1520</v>
      </c>
      <c r="C18" s="233"/>
      <c r="D18" s="349"/>
      <c r="E18" s="349"/>
      <c r="F18" s="349"/>
      <c r="G18" s="349"/>
      <c r="H18" s="349"/>
      <c r="I18" s="349"/>
      <c r="J18" s="349"/>
      <c r="K18" s="349"/>
      <c r="L18" s="349"/>
      <c r="M18" s="349"/>
      <c r="N18" s="349"/>
      <c r="O18" s="349"/>
      <c r="P18" s="349"/>
      <c r="Q18" s="349"/>
      <c r="R18" s="349"/>
      <c r="S18" s="349"/>
      <c r="T18" s="349"/>
      <c r="U18" s="350"/>
    </row>
    <row r="19" spans="1:21" ht="12.75" customHeight="1">
      <c r="A19" s="232" t="s">
        <v>272</v>
      </c>
      <c r="B19" s="733" t="s">
        <v>826</v>
      </c>
      <c r="C19" s="233"/>
      <c r="D19" s="349"/>
      <c r="E19" s="349"/>
      <c r="F19" s="349"/>
      <c r="G19" s="349"/>
      <c r="H19" s="349"/>
      <c r="I19" s="349"/>
      <c r="J19" s="349"/>
      <c r="K19" s="349"/>
      <c r="L19" s="349"/>
      <c r="M19" s="349"/>
      <c r="N19" s="349"/>
      <c r="O19" s="349"/>
      <c r="P19" s="349"/>
      <c r="Q19" s="349"/>
      <c r="R19" s="349"/>
      <c r="S19" s="349"/>
      <c r="T19" s="349"/>
      <c r="U19" s="350"/>
    </row>
    <row r="20" spans="1:21" ht="58.5" customHeight="1">
      <c r="A20" s="232" t="s">
        <v>393</v>
      </c>
      <c r="B20" s="231" t="s">
        <v>1521</v>
      </c>
      <c r="C20" s="233"/>
      <c r="D20" s="349"/>
      <c r="E20" s="349"/>
      <c r="F20" s="349"/>
      <c r="G20" s="349"/>
      <c r="H20" s="349"/>
      <c r="I20" s="349"/>
      <c r="J20" s="349"/>
      <c r="K20" s="349"/>
      <c r="L20" s="349"/>
      <c r="M20" s="349"/>
      <c r="N20" s="349"/>
      <c r="O20" s="349"/>
      <c r="P20" s="349"/>
      <c r="Q20" s="349"/>
      <c r="R20" s="349"/>
      <c r="S20" s="349"/>
      <c r="T20" s="349"/>
      <c r="U20" s="350"/>
    </row>
    <row r="21" spans="1:21" ht="23.25" customHeight="1">
      <c r="A21" s="232" t="s">
        <v>395</v>
      </c>
      <c r="B21" s="231" t="s">
        <v>1522</v>
      </c>
      <c r="C21" s="233"/>
      <c r="D21" s="349"/>
      <c r="E21" s="349"/>
      <c r="F21" s="349"/>
      <c r="G21" s="349"/>
      <c r="H21" s="349"/>
      <c r="I21" s="349"/>
      <c r="J21" s="349"/>
      <c r="K21" s="349"/>
      <c r="L21" s="349"/>
      <c r="M21" s="349"/>
      <c r="N21" s="349"/>
      <c r="O21" s="349"/>
      <c r="P21" s="349"/>
      <c r="Q21" s="349"/>
      <c r="R21" s="349"/>
      <c r="S21" s="349"/>
      <c r="T21" s="349"/>
      <c r="U21" s="350"/>
    </row>
    <row r="22" spans="1:21" ht="15.75" customHeight="1">
      <c r="A22" s="232" t="s">
        <v>397</v>
      </c>
      <c r="B22" s="733" t="s">
        <v>894</v>
      </c>
      <c r="C22" s="233"/>
      <c r="D22" s="349"/>
      <c r="E22" s="349"/>
      <c r="F22" s="349"/>
      <c r="G22" s="349"/>
      <c r="H22" s="349"/>
      <c r="I22" s="349"/>
      <c r="J22" s="349"/>
      <c r="K22" s="349"/>
      <c r="L22" s="349"/>
      <c r="M22" s="349"/>
      <c r="N22" s="349"/>
      <c r="O22" s="349"/>
      <c r="P22" s="349"/>
      <c r="Q22" s="349"/>
      <c r="R22" s="349"/>
      <c r="S22" s="349"/>
      <c r="T22" s="349"/>
      <c r="U22" s="350"/>
    </row>
    <row r="23" spans="1:21" ht="27" customHeight="1">
      <c r="A23" s="232" t="s">
        <v>399</v>
      </c>
      <c r="B23" s="231" t="s">
        <v>1523</v>
      </c>
      <c r="C23" s="233"/>
      <c r="D23" s="349"/>
      <c r="E23" s="349"/>
      <c r="F23" s="349"/>
      <c r="G23" s="349"/>
      <c r="H23" s="349"/>
      <c r="I23" s="349"/>
      <c r="J23" s="349"/>
      <c r="K23" s="349"/>
      <c r="L23" s="349"/>
      <c r="M23" s="349"/>
      <c r="N23" s="349"/>
      <c r="O23" s="349"/>
      <c r="P23" s="349"/>
      <c r="Q23" s="349"/>
      <c r="R23" s="349"/>
      <c r="S23" s="349"/>
      <c r="T23" s="349"/>
      <c r="U23" s="350"/>
    </row>
    <row r="24" spans="1:21" s="409" customFormat="1" ht="20.25" customHeight="1">
      <c r="A24" s="406" t="s">
        <v>401</v>
      </c>
      <c r="B24" s="374" t="s">
        <v>1524</v>
      </c>
      <c r="C24" s="407"/>
      <c r="D24" s="408"/>
      <c r="E24" s="408"/>
      <c r="F24" s="408"/>
      <c r="G24" s="408"/>
      <c r="H24" s="408"/>
      <c r="I24" s="408"/>
      <c r="J24" s="408"/>
      <c r="K24" s="408"/>
      <c r="L24" s="408"/>
      <c r="M24" s="408"/>
      <c r="N24" s="349"/>
      <c r="O24" s="349"/>
      <c r="P24" s="349"/>
      <c r="Q24" s="349"/>
      <c r="R24" s="349"/>
      <c r="S24" s="349"/>
      <c r="T24" s="349"/>
      <c r="U24" s="350"/>
    </row>
    <row r="25" spans="1:21" ht="12.75" customHeight="1">
      <c r="A25" s="403" t="s">
        <v>1</v>
      </c>
      <c r="B25" s="328" t="s">
        <v>1525</v>
      </c>
      <c r="C25" s="233"/>
      <c r="D25" s="349"/>
      <c r="E25" s="349"/>
      <c r="F25" s="349"/>
      <c r="G25" s="349"/>
      <c r="H25" s="349"/>
      <c r="I25" s="349"/>
      <c r="J25" s="349"/>
      <c r="K25" s="349"/>
      <c r="L25" s="349"/>
      <c r="M25" s="349"/>
      <c r="N25" s="349"/>
      <c r="O25" s="349"/>
      <c r="P25" s="349"/>
      <c r="Q25" s="349"/>
      <c r="R25" s="349"/>
      <c r="S25" s="349"/>
      <c r="T25" s="349"/>
      <c r="U25" s="350"/>
    </row>
    <row r="26" spans="1:21" ht="16.5" customHeight="1">
      <c r="A26" s="232" t="s">
        <v>66</v>
      </c>
      <c r="B26" s="733" t="s">
        <v>895</v>
      </c>
      <c r="C26" s="233"/>
      <c r="D26" s="349"/>
      <c r="E26" s="349"/>
      <c r="F26" s="349"/>
      <c r="G26" s="349"/>
      <c r="H26" s="349"/>
      <c r="I26" s="349"/>
      <c r="J26" s="349"/>
      <c r="K26" s="349"/>
      <c r="L26" s="349"/>
      <c r="M26" s="349"/>
      <c r="N26" s="349"/>
      <c r="O26" s="349"/>
      <c r="P26" s="349"/>
      <c r="Q26" s="349"/>
      <c r="R26" s="349"/>
      <c r="S26" s="349"/>
      <c r="T26" s="349"/>
      <c r="U26" s="350"/>
    </row>
    <row r="27" spans="1:21" ht="36.75" customHeight="1">
      <c r="A27" s="719" t="s">
        <v>76</v>
      </c>
      <c r="B27" s="733" t="s">
        <v>829</v>
      </c>
      <c r="C27" s="233"/>
      <c r="D27" s="349"/>
      <c r="E27" s="349"/>
      <c r="F27" s="349"/>
      <c r="G27" s="349"/>
      <c r="H27" s="349"/>
      <c r="I27" s="349"/>
      <c r="J27" s="349"/>
      <c r="K27" s="349"/>
      <c r="L27" s="349"/>
      <c r="M27" s="349"/>
      <c r="N27" s="349"/>
      <c r="O27" s="349"/>
      <c r="P27" s="349"/>
      <c r="Q27" s="349"/>
      <c r="R27" s="349"/>
      <c r="S27" s="349"/>
      <c r="T27" s="349"/>
      <c r="U27" s="350"/>
    </row>
    <row r="28" spans="1:21" ht="15.75" customHeight="1">
      <c r="A28" s="351" t="s">
        <v>419</v>
      </c>
      <c r="B28" s="733" t="s">
        <v>830</v>
      </c>
      <c r="C28" s="405"/>
      <c r="D28" s="349"/>
      <c r="E28" s="349"/>
      <c r="F28" s="349"/>
      <c r="G28" s="349"/>
      <c r="H28" s="349"/>
      <c r="I28" s="349"/>
      <c r="J28" s="349"/>
      <c r="K28" s="349"/>
      <c r="L28" s="349"/>
      <c r="M28" s="349"/>
      <c r="N28" s="349"/>
      <c r="O28" s="349"/>
      <c r="P28" s="349"/>
      <c r="Q28" s="349"/>
      <c r="R28" s="349"/>
      <c r="S28" s="349"/>
      <c r="T28" s="349"/>
      <c r="U28" s="350"/>
    </row>
    <row r="29" spans="1:21" ht="12.75" customHeight="1">
      <c r="A29" s="351" t="s">
        <v>421</v>
      </c>
      <c r="B29" s="733" t="s">
        <v>831</v>
      </c>
      <c r="C29" s="233"/>
      <c r="D29" s="349"/>
      <c r="E29" s="349"/>
      <c r="F29" s="349"/>
      <c r="G29" s="349"/>
      <c r="H29" s="349"/>
      <c r="I29" s="349"/>
      <c r="J29" s="349"/>
      <c r="K29" s="349"/>
      <c r="L29" s="349"/>
      <c r="M29" s="349"/>
      <c r="N29" s="349"/>
      <c r="O29" s="349"/>
      <c r="P29" s="349"/>
      <c r="Q29" s="349"/>
      <c r="R29" s="349"/>
      <c r="S29" s="349"/>
      <c r="T29" s="349"/>
      <c r="U29" s="350"/>
    </row>
    <row r="30" spans="1:21" ht="24" customHeight="1">
      <c r="A30" s="719" t="s">
        <v>423</v>
      </c>
      <c r="B30" s="733" t="s">
        <v>832</v>
      </c>
      <c r="C30" s="233"/>
      <c r="D30" s="349"/>
      <c r="E30" s="349"/>
      <c r="F30" s="349"/>
      <c r="G30" s="349"/>
      <c r="H30" s="349"/>
      <c r="I30" s="349"/>
      <c r="J30" s="349"/>
      <c r="K30" s="349"/>
      <c r="L30" s="349"/>
      <c r="M30" s="349"/>
      <c r="N30" s="349"/>
      <c r="O30" s="349"/>
      <c r="P30" s="349"/>
      <c r="Q30" s="349"/>
      <c r="R30" s="349"/>
      <c r="S30" s="349"/>
      <c r="T30" s="349"/>
      <c r="U30" s="350"/>
    </row>
    <row r="31" spans="1:21" ht="24" customHeight="1">
      <c r="A31" s="719" t="s">
        <v>833</v>
      </c>
      <c r="B31" s="733" t="s">
        <v>834</v>
      </c>
      <c r="C31" s="233"/>
      <c r="D31" s="349"/>
      <c r="E31" s="349"/>
      <c r="F31" s="349"/>
      <c r="G31" s="349"/>
      <c r="H31" s="349"/>
      <c r="I31" s="349"/>
      <c r="J31" s="349"/>
      <c r="K31" s="349"/>
      <c r="L31" s="349"/>
      <c r="M31" s="349"/>
      <c r="N31" s="349"/>
      <c r="O31" s="349"/>
      <c r="P31" s="349"/>
      <c r="Q31" s="349"/>
      <c r="R31" s="349"/>
      <c r="S31" s="349"/>
      <c r="T31" s="349"/>
      <c r="U31" s="350"/>
    </row>
    <row r="32" spans="1:21" ht="33" customHeight="1">
      <c r="A32" s="719" t="s">
        <v>835</v>
      </c>
      <c r="B32" s="231" t="s">
        <v>1526</v>
      </c>
      <c r="C32" s="233"/>
      <c r="D32" s="349"/>
      <c r="E32" s="349"/>
      <c r="F32" s="349"/>
      <c r="G32" s="349"/>
      <c r="H32" s="349"/>
      <c r="I32" s="349"/>
      <c r="J32" s="349"/>
      <c r="K32" s="349"/>
      <c r="L32" s="349"/>
      <c r="M32" s="349"/>
      <c r="N32" s="349"/>
      <c r="O32" s="349"/>
      <c r="P32" s="349"/>
      <c r="Q32" s="349"/>
      <c r="R32" s="349"/>
      <c r="S32" s="349"/>
      <c r="T32" s="349"/>
      <c r="U32" s="350"/>
    </row>
    <row r="33" spans="1:21" ht="12.75" customHeight="1">
      <c r="A33" s="403" t="s">
        <v>347</v>
      </c>
      <c r="B33" s="735" t="s">
        <v>836</v>
      </c>
      <c r="C33" s="233"/>
      <c r="D33" s="349"/>
      <c r="E33" s="349"/>
      <c r="F33" s="349"/>
      <c r="G33" s="349"/>
      <c r="H33" s="349"/>
      <c r="I33" s="349"/>
      <c r="J33" s="349"/>
      <c r="K33" s="349"/>
      <c r="L33" s="349"/>
      <c r="M33" s="349"/>
      <c r="N33" s="349"/>
      <c r="O33" s="349"/>
      <c r="P33" s="349"/>
      <c r="Q33" s="349"/>
      <c r="R33" s="349"/>
      <c r="S33" s="349"/>
      <c r="T33" s="349"/>
      <c r="U33" s="350"/>
    </row>
    <row r="34" spans="1:21" s="409" customFormat="1" ht="12.75" customHeight="1">
      <c r="A34" s="410" t="s">
        <v>277</v>
      </c>
      <c r="B34" s="733" t="s">
        <v>828</v>
      </c>
      <c r="C34" s="407"/>
      <c r="D34" s="408"/>
      <c r="E34" s="408"/>
      <c r="F34" s="408"/>
      <c r="G34" s="408"/>
      <c r="H34" s="408"/>
      <c r="I34" s="408"/>
      <c r="J34" s="408"/>
      <c r="K34" s="408"/>
      <c r="L34" s="408"/>
      <c r="M34" s="408"/>
      <c r="N34" s="349"/>
      <c r="O34" s="349"/>
      <c r="P34" s="349"/>
      <c r="Q34" s="349"/>
      <c r="R34" s="349"/>
      <c r="S34" s="349"/>
      <c r="T34" s="349"/>
      <c r="U34" s="350"/>
    </row>
    <row r="35" spans="1:21" ht="34.5" customHeight="1">
      <c r="A35" s="719" t="s">
        <v>279</v>
      </c>
      <c r="B35" s="733" t="s">
        <v>837</v>
      </c>
      <c r="C35" s="233"/>
      <c r="D35" s="349"/>
      <c r="E35" s="349"/>
      <c r="F35" s="349"/>
      <c r="G35" s="349"/>
      <c r="H35" s="349"/>
      <c r="I35" s="349"/>
      <c r="J35" s="349"/>
      <c r="K35" s="349"/>
      <c r="L35" s="349"/>
      <c r="M35" s="349"/>
      <c r="N35" s="349"/>
      <c r="O35" s="349"/>
      <c r="P35" s="349"/>
      <c r="Q35" s="349"/>
      <c r="R35" s="349"/>
      <c r="S35" s="349"/>
      <c r="T35" s="349"/>
      <c r="U35" s="350"/>
    </row>
    <row r="36" spans="1:21" ht="12.75" customHeight="1">
      <c r="A36" s="719" t="s">
        <v>281</v>
      </c>
      <c r="B36" s="733" t="s">
        <v>830</v>
      </c>
      <c r="C36" s="233"/>
      <c r="D36" s="349"/>
      <c r="E36" s="349"/>
      <c r="F36" s="349"/>
      <c r="G36" s="349"/>
      <c r="H36" s="349"/>
      <c r="I36" s="349"/>
      <c r="J36" s="349"/>
      <c r="K36" s="349"/>
      <c r="L36" s="349"/>
      <c r="M36" s="349"/>
      <c r="N36" s="349"/>
      <c r="O36" s="349"/>
      <c r="P36" s="349"/>
      <c r="Q36" s="349"/>
      <c r="R36" s="349"/>
      <c r="S36" s="349"/>
      <c r="T36" s="349"/>
      <c r="U36" s="350"/>
    </row>
    <row r="37" spans="1:21" ht="12.75" customHeight="1">
      <c r="A37" s="719" t="s">
        <v>282</v>
      </c>
      <c r="B37" s="733" t="s">
        <v>831</v>
      </c>
      <c r="C37" s="233"/>
      <c r="D37" s="349"/>
      <c r="E37" s="349"/>
      <c r="F37" s="349"/>
      <c r="G37" s="349"/>
      <c r="H37" s="349"/>
      <c r="I37" s="349"/>
      <c r="J37" s="349"/>
      <c r="K37" s="349"/>
      <c r="L37" s="349"/>
      <c r="M37" s="349"/>
      <c r="N37" s="349"/>
      <c r="O37" s="349"/>
      <c r="P37" s="349"/>
      <c r="Q37" s="349"/>
      <c r="R37" s="349"/>
      <c r="S37" s="349"/>
      <c r="T37" s="349"/>
      <c r="U37" s="350"/>
    </row>
    <row r="38" spans="1:21" ht="24.75" customHeight="1">
      <c r="A38" s="719" t="s">
        <v>838</v>
      </c>
      <c r="B38" s="733" t="s">
        <v>832</v>
      </c>
      <c r="C38" s="405"/>
      <c r="D38" s="349"/>
      <c r="E38" s="349"/>
      <c r="F38" s="349"/>
      <c r="G38" s="349"/>
      <c r="H38" s="349"/>
      <c r="I38" s="349"/>
      <c r="J38" s="349"/>
      <c r="K38" s="349"/>
      <c r="L38" s="349"/>
      <c r="M38" s="349"/>
      <c r="N38" s="349"/>
      <c r="O38" s="349"/>
      <c r="P38" s="349"/>
      <c r="Q38" s="349"/>
      <c r="R38" s="349"/>
      <c r="S38" s="349"/>
      <c r="T38" s="349"/>
      <c r="U38" s="350"/>
    </row>
    <row r="39" spans="1:21" ht="24.75" customHeight="1">
      <c r="A39" s="719" t="s">
        <v>839</v>
      </c>
      <c r="B39" s="733" t="s">
        <v>834</v>
      </c>
      <c r="C39" s="233"/>
      <c r="D39" s="349"/>
      <c r="E39" s="349"/>
      <c r="F39" s="349"/>
      <c r="G39" s="349"/>
      <c r="H39" s="349"/>
      <c r="I39" s="349"/>
      <c r="J39" s="349"/>
      <c r="K39" s="349"/>
      <c r="L39" s="349"/>
      <c r="M39" s="349"/>
      <c r="N39" s="349"/>
      <c r="O39" s="349"/>
      <c r="P39" s="349"/>
      <c r="Q39" s="349"/>
      <c r="R39" s="349"/>
      <c r="S39" s="349"/>
      <c r="T39" s="349"/>
      <c r="U39" s="350"/>
    </row>
    <row r="40" spans="1:21" ht="24.75" customHeight="1">
      <c r="A40" s="719" t="s">
        <v>840</v>
      </c>
      <c r="B40" s="231" t="s">
        <v>1526</v>
      </c>
      <c r="C40" s="233"/>
      <c r="D40" s="349"/>
      <c r="E40" s="349"/>
      <c r="F40" s="349"/>
      <c r="G40" s="349"/>
      <c r="H40" s="349"/>
      <c r="I40" s="349"/>
      <c r="J40" s="349"/>
      <c r="K40" s="349"/>
      <c r="L40" s="349"/>
      <c r="M40" s="349"/>
      <c r="N40" s="349"/>
      <c r="O40" s="349"/>
      <c r="P40" s="349"/>
      <c r="Q40" s="349"/>
      <c r="R40" s="349"/>
      <c r="S40" s="349"/>
      <c r="T40" s="349"/>
      <c r="U40" s="350"/>
    </row>
    <row r="41" spans="1:21" ht="12.75" customHeight="1">
      <c r="A41" s="403" t="s">
        <v>349</v>
      </c>
      <c r="B41" s="735" t="s">
        <v>841</v>
      </c>
      <c r="C41" s="233"/>
      <c r="D41" s="349"/>
      <c r="E41" s="349"/>
      <c r="F41" s="349"/>
      <c r="G41" s="349"/>
      <c r="H41" s="349"/>
      <c r="I41" s="349"/>
      <c r="J41" s="349"/>
      <c r="K41" s="349"/>
      <c r="L41" s="349"/>
      <c r="M41" s="349"/>
      <c r="N41" s="349"/>
      <c r="O41" s="349"/>
      <c r="P41" s="349"/>
      <c r="Q41" s="349"/>
      <c r="R41" s="349"/>
      <c r="S41" s="349"/>
      <c r="T41" s="349"/>
      <c r="U41" s="350"/>
    </row>
    <row r="42" spans="1:21" ht="12.75" customHeight="1">
      <c r="A42" s="403" t="s">
        <v>350</v>
      </c>
      <c r="B42" s="328" t="s">
        <v>1527</v>
      </c>
      <c r="C42" s="233"/>
      <c r="D42" s="349"/>
      <c r="E42" s="349"/>
      <c r="F42" s="349"/>
      <c r="G42" s="349"/>
      <c r="H42" s="349"/>
      <c r="I42" s="349"/>
      <c r="J42" s="349"/>
      <c r="K42" s="349"/>
      <c r="L42" s="349"/>
      <c r="M42" s="349"/>
      <c r="N42" s="349"/>
      <c r="O42" s="349"/>
      <c r="P42" s="349"/>
      <c r="Q42" s="349"/>
      <c r="R42" s="349"/>
      <c r="S42" s="349"/>
      <c r="T42" s="349"/>
      <c r="U42" s="350"/>
    </row>
    <row r="43" spans="1:21" ht="12.75" customHeight="1">
      <c r="A43" s="719" t="s">
        <v>428</v>
      </c>
      <c r="B43" s="733" t="s">
        <v>842</v>
      </c>
      <c r="C43" s="233"/>
      <c r="D43" s="349"/>
      <c r="E43" s="349"/>
      <c r="F43" s="349"/>
      <c r="G43" s="349"/>
      <c r="H43" s="349"/>
      <c r="I43" s="349"/>
      <c r="J43" s="349"/>
      <c r="K43" s="349"/>
      <c r="L43" s="349"/>
      <c r="M43" s="349"/>
      <c r="N43" s="349"/>
      <c r="O43" s="349"/>
      <c r="P43" s="349"/>
      <c r="Q43" s="349"/>
      <c r="R43" s="349"/>
      <c r="S43" s="349"/>
      <c r="T43" s="349"/>
      <c r="U43" s="350"/>
    </row>
    <row r="44" spans="1:21" s="409" customFormat="1" ht="12.75" customHeight="1">
      <c r="A44" s="410" t="s">
        <v>843</v>
      </c>
      <c r="B44" s="733" t="s">
        <v>844</v>
      </c>
      <c r="C44" s="407"/>
      <c r="D44" s="408"/>
      <c r="E44" s="408"/>
      <c r="F44" s="408"/>
      <c r="G44" s="408"/>
      <c r="H44" s="408"/>
      <c r="I44" s="408"/>
      <c r="J44" s="408"/>
      <c r="K44" s="408"/>
      <c r="L44" s="408"/>
      <c r="M44" s="408"/>
      <c r="N44" s="349"/>
      <c r="O44" s="349"/>
      <c r="P44" s="349"/>
      <c r="Q44" s="349"/>
      <c r="R44" s="349"/>
      <c r="S44" s="349"/>
      <c r="T44" s="349"/>
      <c r="U44" s="350"/>
    </row>
    <row r="45" spans="1:21" s="409" customFormat="1" ht="12.75" customHeight="1">
      <c r="A45" s="410" t="s">
        <v>845</v>
      </c>
      <c r="B45" s="733" t="s">
        <v>846</v>
      </c>
      <c r="C45" s="407"/>
      <c r="D45" s="408"/>
      <c r="E45" s="408"/>
      <c r="F45" s="408"/>
      <c r="G45" s="408"/>
      <c r="H45" s="408"/>
      <c r="I45" s="408"/>
      <c r="J45" s="408"/>
      <c r="K45" s="408"/>
      <c r="L45" s="408"/>
      <c r="M45" s="408"/>
      <c r="N45" s="349"/>
      <c r="O45" s="349"/>
      <c r="P45" s="349"/>
      <c r="Q45" s="349"/>
      <c r="R45" s="349"/>
      <c r="S45" s="349"/>
      <c r="T45" s="349"/>
      <c r="U45" s="350"/>
    </row>
    <row r="46" spans="1:21" ht="24" customHeight="1">
      <c r="A46" s="719" t="s">
        <v>847</v>
      </c>
      <c r="B46" s="733" t="s">
        <v>848</v>
      </c>
      <c r="C46" s="405"/>
      <c r="D46" s="349"/>
      <c r="E46" s="349"/>
      <c r="F46" s="349"/>
      <c r="G46" s="349"/>
      <c r="H46" s="349"/>
      <c r="I46" s="349"/>
      <c r="J46" s="349"/>
      <c r="K46" s="349"/>
      <c r="L46" s="349"/>
      <c r="M46" s="349"/>
      <c r="N46" s="349"/>
      <c r="O46" s="349"/>
      <c r="P46" s="349"/>
      <c r="Q46" s="349"/>
      <c r="R46" s="349"/>
      <c r="S46" s="349"/>
      <c r="T46" s="349"/>
      <c r="U46" s="350"/>
    </row>
    <row r="47" spans="1:21" ht="24" customHeight="1">
      <c r="A47" s="719" t="s">
        <v>849</v>
      </c>
      <c r="B47" s="733" t="s">
        <v>850</v>
      </c>
      <c r="C47" s="405"/>
      <c r="D47" s="349"/>
      <c r="E47" s="349"/>
      <c r="F47" s="349"/>
      <c r="G47" s="349"/>
      <c r="H47" s="349"/>
      <c r="I47" s="349"/>
      <c r="J47" s="349"/>
      <c r="K47" s="349"/>
      <c r="L47" s="349"/>
      <c r="M47" s="349"/>
      <c r="N47" s="349"/>
      <c r="O47" s="349"/>
      <c r="P47" s="349"/>
      <c r="Q47" s="349"/>
      <c r="R47" s="349"/>
      <c r="S47" s="349"/>
      <c r="T47" s="349"/>
      <c r="U47" s="350"/>
    </row>
    <row r="48" spans="1:21" ht="24" customHeight="1">
      <c r="A48" s="719" t="s">
        <v>851</v>
      </c>
      <c r="B48" s="733" t="s">
        <v>852</v>
      </c>
      <c r="C48" s="233"/>
      <c r="D48" s="349"/>
      <c r="E48" s="349"/>
      <c r="F48" s="349"/>
      <c r="G48" s="349"/>
      <c r="H48" s="349"/>
      <c r="I48" s="349"/>
      <c r="J48" s="349"/>
      <c r="K48" s="349"/>
      <c r="L48" s="349"/>
      <c r="M48" s="349"/>
      <c r="N48" s="349"/>
      <c r="O48" s="349"/>
      <c r="P48" s="349"/>
      <c r="Q48" s="349"/>
      <c r="R48" s="349"/>
      <c r="S48" s="349"/>
      <c r="T48" s="349"/>
      <c r="U48" s="350"/>
    </row>
    <row r="49" spans="1:21" ht="24" customHeight="1">
      <c r="A49" s="719" t="s">
        <v>853</v>
      </c>
      <c r="B49" s="733" t="s">
        <v>854</v>
      </c>
      <c r="C49" s="233"/>
      <c r="D49" s="349"/>
      <c r="E49" s="349"/>
      <c r="F49" s="349"/>
      <c r="G49" s="349"/>
      <c r="H49" s="349"/>
      <c r="I49" s="349"/>
      <c r="J49" s="349"/>
      <c r="K49" s="349"/>
      <c r="L49" s="349"/>
      <c r="M49" s="349"/>
      <c r="N49" s="349"/>
      <c r="O49" s="349"/>
      <c r="P49" s="349"/>
      <c r="Q49" s="349"/>
      <c r="R49" s="349"/>
      <c r="S49" s="349"/>
      <c r="T49" s="349"/>
      <c r="U49" s="350"/>
    </row>
    <row r="50" spans="1:21" ht="12.75" customHeight="1">
      <c r="A50" s="403" t="s">
        <v>351</v>
      </c>
      <c r="B50" s="735" t="s">
        <v>855</v>
      </c>
      <c r="C50" s="233"/>
      <c r="D50" s="349"/>
      <c r="E50" s="349"/>
      <c r="F50" s="349"/>
      <c r="G50" s="349"/>
      <c r="H50" s="349"/>
      <c r="I50" s="349"/>
      <c r="J50" s="349"/>
      <c r="K50" s="349"/>
      <c r="L50" s="349"/>
      <c r="M50" s="349"/>
      <c r="N50" s="349"/>
      <c r="O50" s="349"/>
      <c r="P50" s="349"/>
      <c r="Q50" s="349"/>
      <c r="R50" s="349"/>
      <c r="S50" s="349"/>
      <c r="T50" s="349"/>
      <c r="U50" s="350"/>
    </row>
    <row r="51" spans="1:21" s="409" customFormat="1" ht="12.75" customHeight="1">
      <c r="A51" s="411" t="s">
        <v>205</v>
      </c>
      <c r="B51" s="733" t="s">
        <v>856</v>
      </c>
      <c r="C51" s="407"/>
      <c r="D51" s="408"/>
      <c r="E51" s="408"/>
      <c r="F51" s="408"/>
      <c r="G51" s="408"/>
      <c r="H51" s="408"/>
      <c r="I51" s="408"/>
      <c r="J51" s="408"/>
      <c r="K51" s="408"/>
      <c r="L51" s="408"/>
      <c r="M51" s="408"/>
      <c r="N51" s="349"/>
      <c r="O51" s="349"/>
      <c r="P51" s="349"/>
      <c r="Q51" s="349"/>
      <c r="R51" s="349"/>
      <c r="S51" s="349"/>
      <c r="T51" s="349"/>
      <c r="U51" s="350"/>
    </row>
    <row r="52" spans="1:21" ht="12.75" customHeight="1">
      <c r="A52" s="351" t="s">
        <v>207</v>
      </c>
      <c r="B52" s="733" t="s">
        <v>857</v>
      </c>
      <c r="C52" s="405"/>
      <c r="D52" s="349"/>
      <c r="E52" s="349"/>
      <c r="F52" s="349"/>
      <c r="G52" s="349"/>
      <c r="H52" s="349"/>
      <c r="I52" s="349"/>
      <c r="J52" s="349"/>
      <c r="K52" s="349"/>
      <c r="L52" s="349"/>
      <c r="M52" s="349"/>
      <c r="N52" s="349"/>
      <c r="O52" s="349"/>
      <c r="P52" s="349"/>
      <c r="Q52" s="349"/>
      <c r="R52" s="349"/>
      <c r="S52" s="349"/>
      <c r="T52" s="349"/>
      <c r="U52" s="350"/>
    </row>
    <row r="53" spans="1:21" ht="12.75" customHeight="1">
      <c r="A53" s="403" t="s">
        <v>212</v>
      </c>
      <c r="B53" s="735" t="s">
        <v>858</v>
      </c>
      <c r="C53" s="405"/>
      <c r="D53" s="349"/>
      <c r="E53" s="349"/>
      <c r="F53" s="349"/>
      <c r="G53" s="349"/>
      <c r="H53" s="349"/>
      <c r="I53" s="349"/>
      <c r="J53" s="349"/>
      <c r="K53" s="349"/>
      <c r="L53" s="349"/>
      <c r="M53" s="349"/>
      <c r="N53" s="349"/>
      <c r="O53" s="349"/>
      <c r="P53" s="349"/>
      <c r="Q53" s="349"/>
      <c r="R53" s="349"/>
      <c r="S53" s="349"/>
      <c r="T53" s="349"/>
      <c r="U53" s="350"/>
    </row>
    <row r="54" spans="1:21" s="409" customFormat="1" ht="12.75" customHeight="1">
      <c r="A54" s="411" t="s">
        <v>214</v>
      </c>
      <c r="B54" s="733" t="s">
        <v>859</v>
      </c>
      <c r="C54" s="407"/>
      <c r="D54" s="408"/>
      <c r="E54" s="408"/>
      <c r="F54" s="408"/>
      <c r="G54" s="408"/>
      <c r="H54" s="408"/>
      <c r="I54" s="408"/>
      <c r="J54" s="408"/>
      <c r="K54" s="408"/>
      <c r="L54" s="408"/>
      <c r="M54" s="408"/>
      <c r="N54" s="349"/>
      <c r="O54" s="349"/>
      <c r="P54" s="349"/>
      <c r="Q54" s="349"/>
      <c r="R54" s="349"/>
      <c r="S54" s="349"/>
      <c r="T54" s="349"/>
      <c r="U54" s="350"/>
    </row>
    <row r="55" spans="1:21" ht="12.75" customHeight="1">
      <c r="A55" s="351" t="s">
        <v>216</v>
      </c>
      <c r="B55" s="733" t="s">
        <v>860</v>
      </c>
      <c r="C55" s="405"/>
      <c r="D55" s="349"/>
      <c r="E55" s="349"/>
      <c r="F55" s="349"/>
      <c r="G55" s="349"/>
      <c r="H55" s="349"/>
      <c r="I55" s="349"/>
      <c r="J55" s="349"/>
      <c r="K55" s="349"/>
      <c r="L55" s="349"/>
      <c r="M55" s="349"/>
      <c r="N55" s="349"/>
      <c r="O55" s="349"/>
      <c r="P55" s="349"/>
      <c r="Q55" s="349"/>
      <c r="R55" s="349"/>
      <c r="S55" s="349"/>
      <c r="T55" s="349"/>
      <c r="U55" s="350"/>
    </row>
    <row r="56" spans="1:21" ht="12.75" customHeight="1">
      <c r="A56" s="351" t="s">
        <v>218</v>
      </c>
      <c r="B56" s="733" t="s">
        <v>861</v>
      </c>
      <c r="C56" s="405"/>
      <c r="D56" s="349"/>
      <c r="E56" s="349"/>
      <c r="F56" s="349"/>
      <c r="G56" s="349"/>
      <c r="H56" s="349"/>
      <c r="I56" s="349"/>
      <c r="J56" s="349"/>
      <c r="K56" s="349"/>
      <c r="L56" s="349"/>
      <c r="M56" s="349"/>
      <c r="N56" s="349"/>
      <c r="O56" s="349"/>
      <c r="P56" s="349"/>
      <c r="Q56" s="349"/>
      <c r="R56" s="349"/>
      <c r="S56" s="349"/>
      <c r="T56" s="349"/>
      <c r="U56" s="350"/>
    </row>
    <row r="57" spans="1:21" ht="12.75" customHeight="1">
      <c r="A57" s="351" t="s">
        <v>220</v>
      </c>
      <c r="B57" s="733" t="s">
        <v>862</v>
      </c>
      <c r="C57" s="405"/>
      <c r="D57" s="349"/>
      <c r="E57" s="349"/>
      <c r="F57" s="349"/>
      <c r="G57" s="349"/>
      <c r="H57" s="349"/>
      <c r="I57" s="349"/>
      <c r="J57" s="349"/>
      <c r="K57" s="349"/>
      <c r="L57" s="349"/>
      <c r="M57" s="349"/>
      <c r="N57" s="349"/>
      <c r="O57" s="349"/>
      <c r="P57" s="349"/>
      <c r="Q57" s="349"/>
      <c r="R57" s="349"/>
      <c r="S57" s="349"/>
      <c r="T57" s="349"/>
      <c r="U57" s="350"/>
    </row>
    <row r="58" spans="1:21" ht="12.75" customHeight="1">
      <c r="A58" s="351" t="s">
        <v>863</v>
      </c>
      <c r="B58" s="733" t="s">
        <v>864</v>
      </c>
      <c r="C58" s="405"/>
      <c r="D58" s="349"/>
      <c r="E58" s="349"/>
      <c r="F58" s="349"/>
      <c r="G58" s="349"/>
      <c r="H58" s="349"/>
      <c r="I58" s="349"/>
      <c r="J58" s="349"/>
      <c r="K58" s="349"/>
      <c r="L58" s="349"/>
      <c r="M58" s="349"/>
      <c r="N58" s="349"/>
      <c r="O58" s="349"/>
      <c r="P58" s="349"/>
      <c r="Q58" s="349"/>
      <c r="R58" s="349"/>
      <c r="S58" s="349"/>
      <c r="T58" s="349"/>
      <c r="U58" s="350"/>
    </row>
    <row r="59" spans="1:21" ht="12.75" customHeight="1">
      <c r="A59" s="351" t="s">
        <v>1528</v>
      </c>
      <c r="B59" s="331" t="s">
        <v>1529</v>
      </c>
      <c r="C59" s="405"/>
      <c r="D59" s="349"/>
      <c r="E59" s="349"/>
      <c r="F59" s="349"/>
      <c r="G59" s="349"/>
      <c r="H59" s="349"/>
      <c r="I59" s="349"/>
      <c r="J59" s="349"/>
      <c r="K59" s="349"/>
      <c r="L59" s="349"/>
      <c r="M59" s="349"/>
      <c r="N59" s="349"/>
      <c r="O59" s="349"/>
      <c r="P59" s="349"/>
      <c r="Q59" s="349"/>
      <c r="R59" s="349"/>
      <c r="S59" s="349"/>
      <c r="T59" s="349"/>
      <c r="U59" s="350"/>
    </row>
    <row r="60" spans="1:21" ht="23.25" customHeight="1">
      <c r="A60" s="403" t="s">
        <v>222</v>
      </c>
      <c r="B60" s="735" t="s">
        <v>865</v>
      </c>
      <c r="C60" s="405"/>
      <c r="D60" s="349"/>
      <c r="E60" s="349"/>
      <c r="F60" s="349"/>
      <c r="G60" s="349"/>
      <c r="H60" s="349"/>
      <c r="I60" s="349"/>
      <c r="J60" s="349"/>
      <c r="K60" s="349"/>
      <c r="L60" s="349"/>
      <c r="M60" s="349"/>
      <c r="N60" s="349"/>
      <c r="O60" s="349"/>
      <c r="P60" s="349"/>
      <c r="Q60" s="349"/>
      <c r="R60" s="349"/>
      <c r="S60" s="349"/>
      <c r="T60" s="349"/>
      <c r="U60" s="350"/>
    </row>
    <row r="61" spans="1:21" ht="12.75" customHeight="1">
      <c r="A61" s="351" t="s">
        <v>866</v>
      </c>
      <c r="B61" s="733" t="s">
        <v>867</v>
      </c>
      <c r="C61" s="405"/>
      <c r="D61" s="349"/>
      <c r="E61" s="349"/>
      <c r="F61" s="349"/>
      <c r="G61" s="349"/>
      <c r="H61" s="349"/>
      <c r="I61" s="349"/>
      <c r="J61" s="349"/>
      <c r="K61" s="349"/>
      <c r="L61" s="349"/>
      <c r="M61" s="349"/>
      <c r="N61" s="349"/>
      <c r="O61" s="349"/>
      <c r="P61" s="349"/>
      <c r="Q61" s="349"/>
      <c r="R61" s="349"/>
      <c r="S61" s="349"/>
      <c r="T61" s="349"/>
      <c r="U61" s="350"/>
    </row>
    <row r="62" spans="1:21" ht="12.75" customHeight="1">
      <c r="A62" s="351" t="s">
        <v>868</v>
      </c>
      <c r="B62" s="733" t="s">
        <v>869</v>
      </c>
      <c r="C62" s="405"/>
      <c r="D62" s="349"/>
      <c r="E62" s="349"/>
      <c r="F62" s="349"/>
      <c r="G62" s="349"/>
      <c r="H62" s="349"/>
      <c r="I62" s="349"/>
      <c r="J62" s="349"/>
      <c r="K62" s="349"/>
      <c r="L62" s="349"/>
      <c r="M62" s="349"/>
      <c r="N62" s="349"/>
      <c r="O62" s="349"/>
      <c r="P62" s="349"/>
      <c r="Q62" s="349"/>
      <c r="R62" s="349"/>
      <c r="S62" s="349"/>
      <c r="T62" s="349"/>
      <c r="U62" s="350"/>
    </row>
    <row r="63" spans="1:21" ht="12.75" customHeight="1">
      <c r="A63" s="403" t="s">
        <v>223</v>
      </c>
      <c r="B63" s="348" t="s">
        <v>1530</v>
      </c>
      <c r="C63" s="348"/>
      <c r="D63" s="349"/>
      <c r="E63" s="349"/>
      <c r="F63" s="349"/>
      <c r="G63" s="349"/>
      <c r="H63" s="349"/>
      <c r="I63" s="349"/>
      <c r="J63" s="349"/>
      <c r="K63" s="349"/>
      <c r="L63" s="349"/>
      <c r="M63" s="349"/>
      <c r="N63" s="349"/>
      <c r="O63" s="349"/>
      <c r="P63" s="349"/>
      <c r="Q63" s="349"/>
      <c r="R63" s="349"/>
      <c r="S63" s="349"/>
      <c r="T63" s="349"/>
      <c r="U63" s="350"/>
    </row>
    <row r="64" spans="1:21" s="319" customFormat="1" ht="56.25">
      <c r="A64" s="351" t="s">
        <v>440</v>
      </c>
      <c r="B64" s="233" t="s">
        <v>1531</v>
      </c>
      <c r="C64" s="925"/>
      <c r="D64" s="925"/>
      <c r="E64" s="925"/>
      <c r="F64" s="925"/>
      <c r="G64" s="925"/>
      <c r="H64" s="925"/>
      <c r="I64" s="925"/>
      <c r="J64" s="926"/>
      <c r="K64" s="926"/>
      <c r="L64" s="926"/>
      <c r="M64" s="926"/>
      <c r="N64" s="926"/>
      <c r="O64" s="926"/>
      <c r="P64" s="926"/>
      <c r="Q64" s="926"/>
      <c r="R64" s="926"/>
      <c r="S64" s="926"/>
      <c r="T64" s="926"/>
      <c r="U64" s="927"/>
    </row>
    <row r="65" spans="1:255" s="319" customFormat="1" ht="33.75">
      <c r="A65" s="351" t="s">
        <v>870</v>
      </c>
      <c r="B65" s="233" t="s">
        <v>1532</v>
      </c>
      <c r="C65" s="925"/>
      <c r="D65" s="925"/>
      <c r="E65" s="925"/>
      <c r="F65" s="925"/>
      <c r="G65" s="925"/>
      <c r="H65" s="925"/>
      <c r="I65" s="925"/>
      <c r="J65" s="926"/>
      <c r="K65" s="926"/>
      <c r="L65" s="926"/>
      <c r="M65" s="926"/>
      <c r="N65" s="926"/>
      <c r="O65" s="926"/>
      <c r="P65" s="926"/>
      <c r="Q65" s="926"/>
      <c r="R65" s="926"/>
      <c r="S65" s="926"/>
      <c r="T65" s="926"/>
      <c r="U65" s="927"/>
    </row>
    <row r="66" spans="1:255" s="319" customFormat="1">
      <c r="A66" s="351" t="s">
        <v>871</v>
      </c>
      <c r="B66" s="233" t="s">
        <v>872</v>
      </c>
      <c r="C66" s="925"/>
      <c r="D66" s="925"/>
      <c r="E66" s="925"/>
      <c r="F66" s="925"/>
      <c r="G66" s="925"/>
      <c r="H66" s="925"/>
      <c r="I66" s="925"/>
      <c r="J66" s="926"/>
      <c r="K66" s="926"/>
      <c r="L66" s="926"/>
      <c r="M66" s="926"/>
      <c r="N66" s="926"/>
      <c r="O66" s="926"/>
      <c r="P66" s="926"/>
      <c r="Q66" s="926"/>
      <c r="R66" s="926"/>
      <c r="S66" s="926"/>
      <c r="T66" s="926"/>
      <c r="U66" s="927"/>
    </row>
    <row r="67" spans="1:255" s="319" customFormat="1" ht="22.5">
      <c r="A67" s="351" t="s">
        <v>873</v>
      </c>
      <c r="B67" s="233" t="s">
        <v>1533</v>
      </c>
      <c r="C67" s="925"/>
      <c r="D67" s="925"/>
      <c r="E67" s="925"/>
      <c r="F67" s="925"/>
      <c r="G67" s="925"/>
      <c r="H67" s="925"/>
      <c r="I67" s="925"/>
      <c r="J67" s="926"/>
      <c r="K67" s="926"/>
      <c r="L67" s="926"/>
      <c r="M67" s="926"/>
      <c r="N67" s="926"/>
      <c r="O67" s="926"/>
      <c r="P67" s="926"/>
      <c r="Q67" s="926"/>
      <c r="R67" s="926"/>
      <c r="S67" s="926"/>
      <c r="T67" s="926"/>
      <c r="U67" s="927"/>
    </row>
    <row r="68" spans="1:255" s="319" customFormat="1">
      <c r="A68" s="351" t="s">
        <v>874</v>
      </c>
      <c r="B68" s="233" t="s">
        <v>875</v>
      </c>
      <c r="C68" s="925"/>
      <c r="D68" s="925"/>
      <c r="E68" s="925"/>
      <c r="F68" s="925"/>
      <c r="G68" s="925"/>
      <c r="H68" s="925"/>
      <c r="I68" s="925"/>
      <c r="J68" s="926"/>
      <c r="K68" s="926"/>
      <c r="L68" s="926"/>
      <c r="M68" s="926"/>
      <c r="N68" s="926"/>
      <c r="O68" s="926"/>
      <c r="P68" s="926"/>
      <c r="Q68" s="926"/>
      <c r="R68" s="926"/>
      <c r="S68" s="926"/>
      <c r="T68" s="926"/>
      <c r="U68" s="927"/>
    </row>
    <row r="69" spans="1:255" s="319" customFormat="1">
      <c r="A69" s="911" t="s">
        <v>876</v>
      </c>
      <c r="B69" s="905" t="s">
        <v>877</v>
      </c>
      <c r="C69" s="925"/>
      <c r="D69" s="925"/>
      <c r="E69" s="925"/>
      <c r="F69" s="925"/>
      <c r="G69" s="925"/>
      <c r="H69" s="925"/>
      <c r="I69" s="925"/>
      <c r="J69" s="926"/>
      <c r="K69" s="926"/>
      <c r="L69" s="926"/>
      <c r="M69" s="926"/>
      <c r="N69" s="926"/>
      <c r="O69" s="926"/>
      <c r="P69" s="926"/>
      <c r="Q69" s="926"/>
      <c r="R69" s="926"/>
      <c r="S69" s="926"/>
      <c r="T69" s="926"/>
      <c r="U69" s="927"/>
    </row>
    <row r="70" spans="1:255" s="319" customFormat="1" ht="13.5" thickBot="1">
      <c r="A70" s="354" t="s">
        <v>1534</v>
      </c>
      <c r="B70" s="234" t="s">
        <v>1535</v>
      </c>
      <c r="C70" s="928"/>
      <c r="D70" s="928"/>
      <c r="E70" s="928"/>
      <c r="F70" s="928"/>
      <c r="G70" s="928"/>
      <c r="H70" s="928"/>
      <c r="I70" s="928"/>
      <c r="J70" s="929"/>
      <c r="K70" s="929"/>
      <c r="L70" s="929"/>
      <c r="M70" s="929"/>
      <c r="N70" s="929"/>
      <c r="O70" s="929"/>
      <c r="P70" s="929"/>
      <c r="Q70" s="929"/>
      <c r="R70" s="929"/>
      <c r="S70" s="929"/>
      <c r="T70" s="929"/>
      <c r="U70" s="930"/>
    </row>
    <row r="71" spans="1:255">
      <c r="A71" s="412"/>
      <c r="B71" s="931"/>
      <c r="C71" s="414"/>
      <c r="D71" s="414"/>
      <c r="E71" s="414"/>
      <c r="F71" s="414"/>
      <c r="G71" s="414"/>
      <c r="H71" s="414"/>
      <c r="I71" s="414"/>
      <c r="J71" s="414"/>
      <c r="K71" s="414"/>
      <c r="L71" s="414"/>
      <c r="M71" s="414"/>
      <c r="N71" s="414"/>
      <c r="O71" s="414"/>
      <c r="P71" s="414"/>
      <c r="Q71" s="414"/>
      <c r="R71" s="414"/>
      <c r="S71" s="414"/>
      <c r="T71" s="414"/>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0"/>
      <c r="AY71" s="390"/>
      <c r="AZ71" s="390"/>
      <c r="BA71" s="390"/>
      <c r="BB71" s="390"/>
      <c r="BC71" s="390"/>
      <c r="BD71" s="390"/>
      <c r="BE71" s="390"/>
      <c r="BF71" s="390"/>
      <c r="BG71" s="390"/>
      <c r="BH71" s="390"/>
      <c r="BI71" s="390"/>
      <c r="BJ71" s="390"/>
      <c r="BK71" s="390"/>
      <c r="BL71" s="390"/>
      <c r="BM71" s="390"/>
      <c r="BN71" s="390"/>
      <c r="BO71" s="390"/>
      <c r="BP71" s="390"/>
      <c r="BQ71" s="390"/>
      <c r="BR71" s="390"/>
      <c r="BS71" s="390"/>
      <c r="BT71" s="390"/>
      <c r="BU71" s="390"/>
      <c r="BV71" s="390"/>
      <c r="BW71" s="390"/>
      <c r="BX71" s="390"/>
      <c r="BY71" s="390"/>
      <c r="BZ71" s="390"/>
      <c r="CA71" s="390"/>
      <c r="CB71" s="390"/>
      <c r="CC71" s="390"/>
      <c r="CD71" s="390"/>
      <c r="CE71" s="390"/>
      <c r="CF71" s="390"/>
      <c r="CG71" s="390"/>
      <c r="CH71" s="390"/>
      <c r="CI71" s="390"/>
      <c r="CJ71" s="390"/>
      <c r="CK71" s="390"/>
      <c r="CL71" s="390"/>
      <c r="CM71" s="390"/>
      <c r="CN71" s="390"/>
      <c r="CO71" s="390"/>
      <c r="CP71" s="390"/>
      <c r="CQ71" s="390"/>
      <c r="CR71" s="390"/>
      <c r="CS71" s="390"/>
      <c r="CT71" s="390"/>
      <c r="CU71" s="390"/>
      <c r="CV71" s="390"/>
      <c r="CW71" s="390"/>
      <c r="CX71" s="390"/>
      <c r="CY71" s="390"/>
      <c r="CZ71" s="390"/>
      <c r="DA71" s="390"/>
      <c r="DB71" s="390"/>
      <c r="DC71" s="390"/>
      <c r="DD71" s="390"/>
      <c r="DE71" s="390"/>
      <c r="DF71" s="390"/>
      <c r="DG71" s="390"/>
      <c r="DH71" s="390"/>
      <c r="DI71" s="390"/>
      <c r="DJ71" s="390"/>
      <c r="DK71" s="390"/>
      <c r="DL71" s="390"/>
      <c r="DM71" s="390"/>
      <c r="DN71" s="390"/>
      <c r="DO71" s="390"/>
      <c r="DP71" s="390"/>
      <c r="DQ71" s="390"/>
      <c r="DR71" s="390"/>
      <c r="DS71" s="390"/>
      <c r="DT71" s="390"/>
      <c r="DU71" s="390"/>
      <c r="DV71" s="390"/>
      <c r="DW71" s="390"/>
      <c r="DX71" s="390"/>
      <c r="DY71" s="390"/>
      <c r="DZ71" s="390"/>
      <c r="EA71" s="390"/>
      <c r="EB71" s="390"/>
      <c r="EC71" s="390"/>
      <c r="ED71" s="390"/>
      <c r="EE71" s="390"/>
      <c r="EF71" s="390"/>
      <c r="EG71" s="390"/>
      <c r="EH71" s="390"/>
      <c r="EI71" s="390"/>
      <c r="EJ71" s="390"/>
      <c r="EK71" s="390"/>
      <c r="EL71" s="390"/>
      <c r="EM71" s="390"/>
      <c r="EN71" s="390"/>
      <c r="EO71" s="390"/>
      <c r="EP71" s="390"/>
      <c r="EQ71" s="390"/>
      <c r="ER71" s="390"/>
      <c r="ES71" s="390"/>
      <c r="ET71" s="390"/>
      <c r="EU71" s="390"/>
      <c r="EV71" s="390"/>
      <c r="EW71" s="390"/>
      <c r="EX71" s="390"/>
      <c r="EY71" s="390"/>
      <c r="EZ71" s="390"/>
      <c r="FA71" s="390"/>
      <c r="FB71" s="390"/>
      <c r="FC71" s="390"/>
      <c r="FD71" s="390"/>
      <c r="FE71" s="390"/>
      <c r="FF71" s="390"/>
      <c r="FG71" s="390"/>
      <c r="FH71" s="390"/>
      <c r="FI71" s="390"/>
      <c r="FJ71" s="390"/>
      <c r="FK71" s="390"/>
      <c r="FL71" s="390"/>
      <c r="FM71" s="390"/>
      <c r="FN71" s="390"/>
      <c r="FO71" s="390"/>
      <c r="FP71" s="390"/>
      <c r="FQ71" s="390"/>
      <c r="FR71" s="390"/>
      <c r="FS71" s="390"/>
      <c r="FT71" s="390"/>
      <c r="FU71" s="390"/>
      <c r="FV71" s="390"/>
      <c r="FW71" s="390"/>
      <c r="FX71" s="390"/>
      <c r="FY71" s="390"/>
      <c r="FZ71" s="390"/>
      <c r="GA71" s="390"/>
      <c r="GB71" s="390"/>
      <c r="GC71" s="390"/>
      <c r="GD71" s="390"/>
      <c r="GE71" s="390"/>
      <c r="GF71" s="390"/>
      <c r="GG71" s="390"/>
      <c r="GH71" s="390"/>
      <c r="GI71" s="390"/>
      <c r="GJ71" s="390"/>
      <c r="GK71" s="390"/>
      <c r="GL71" s="390"/>
      <c r="GM71" s="390"/>
      <c r="GN71" s="390"/>
      <c r="GO71" s="390"/>
      <c r="GP71" s="390"/>
      <c r="GQ71" s="390"/>
      <c r="GR71" s="390"/>
      <c r="GS71" s="390"/>
      <c r="GT71" s="390"/>
      <c r="GU71" s="390"/>
      <c r="GV71" s="390"/>
      <c r="GW71" s="390"/>
      <c r="GX71" s="390"/>
      <c r="GY71" s="390"/>
      <c r="GZ71" s="390"/>
      <c r="HA71" s="390"/>
      <c r="HB71" s="390"/>
      <c r="HC71" s="390"/>
      <c r="HD71" s="390"/>
      <c r="HE71" s="390"/>
      <c r="HF71" s="390"/>
      <c r="HG71" s="390"/>
      <c r="HH71" s="390"/>
      <c r="HI71" s="390"/>
      <c r="HJ71" s="390"/>
      <c r="HK71" s="390"/>
      <c r="HL71" s="390"/>
      <c r="HM71" s="390"/>
      <c r="HN71" s="390"/>
      <c r="HO71" s="390"/>
      <c r="HP71" s="390"/>
      <c r="HQ71" s="390"/>
      <c r="HR71" s="390"/>
      <c r="HS71" s="390"/>
      <c r="HT71" s="390"/>
      <c r="HU71" s="390"/>
      <c r="HV71" s="390"/>
      <c r="HW71" s="390"/>
      <c r="HX71" s="390"/>
      <c r="HY71" s="390"/>
      <c r="HZ71" s="390"/>
      <c r="IA71" s="390"/>
      <c r="IB71" s="390"/>
      <c r="IC71" s="390"/>
      <c r="ID71" s="390"/>
      <c r="IE71" s="390"/>
      <c r="IF71" s="390"/>
      <c r="IG71" s="390"/>
      <c r="IH71" s="390"/>
      <c r="II71" s="390"/>
      <c r="IJ71" s="390"/>
      <c r="IK71" s="390"/>
      <c r="IL71" s="390"/>
      <c r="IM71" s="390"/>
      <c r="IN71" s="390"/>
      <c r="IO71" s="390"/>
      <c r="IP71" s="390"/>
      <c r="IQ71" s="390"/>
      <c r="IR71" s="390"/>
      <c r="IS71" s="390"/>
      <c r="IT71" s="390"/>
      <c r="IU71" s="390"/>
    </row>
    <row r="72" spans="1:255">
      <c r="A72" s="2453" t="s">
        <v>896</v>
      </c>
      <c r="B72" s="2453"/>
      <c r="C72" s="2453"/>
      <c r="D72" s="2453"/>
      <c r="E72" s="2453"/>
      <c r="F72" s="2453"/>
      <c r="G72" s="2453"/>
      <c r="H72" s="2453"/>
      <c r="I72" s="2453"/>
      <c r="J72" s="2453"/>
      <c r="K72" s="2453"/>
      <c r="L72" s="2453"/>
      <c r="M72" s="2453"/>
      <c r="N72" s="2453"/>
      <c r="O72" s="2453"/>
      <c r="P72" s="2453"/>
      <c r="Q72" s="2453"/>
      <c r="R72" s="2453"/>
      <c r="S72" s="2453"/>
      <c r="T72" s="2453"/>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0"/>
      <c r="AY72" s="390"/>
      <c r="AZ72" s="390"/>
      <c r="BA72" s="390"/>
      <c r="BB72" s="390"/>
      <c r="BC72" s="390"/>
      <c r="BD72" s="390"/>
      <c r="BE72" s="390"/>
      <c r="BF72" s="390"/>
      <c r="BG72" s="390"/>
      <c r="BH72" s="390"/>
      <c r="BI72" s="390"/>
      <c r="BJ72" s="390"/>
      <c r="BK72" s="390"/>
      <c r="BL72" s="390"/>
      <c r="BM72" s="390"/>
      <c r="BN72" s="390"/>
      <c r="BO72" s="390"/>
      <c r="BP72" s="390"/>
      <c r="BQ72" s="390"/>
      <c r="BR72" s="390"/>
      <c r="BS72" s="390"/>
      <c r="BT72" s="390"/>
      <c r="BU72" s="390"/>
      <c r="BV72" s="390"/>
      <c r="BW72" s="390"/>
      <c r="BX72" s="390"/>
      <c r="BY72" s="390"/>
      <c r="BZ72" s="390"/>
      <c r="CA72" s="390"/>
      <c r="CB72" s="390"/>
      <c r="CC72" s="390"/>
      <c r="CD72" s="390"/>
      <c r="CE72" s="390"/>
      <c r="CF72" s="390"/>
      <c r="CG72" s="390"/>
      <c r="CH72" s="390"/>
      <c r="CI72" s="390"/>
      <c r="CJ72" s="390"/>
      <c r="CK72" s="390"/>
      <c r="CL72" s="390"/>
      <c r="CM72" s="390"/>
      <c r="CN72" s="390"/>
      <c r="CO72" s="390"/>
      <c r="CP72" s="390"/>
      <c r="CQ72" s="390"/>
      <c r="CR72" s="390"/>
      <c r="CS72" s="390"/>
      <c r="CT72" s="390"/>
      <c r="CU72" s="390"/>
      <c r="CV72" s="390"/>
      <c r="CW72" s="390"/>
      <c r="CX72" s="390"/>
      <c r="CY72" s="390"/>
      <c r="CZ72" s="390"/>
      <c r="DA72" s="390"/>
      <c r="DB72" s="390"/>
      <c r="DC72" s="390"/>
      <c r="DD72" s="390"/>
      <c r="DE72" s="390"/>
      <c r="DF72" s="390"/>
      <c r="DG72" s="390"/>
      <c r="DH72" s="390"/>
      <c r="DI72" s="390"/>
      <c r="DJ72" s="390"/>
      <c r="DK72" s="390"/>
      <c r="DL72" s="390"/>
      <c r="DM72" s="390"/>
      <c r="DN72" s="390"/>
      <c r="DO72" s="390"/>
      <c r="DP72" s="390"/>
      <c r="DQ72" s="390"/>
      <c r="DR72" s="390"/>
      <c r="DS72" s="390"/>
      <c r="DT72" s="390"/>
      <c r="DU72" s="390"/>
      <c r="DV72" s="390"/>
      <c r="DW72" s="390"/>
      <c r="DX72" s="390"/>
      <c r="DY72" s="390"/>
      <c r="DZ72" s="390"/>
      <c r="EA72" s="390"/>
      <c r="EB72" s="390"/>
      <c r="EC72" s="390"/>
      <c r="ED72" s="390"/>
      <c r="EE72" s="390"/>
      <c r="EF72" s="390"/>
      <c r="EG72" s="390"/>
      <c r="EH72" s="390"/>
      <c r="EI72" s="390"/>
      <c r="EJ72" s="390"/>
      <c r="EK72" s="390"/>
      <c r="EL72" s="390"/>
      <c r="EM72" s="390"/>
      <c r="EN72" s="390"/>
      <c r="EO72" s="390"/>
      <c r="EP72" s="390"/>
      <c r="EQ72" s="390"/>
      <c r="ER72" s="390"/>
      <c r="ES72" s="390"/>
      <c r="ET72" s="390"/>
      <c r="EU72" s="390"/>
      <c r="EV72" s="390"/>
      <c r="EW72" s="390"/>
      <c r="EX72" s="390"/>
      <c r="EY72" s="390"/>
      <c r="EZ72" s="390"/>
      <c r="FA72" s="390"/>
      <c r="FB72" s="390"/>
      <c r="FC72" s="390"/>
      <c r="FD72" s="390"/>
      <c r="FE72" s="390"/>
      <c r="FF72" s="390"/>
      <c r="FG72" s="390"/>
      <c r="FH72" s="390"/>
      <c r="FI72" s="390"/>
      <c r="FJ72" s="390"/>
      <c r="FK72" s="390"/>
      <c r="FL72" s="390"/>
      <c r="FM72" s="390"/>
      <c r="FN72" s="390"/>
      <c r="FO72" s="390"/>
      <c r="FP72" s="390"/>
      <c r="FQ72" s="390"/>
      <c r="FR72" s="390"/>
      <c r="FS72" s="390"/>
      <c r="FT72" s="390"/>
      <c r="FU72" s="390"/>
      <c r="FV72" s="390"/>
      <c r="FW72" s="390"/>
      <c r="FX72" s="390"/>
      <c r="FY72" s="390"/>
      <c r="FZ72" s="390"/>
      <c r="GA72" s="390"/>
      <c r="GB72" s="390"/>
      <c r="GC72" s="390"/>
      <c r="GD72" s="390"/>
      <c r="GE72" s="390"/>
      <c r="GF72" s="390"/>
      <c r="GG72" s="390"/>
      <c r="GH72" s="390"/>
      <c r="GI72" s="390"/>
      <c r="GJ72" s="390"/>
      <c r="GK72" s="390"/>
      <c r="GL72" s="390"/>
      <c r="GM72" s="390"/>
      <c r="GN72" s="390"/>
      <c r="GO72" s="390"/>
      <c r="GP72" s="390"/>
      <c r="GQ72" s="390"/>
      <c r="GR72" s="390"/>
      <c r="GS72" s="390"/>
      <c r="GT72" s="390"/>
      <c r="GU72" s="390"/>
      <c r="GV72" s="390"/>
      <c r="GW72" s="390"/>
      <c r="GX72" s="390"/>
      <c r="GY72" s="390"/>
      <c r="GZ72" s="390"/>
      <c r="HA72" s="390"/>
      <c r="HB72" s="390"/>
      <c r="HC72" s="390"/>
      <c r="HD72" s="390"/>
      <c r="HE72" s="390"/>
      <c r="HF72" s="390"/>
      <c r="HG72" s="390"/>
      <c r="HH72" s="390"/>
      <c r="HI72" s="390"/>
      <c r="HJ72" s="390"/>
      <c r="HK72" s="390"/>
      <c r="HL72" s="390"/>
      <c r="HM72" s="390"/>
      <c r="HN72" s="390"/>
      <c r="HO72" s="390"/>
      <c r="HP72" s="390"/>
      <c r="HQ72" s="390"/>
      <c r="HR72" s="390"/>
      <c r="HS72" s="390"/>
      <c r="HT72" s="390"/>
      <c r="HU72" s="390"/>
      <c r="HV72" s="390"/>
      <c r="HW72" s="390"/>
      <c r="HX72" s="390"/>
      <c r="HY72" s="390"/>
      <c r="HZ72" s="390"/>
      <c r="IA72" s="390"/>
      <c r="IB72" s="390"/>
      <c r="IC72" s="390"/>
      <c r="ID72" s="390"/>
      <c r="IE72" s="390"/>
      <c r="IF72" s="390"/>
      <c r="IG72" s="390"/>
      <c r="IH72" s="390"/>
      <c r="II72" s="390"/>
      <c r="IJ72" s="390"/>
      <c r="IK72" s="390"/>
      <c r="IL72" s="390"/>
      <c r="IM72" s="390"/>
      <c r="IN72" s="390"/>
      <c r="IO72" s="390"/>
      <c r="IP72" s="390"/>
      <c r="IQ72" s="390"/>
      <c r="IR72" s="390"/>
      <c r="IS72" s="390"/>
      <c r="IT72" s="390"/>
      <c r="IU72" s="390"/>
    </row>
    <row r="73" spans="1:255">
      <c r="A73" s="390"/>
      <c r="B73" s="924"/>
      <c r="C73" s="390"/>
      <c r="D73" s="390"/>
      <c r="G73" s="390"/>
      <c r="H73" s="390"/>
      <c r="I73" s="390"/>
      <c r="J73" s="390"/>
      <c r="K73" s="390"/>
      <c r="L73" s="390"/>
      <c r="M73" s="390"/>
      <c r="N73" s="390"/>
      <c r="O73" s="390"/>
      <c r="P73" s="390"/>
      <c r="Q73" s="390"/>
      <c r="R73" s="390"/>
      <c r="S73" s="390"/>
      <c r="U73" s="390"/>
      <c r="V73" s="390"/>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0"/>
      <c r="AY73" s="390"/>
      <c r="AZ73" s="390"/>
      <c r="BA73" s="390"/>
      <c r="BB73" s="390"/>
      <c r="BC73" s="390"/>
      <c r="BD73" s="390"/>
      <c r="BE73" s="390"/>
      <c r="BF73" s="390"/>
      <c r="BG73" s="390"/>
      <c r="BH73" s="390"/>
      <c r="BI73" s="390"/>
      <c r="BJ73" s="390"/>
      <c r="BK73" s="390"/>
      <c r="BL73" s="390"/>
      <c r="BM73" s="390"/>
      <c r="BN73" s="390"/>
      <c r="BO73" s="390"/>
      <c r="BP73" s="390"/>
      <c r="BQ73" s="390"/>
      <c r="BR73" s="390"/>
      <c r="BS73" s="390"/>
      <c r="BT73" s="390"/>
      <c r="BU73" s="390"/>
      <c r="BV73" s="390"/>
      <c r="BW73" s="390"/>
      <c r="BX73" s="390"/>
      <c r="BY73" s="390"/>
      <c r="BZ73" s="390"/>
      <c r="CA73" s="390"/>
      <c r="CB73" s="390"/>
      <c r="CC73" s="390"/>
      <c r="CD73" s="390"/>
      <c r="CE73" s="390"/>
      <c r="CF73" s="390"/>
      <c r="CG73" s="390"/>
      <c r="CH73" s="390"/>
      <c r="CI73" s="390"/>
      <c r="CJ73" s="390"/>
      <c r="CK73" s="390"/>
      <c r="CL73" s="390"/>
      <c r="CM73" s="390"/>
      <c r="CN73" s="390"/>
      <c r="CO73" s="390"/>
      <c r="CP73" s="390"/>
      <c r="CQ73" s="390"/>
      <c r="CR73" s="390"/>
      <c r="CS73" s="390"/>
      <c r="CT73" s="390"/>
      <c r="CU73" s="390"/>
      <c r="CV73" s="390"/>
      <c r="CW73" s="390"/>
      <c r="CX73" s="390"/>
      <c r="CY73" s="390"/>
      <c r="CZ73" s="390"/>
      <c r="DA73" s="390"/>
      <c r="DB73" s="390"/>
      <c r="DC73" s="390"/>
      <c r="DD73" s="390"/>
      <c r="DE73" s="390"/>
      <c r="DF73" s="390"/>
      <c r="DG73" s="390"/>
      <c r="DH73" s="390"/>
      <c r="DI73" s="390"/>
      <c r="DJ73" s="390"/>
      <c r="DK73" s="390"/>
      <c r="DL73" s="390"/>
      <c r="DM73" s="390"/>
      <c r="DN73" s="390"/>
      <c r="DO73" s="390"/>
      <c r="DP73" s="390"/>
      <c r="DQ73" s="390"/>
      <c r="DR73" s="390"/>
      <c r="DS73" s="390"/>
      <c r="DT73" s="390"/>
      <c r="DU73" s="390"/>
      <c r="DV73" s="390"/>
      <c r="DW73" s="390"/>
      <c r="DX73" s="390"/>
      <c r="DY73" s="390"/>
      <c r="DZ73" s="390"/>
      <c r="EA73" s="390"/>
      <c r="EB73" s="390"/>
      <c r="EC73" s="390"/>
      <c r="ED73" s="390"/>
      <c r="EE73" s="390"/>
      <c r="EF73" s="390"/>
      <c r="EG73" s="390"/>
      <c r="EH73" s="390"/>
      <c r="EI73" s="390"/>
      <c r="EJ73" s="390"/>
      <c r="EK73" s="390"/>
      <c r="EL73" s="390"/>
      <c r="EM73" s="390"/>
      <c r="EN73" s="390"/>
      <c r="EO73" s="390"/>
      <c r="EP73" s="390"/>
      <c r="EQ73" s="390"/>
      <c r="ER73" s="390"/>
      <c r="ES73" s="390"/>
      <c r="ET73" s="390"/>
      <c r="EU73" s="390"/>
      <c r="EV73" s="390"/>
      <c r="EW73" s="390"/>
      <c r="EX73" s="390"/>
      <c r="EY73" s="390"/>
      <c r="EZ73" s="390"/>
      <c r="FA73" s="390"/>
      <c r="FB73" s="390"/>
      <c r="FC73" s="390"/>
      <c r="FD73" s="390"/>
      <c r="FE73" s="390"/>
      <c r="FF73" s="390"/>
      <c r="FG73" s="390"/>
      <c r="FH73" s="390"/>
      <c r="FI73" s="390"/>
      <c r="FJ73" s="390"/>
      <c r="FK73" s="390"/>
      <c r="FL73" s="390"/>
      <c r="FM73" s="390"/>
      <c r="FN73" s="390"/>
      <c r="FO73" s="390"/>
      <c r="FP73" s="390"/>
      <c r="FQ73" s="390"/>
      <c r="FR73" s="390"/>
      <c r="FS73" s="390"/>
      <c r="FT73" s="390"/>
      <c r="FU73" s="390"/>
      <c r="FV73" s="390"/>
      <c r="FW73" s="390"/>
      <c r="FX73" s="390"/>
      <c r="FY73" s="390"/>
      <c r="FZ73" s="390"/>
      <c r="GA73" s="390"/>
      <c r="GB73" s="390"/>
      <c r="GC73" s="390"/>
      <c r="GD73" s="390"/>
      <c r="GE73" s="390"/>
      <c r="GF73" s="390"/>
      <c r="GG73" s="390"/>
      <c r="GH73" s="390"/>
      <c r="GI73" s="390"/>
      <c r="GJ73" s="390"/>
      <c r="GK73" s="390"/>
      <c r="GL73" s="390"/>
      <c r="GM73" s="390"/>
      <c r="GN73" s="390"/>
      <c r="GO73" s="390"/>
      <c r="GP73" s="390"/>
      <c r="GQ73" s="390"/>
      <c r="GR73" s="390"/>
      <c r="GS73" s="390"/>
      <c r="GT73" s="390"/>
      <c r="GU73" s="390"/>
      <c r="GV73" s="390"/>
      <c r="GW73" s="390"/>
      <c r="GX73" s="390"/>
      <c r="GY73" s="390"/>
      <c r="GZ73" s="390"/>
      <c r="HA73" s="390"/>
      <c r="HB73" s="390"/>
      <c r="HC73" s="390"/>
      <c r="HD73" s="390"/>
      <c r="HE73" s="390"/>
      <c r="HF73" s="390"/>
      <c r="HG73" s="390"/>
      <c r="HH73" s="390"/>
      <c r="HI73" s="390"/>
      <c r="HJ73" s="390"/>
      <c r="HK73" s="390"/>
      <c r="HL73" s="390"/>
      <c r="HM73" s="390"/>
      <c r="HN73" s="390"/>
      <c r="HO73" s="390"/>
      <c r="HP73" s="390"/>
      <c r="HQ73" s="390"/>
      <c r="HR73" s="390"/>
      <c r="HS73" s="390"/>
      <c r="HT73" s="390"/>
      <c r="HU73" s="390"/>
      <c r="HV73" s="390"/>
      <c r="HW73" s="390"/>
      <c r="HX73" s="390"/>
      <c r="HY73" s="390"/>
      <c r="HZ73" s="390"/>
      <c r="IA73" s="390"/>
      <c r="IB73" s="390"/>
      <c r="IC73" s="390"/>
      <c r="ID73" s="390"/>
      <c r="IE73" s="390"/>
      <c r="IF73" s="390"/>
      <c r="IG73" s="390"/>
      <c r="IH73" s="390"/>
      <c r="II73" s="390"/>
      <c r="IJ73" s="390"/>
      <c r="IK73" s="390"/>
      <c r="IL73" s="390"/>
      <c r="IM73" s="390"/>
      <c r="IN73" s="390"/>
      <c r="IO73" s="390"/>
      <c r="IP73" s="390"/>
      <c r="IQ73" s="390"/>
      <c r="IR73" s="390"/>
      <c r="IS73" s="390"/>
      <c r="IT73" s="390"/>
      <c r="IU73" s="390"/>
    </row>
    <row r="74" spans="1:255" ht="13.5" thickBot="1">
      <c r="A74" s="390"/>
      <c r="B74" s="924"/>
      <c r="C74" s="390"/>
      <c r="D74" s="390"/>
      <c r="E74" s="395"/>
      <c r="F74" s="395"/>
      <c r="G74" s="390"/>
      <c r="H74" s="390"/>
      <c r="I74" s="390"/>
      <c r="J74" s="390"/>
      <c r="K74" s="390"/>
      <c r="L74" s="390"/>
      <c r="M74" s="390"/>
      <c r="N74" s="390"/>
      <c r="O74" s="390"/>
      <c r="P74" s="390"/>
      <c r="Q74" s="390"/>
      <c r="R74" s="390"/>
      <c r="S74" s="390"/>
      <c r="T74" s="396"/>
      <c r="U74" s="396" t="s">
        <v>8</v>
      </c>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0"/>
      <c r="BL74" s="390"/>
      <c r="BM74" s="390"/>
      <c r="BN74" s="390"/>
      <c r="BO74" s="390"/>
      <c r="BP74" s="390"/>
      <c r="BQ74" s="390"/>
      <c r="BR74" s="390"/>
      <c r="BS74" s="390"/>
      <c r="BT74" s="390"/>
      <c r="BU74" s="390"/>
      <c r="BV74" s="390"/>
      <c r="BW74" s="390"/>
      <c r="BX74" s="390"/>
      <c r="BY74" s="390"/>
      <c r="BZ74" s="390"/>
      <c r="CA74" s="390"/>
      <c r="CB74" s="390"/>
      <c r="CC74" s="390"/>
      <c r="CD74" s="390"/>
      <c r="CE74" s="390"/>
      <c r="CF74" s="390"/>
      <c r="CG74" s="390"/>
      <c r="CH74" s="390"/>
      <c r="CI74" s="390"/>
      <c r="CJ74" s="390"/>
      <c r="CK74" s="390"/>
      <c r="CL74" s="390"/>
      <c r="CM74" s="390"/>
      <c r="CN74" s="390"/>
      <c r="CO74" s="390"/>
      <c r="CP74" s="390"/>
      <c r="CQ74" s="390"/>
      <c r="CR74" s="390"/>
      <c r="CS74" s="390"/>
      <c r="CT74" s="390"/>
      <c r="CU74" s="390"/>
      <c r="CV74" s="390"/>
      <c r="CW74" s="390"/>
      <c r="CX74" s="390"/>
      <c r="CY74" s="390"/>
      <c r="CZ74" s="390"/>
      <c r="DA74" s="390"/>
      <c r="DB74" s="390"/>
      <c r="DC74" s="390"/>
      <c r="DD74" s="390"/>
      <c r="DE74" s="390"/>
      <c r="DF74" s="390"/>
      <c r="DG74" s="390"/>
      <c r="DH74" s="390"/>
      <c r="DI74" s="390"/>
      <c r="DJ74" s="390"/>
      <c r="DK74" s="390"/>
      <c r="DL74" s="390"/>
      <c r="DM74" s="390"/>
      <c r="DN74" s="390"/>
      <c r="DO74" s="390"/>
      <c r="DP74" s="390"/>
      <c r="DQ74" s="390"/>
      <c r="DR74" s="390"/>
      <c r="DS74" s="390"/>
      <c r="DT74" s="390"/>
      <c r="DU74" s="390"/>
      <c r="DV74" s="390"/>
      <c r="DW74" s="390"/>
      <c r="DX74" s="390"/>
      <c r="DY74" s="390"/>
      <c r="DZ74" s="390"/>
      <c r="EA74" s="390"/>
      <c r="EB74" s="390"/>
      <c r="EC74" s="390"/>
      <c r="ED74" s="390"/>
      <c r="EE74" s="390"/>
      <c r="EF74" s="390"/>
      <c r="EG74" s="390"/>
      <c r="EH74" s="390"/>
      <c r="EI74" s="390"/>
      <c r="EJ74" s="390"/>
      <c r="EK74" s="390"/>
      <c r="EL74" s="390"/>
      <c r="EM74" s="390"/>
      <c r="EN74" s="390"/>
      <c r="EO74" s="390"/>
      <c r="EP74" s="390"/>
      <c r="EQ74" s="390"/>
      <c r="ER74" s="390"/>
      <c r="ES74" s="390"/>
      <c r="ET74" s="390"/>
      <c r="EU74" s="390"/>
      <c r="EV74" s="390"/>
      <c r="EW74" s="390"/>
      <c r="EX74" s="390"/>
      <c r="EY74" s="390"/>
      <c r="EZ74" s="390"/>
      <c r="FA74" s="390"/>
      <c r="FB74" s="390"/>
      <c r="FC74" s="390"/>
      <c r="FD74" s="390"/>
      <c r="FE74" s="390"/>
      <c r="FF74" s="390"/>
      <c r="FG74" s="390"/>
      <c r="FH74" s="390"/>
      <c r="FI74" s="390"/>
      <c r="FJ74" s="390"/>
      <c r="FK74" s="390"/>
      <c r="FL74" s="390"/>
      <c r="FM74" s="390"/>
      <c r="FN74" s="390"/>
      <c r="FO74" s="390"/>
      <c r="FP74" s="390"/>
      <c r="FQ74" s="390"/>
      <c r="FR74" s="390"/>
      <c r="FS74" s="390"/>
      <c r="FT74" s="390"/>
      <c r="FU74" s="390"/>
      <c r="FV74" s="390"/>
      <c r="FW74" s="390"/>
      <c r="FX74" s="390"/>
      <c r="FY74" s="390"/>
      <c r="FZ74" s="390"/>
      <c r="GA74" s="390"/>
      <c r="GB74" s="390"/>
      <c r="GC74" s="390"/>
      <c r="GD74" s="390"/>
      <c r="GE74" s="390"/>
      <c r="GF74" s="390"/>
      <c r="GG74" s="390"/>
      <c r="GH74" s="390"/>
      <c r="GI74" s="390"/>
      <c r="GJ74" s="390"/>
      <c r="GK74" s="390"/>
      <c r="GL74" s="390"/>
      <c r="GM74" s="390"/>
      <c r="GN74" s="390"/>
      <c r="GO74" s="390"/>
      <c r="GP74" s="390"/>
      <c r="GQ74" s="390"/>
      <c r="GR74" s="390"/>
      <c r="GS74" s="390"/>
      <c r="GT74" s="390"/>
      <c r="GU74" s="390"/>
      <c r="GV74" s="390"/>
      <c r="GW74" s="390"/>
      <c r="GX74" s="390"/>
      <c r="GY74" s="390"/>
      <c r="GZ74" s="390"/>
      <c r="HA74" s="390"/>
      <c r="HB74" s="390"/>
      <c r="HC74" s="390"/>
      <c r="HD74" s="390"/>
      <c r="HE74" s="390"/>
      <c r="HF74" s="390"/>
      <c r="HG74" s="390"/>
      <c r="HH74" s="390"/>
      <c r="HI74" s="390"/>
      <c r="HJ74" s="390"/>
      <c r="HK74" s="390"/>
      <c r="HL74" s="390"/>
      <c r="HM74" s="390"/>
      <c r="HN74" s="390"/>
      <c r="HO74" s="390"/>
      <c r="HP74" s="390"/>
      <c r="HQ74" s="390"/>
      <c r="HR74" s="390"/>
      <c r="HS74" s="390"/>
      <c r="HT74" s="390"/>
      <c r="HU74" s="390"/>
      <c r="HV74" s="390"/>
      <c r="HW74" s="390"/>
      <c r="HX74" s="390"/>
      <c r="HY74" s="390"/>
      <c r="HZ74" s="390"/>
      <c r="IA74" s="390"/>
      <c r="IB74" s="390"/>
      <c r="IC74" s="390"/>
      <c r="ID74" s="390"/>
      <c r="IE74" s="390"/>
      <c r="IF74" s="390"/>
      <c r="IG74" s="390"/>
      <c r="IH74" s="390"/>
      <c r="II74" s="390"/>
      <c r="IJ74" s="390"/>
      <c r="IK74" s="390"/>
      <c r="IL74" s="390"/>
      <c r="IM74" s="390"/>
      <c r="IN74" s="390"/>
      <c r="IO74" s="390"/>
      <c r="IP74" s="390"/>
      <c r="IQ74" s="390"/>
      <c r="IR74" s="390"/>
      <c r="IS74" s="390"/>
      <c r="IT74" s="390"/>
      <c r="IU74" s="390"/>
    </row>
    <row r="75" spans="1:255" ht="52.5" customHeight="1">
      <c r="A75" s="2454" t="s">
        <v>453</v>
      </c>
      <c r="B75" s="2447" t="s">
        <v>898</v>
      </c>
      <c r="C75" s="2447" t="s">
        <v>929</v>
      </c>
      <c r="D75" s="2447" t="s">
        <v>930</v>
      </c>
      <c r="E75" s="2444" t="s">
        <v>931</v>
      </c>
      <c r="F75" s="2456"/>
      <c r="G75" s="2449" t="s">
        <v>932</v>
      </c>
      <c r="H75" s="2447"/>
      <c r="I75" s="2447" t="s">
        <v>933</v>
      </c>
      <c r="J75" s="2447" t="s">
        <v>934</v>
      </c>
      <c r="K75" s="2447" t="s">
        <v>935</v>
      </c>
      <c r="L75" s="2447" t="s">
        <v>936</v>
      </c>
      <c r="M75" s="2447"/>
      <c r="N75" s="2447" t="s">
        <v>937</v>
      </c>
      <c r="O75" s="2447"/>
      <c r="P75" s="2447" t="s">
        <v>938</v>
      </c>
      <c r="Q75" s="2447"/>
      <c r="R75" s="2447" t="s">
        <v>939</v>
      </c>
      <c r="S75" s="2447"/>
      <c r="T75" s="2447" t="s">
        <v>940</v>
      </c>
      <c r="U75" s="2450" t="s">
        <v>941</v>
      </c>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0"/>
      <c r="AY75" s="390"/>
      <c r="AZ75" s="390"/>
      <c r="BA75" s="390"/>
      <c r="BB75" s="390"/>
      <c r="BC75" s="390"/>
      <c r="BD75" s="390"/>
      <c r="BE75" s="390"/>
      <c r="BF75" s="390"/>
      <c r="BG75" s="390"/>
      <c r="BH75" s="390"/>
      <c r="BI75" s="390"/>
      <c r="BJ75" s="390"/>
      <c r="BK75" s="390"/>
      <c r="BL75" s="390"/>
      <c r="BM75" s="390"/>
      <c r="BN75" s="390"/>
      <c r="BO75" s="390"/>
      <c r="BP75" s="390"/>
      <c r="BQ75" s="390"/>
      <c r="BR75" s="390"/>
      <c r="BS75" s="390"/>
      <c r="BT75" s="390"/>
      <c r="BU75" s="390"/>
      <c r="BV75" s="390"/>
      <c r="BW75" s="390"/>
      <c r="BX75" s="390"/>
      <c r="BY75" s="390"/>
      <c r="BZ75" s="390"/>
      <c r="CA75" s="390"/>
      <c r="CB75" s="390"/>
      <c r="CC75" s="390"/>
      <c r="CD75" s="390"/>
      <c r="CE75" s="390"/>
      <c r="CF75" s="390"/>
      <c r="CG75" s="390"/>
      <c r="CH75" s="390"/>
      <c r="CI75" s="390"/>
      <c r="CJ75" s="390"/>
      <c r="CK75" s="390"/>
      <c r="CL75" s="390"/>
      <c r="CM75" s="390"/>
      <c r="CN75" s="390"/>
      <c r="CO75" s="390"/>
      <c r="CP75" s="390"/>
      <c r="CQ75" s="390"/>
      <c r="CR75" s="390"/>
      <c r="CS75" s="390"/>
      <c r="CT75" s="390"/>
      <c r="CU75" s="390"/>
      <c r="CV75" s="390"/>
      <c r="CW75" s="390"/>
      <c r="CX75" s="390"/>
      <c r="CY75" s="390"/>
      <c r="CZ75" s="390"/>
      <c r="DA75" s="390"/>
      <c r="DB75" s="390"/>
      <c r="DC75" s="390"/>
      <c r="DD75" s="390"/>
      <c r="DE75" s="390"/>
      <c r="DF75" s="390"/>
      <c r="DG75" s="390"/>
      <c r="DH75" s="390"/>
      <c r="DI75" s="390"/>
      <c r="DJ75" s="390"/>
      <c r="DK75" s="390"/>
      <c r="DL75" s="390"/>
      <c r="DM75" s="390"/>
      <c r="DN75" s="390"/>
      <c r="DO75" s="390"/>
      <c r="DP75" s="390"/>
      <c r="DQ75" s="390"/>
      <c r="DR75" s="390"/>
      <c r="DS75" s="390"/>
      <c r="DT75" s="390"/>
      <c r="DU75" s="390"/>
      <c r="DV75" s="390"/>
      <c r="DW75" s="390"/>
      <c r="DX75" s="390"/>
      <c r="DY75" s="390"/>
      <c r="DZ75" s="390"/>
      <c r="EA75" s="390"/>
      <c r="EB75" s="390"/>
      <c r="EC75" s="390"/>
      <c r="ED75" s="390"/>
      <c r="EE75" s="390"/>
      <c r="EF75" s="390"/>
      <c r="EG75" s="390"/>
      <c r="EH75" s="390"/>
      <c r="EI75" s="390"/>
      <c r="EJ75" s="390"/>
      <c r="EK75" s="390"/>
      <c r="EL75" s="390"/>
      <c r="EM75" s="390"/>
      <c r="EN75" s="390"/>
      <c r="EO75" s="390"/>
      <c r="EP75" s="390"/>
      <c r="EQ75" s="390"/>
      <c r="ER75" s="390"/>
      <c r="ES75" s="390"/>
      <c r="ET75" s="390"/>
      <c r="EU75" s="390"/>
      <c r="EV75" s="390"/>
      <c r="EW75" s="390"/>
      <c r="EX75" s="390"/>
      <c r="EY75" s="390"/>
      <c r="EZ75" s="390"/>
      <c r="FA75" s="390"/>
      <c r="FB75" s="390"/>
      <c r="FC75" s="390"/>
      <c r="FD75" s="390"/>
      <c r="FE75" s="390"/>
      <c r="FF75" s="390"/>
      <c r="FG75" s="390"/>
      <c r="FH75" s="390"/>
      <c r="FI75" s="390"/>
      <c r="FJ75" s="390"/>
      <c r="FK75" s="390"/>
      <c r="FL75" s="390"/>
      <c r="FM75" s="390"/>
      <c r="FN75" s="390"/>
      <c r="FO75" s="390"/>
      <c r="FP75" s="390"/>
      <c r="FQ75" s="390"/>
      <c r="FR75" s="390"/>
      <c r="FS75" s="390"/>
      <c r="FT75" s="390"/>
      <c r="FU75" s="390"/>
      <c r="FV75" s="390"/>
      <c r="FW75" s="390"/>
      <c r="FX75" s="390"/>
      <c r="FY75" s="390"/>
      <c r="FZ75" s="390"/>
      <c r="GA75" s="390"/>
      <c r="GB75" s="390"/>
      <c r="GC75" s="390"/>
      <c r="GD75" s="390"/>
      <c r="GE75" s="390"/>
      <c r="GF75" s="390"/>
      <c r="GG75" s="390"/>
      <c r="GH75" s="390"/>
      <c r="GI75" s="390"/>
      <c r="GJ75" s="390"/>
      <c r="GK75" s="390"/>
      <c r="GL75" s="390"/>
      <c r="GM75" s="390"/>
      <c r="GN75" s="390"/>
      <c r="GO75" s="390"/>
      <c r="GP75" s="390"/>
      <c r="GQ75" s="390"/>
      <c r="GR75" s="390"/>
      <c r="GS75" s="390"/>
      <c r="GT75" s="390"/>
      <c r="GU75" s="390"/>
      <c r="GV75" s="390"/>
      <c r="GW75" s="390"/>
      <c r="GX75" s="390"/>
      <c r="GY75" s="390"/>
      <c r="GZ75" s="390"/>
      <c r="HA75" s="390"/>
      <c r="HB75" s="390"/>
      <c r="HC75" s="390"/>
      <c r="HD75" s="390"/>
      <c r="HE75" s="390"/>
      <c r="HF75" s="390"/>
      <c r="HG75" s="390"/>
      <c r="HH75" s="390"/>
      <c r="HI75" s="390"/>
      <c r="HJ75" s="390"/>
      <c r="HK75" s="390"/>
      <c r="HL75" s="390"/>
      <c r="HM75" s="390"/>
      <c r="HN75" s="390"/>
      <c r="HO75" s="390"/>
      <c r="HP75" s="390"/>
      <c r="HQ75" s="390"/>
      <c r="HR75" s="390"/>
      <c r="HS75" s="390"/>
      <c r="HT75" s="390"/>
      <c r="HU75" s="390"/>
      <c r="HV75" s="390"/>
      <c r="HW75" s="390"/>
      <c r="HX75" s="390"/>
      <c r="HY75" s="390"/>
      <c r="HZ75" s="390"/>
      <c r="IA75" s="390"/>
      <c r="IB75" s="390"/>
      <c r="IC75" s="390"/>
      <c r="ID75" s="390"/>
      <c r="IE75" s="390"/>
      <c r="IF75" s="390"/>
      <c r="IG75" s="390"/>
      <c r="IH75" s="390"/>
      <c r="II75" s="390"/>
      <c r="IJ75" s="390"/>
      <c r="IK75" s="390"/>
      <c r="IL75" s="390"/>
      <c r="IM75" s="390"/>
      <c r="IN75" s="390"/>
      <c r="IO75" s="390"/>
      <c r="IP75" s="390"/>
      <c r="IQ75" s="390"/>
      <c r="IR75" s="390"/>
      <c r="IS75" s="390"/>
      <c r="IT75" s="390"/>
      <c r="IU75" s="390"/>
    </row>
    <row r="76" spans="1:255" ht="23.25" customHeight="1">
      <c r="A76" s="2455"/>
      <c r="B76" s="2448"/>
      <c r="C76" s="2448"/>
      <c r="D76" s="2448"/>
      <c r="E76" s="731"/>
      <c r="F76" s="2448" t="s">
        <v>942</v>
      </c>
      <c r="G76" s="2457"/>
      <c r="H76" s="2448" t="s">
        <v>942</v>
      </c>
      <c r="I76" s="2448"/>
      <c r="J76" s="2448"/>
      <c r="K76" s="2448"/>
      <c r="L76" s="2448" t="s">
        <v>943</v>
      </c>
      <c r="M76" s="2452" t="s">
        <v>944</v>
      </c>
      <c r="N76" s="2448" t="s">
        <v>943</v>
      </c>
      <c r="O76" s="2452" t="s">
        <v>944</v>
      </c>
      <c r="P76" s="2448" t="s">
        <v>943</v>
      </c>
      <c r="Q76" s="2448" t="s">
        <v>944</v>
      </c>
      <c r="R76" s="2448" t="s">
        <v>943</v>
      </c>
      <c r="S76" s="2452" t="s">
        <v>944</v>
      </c>
      <c r="T76" s="2448"/>
      <c r="U76" s="2451"/>
      <c r="V76" s="390"/>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0"/>
      <c r="AY76" s="390"/>
      <c r="AZ76" s="390"/>
      <c r="BA76" s="390"/>
      <c r="BB76" s="390"/>
      <c r="BC76" s="390"/>
      <c r="BD76" s="390"/>
      <c r="BE76" s="390"/>
      <c r="BF76" s="390"/>
      <c r="BG76" s="390"/>
      <c r="BH76" s="390"/>
      <c r="BI76" s="390"/>
      <c r="BJ76" s="390"/>
      <c r="BK76" s="390"/>
      <c r="BL76" s="390"/>
      <c r="BM76" s="390"/>
      <c r="BN76" s="390"/>
      <c r="BO76" s="390"/>
      <c r="BP76" s="390"/>
      <c r="BQ76" s="390"/>
      <c r="BR76" s="390"/>
      <c r="BS76" s="390"/>
      <c r="BT76" s="390"/>
      <c r="BU76" s="390"/>
      <c r="BV76" s="390"/>
      <c r="BW76" s="390"/>
      <c r="BX76" s="390"/>
      <c r="BY76" s="390"/>
      <c r="BZ76" s="390"/>
      <c r="CA76" s="390"/>
      <c r="CB76" s="390"/>
      <c r="CC76" s="390"/>
      <c r="CD76" s="390"/>
      <c r="CE76" s="390"/>
      <c r="CF76" s="390"/>
      <c r="CG76" s="390"/>
      <c r="CH76" s="390"/>
      <c r="CI76" s="390"/>
      <c r="CJ76" s="390"/>
      <c r="CK76" s="390"/>
      <c r="CL76" s="390"/>
      <c r="CM76" s="390"/>
      <c r="CN76" s="390"/>
      <c r="CO76" s="390"/>
      <c r="CP76" s="390"/>
      <c r="CQ76" s="390"/>
      <c r="CR76" s="390"/>
      <c r="CS76" s="390"/>
      <c r="CT76" s="390"/>
      <c r="CU76" s="390"/>
      <c r="CV76" s="390"/>
      <c r="CW76" s="390"/>
      <c r="CX76" s="390"/>
      <c r="CY76" s="390"/>
      <c r="CZ76" s="390"/>
      <c r="DA76" s="390"/>
      <c r="DB76" s="390"/>
      <c r="DC76" s="390"/>
      <c r="DD76" s="390"/>
      <c r="DE76" s="390"/>
      <c r="DF76" s="390"/>
      <c r="DG76" s="390"/>
      <c r="DH76" s="390"/>
      <c r="DI76" s="390"/>
      <c r="DJ76" s="390"/>
      <c r="DK76" s="390"/>
      <c r="DL76" s="390"/>
      <c r="DM76" s="390"/>
      <c r="DN76" s="390"/>
      <c r="DO76" s="390"/>
      <c r="DP76" s="390"/>
      <c r="DQ76" s="390"/>
      <c r="DR76" s="390"/>
      <c r="DS76" s="390"/>
      <c r="DT76" s="390"/>
      <c r="DU76" s="390"/>
      <c r="DV76" s="390"/>
      <c r="DW76" s="390"/>
      <c r="DX76" s="390"/>
      <c r="DY76" s="390"/>
      <c r="DZ76" s="390"/>
      <c r="EA76" s="390"/>
      <c r="EB76" s="390"/>
      <c r="EC76" s="390"/>
      <c r="ED76" s="390"/>
      <c r="EE76" s="390"/>
      <c r="EF76" s="390"/>
      <c r="EG76" s="390"/>
      <c r="EH76" s="390"/>
      <c r="EI76" s="390"/>
      <c r="EJ76" s="390"/>
      <c r="EK76" s="390"/>
      <c r="EL76" s="390"/>
      <c r="EM76" s="390"/>
      <c r="EN76" s="390"/>
      <c r="EO76" s="390"/>
      <c r="EP76" s="390"/>
      <c r="EQ76" s="390"/>
      <c r="ER76" s="390"/>
      <c r="ES76" s="390"/>
      <c r="ET76" s="390"/>
      <c r="EU76" s="390"/>
      <c r="EV76" s="390"/>
      <c r="EW76" s="390"/>
      <c r="EX76" s="390"/>
      <c r="EY76" s="390"/>
      <c r="EZ76" s="390"/>
      <c r="FA76" s="390"/>
      <c r="FB76" s="390"/>
      <c r="FC76" s="390"/>
      <c r="FD76" s="390"/>
      <c r="FE76" s="390"/>
      <c r="FF76" s="390"/>
      <c r="FG76" s="390"/>
      <c r="FH76" s="390"/>
      <c r="FI76" s="390"/>
      <c r="FJ76" s="390"/>
      <c r="FK76" s="390"/>
      <c r="FL76" s="390"/>
      <c r="FM76" s="390"/>
      <c r="FN76" s="390"/>
      <c r="FO76" s="390"/>
      <c r="FP76" s="390"/>
      <c r="FQ76" s="390"/>
      <c r="FR76" s="390"/>
      <c r="FS76" s="390"/>
      <c r="FT76" s="390"/>
      <c r="FU76" s="390"/>
      <c r="FV76" s="390"/>
      <c r="FW76" s="390"/>
      <c r="FX76" s="390"/>
      <c r="FY76" s="390"/>
      <c r="FZ76" s="390"/>
      <c r="GA76" s="390"/>
      <c r="GB76" s="390"/>
      <c r="GC76" s="390"/>
      <c r="GD76" s="390"/>
      <c r="GE76" s="390"/>
      <c r="GF76" s="390"/>
      <c r="GG76" s="390"/>
      <c r="GH76" s="390"/>
      <c r="GI76" s="390"/>
      <c r="GJ76" s="390"/>
      <c r="GK76" s="390"/>
      <c r="GL76" s="390"/>
      <c r="GM76" s="390"/>
      <c r="GN76" s="390"/>
      <c r="GO76" s="390"/>
      <c r="GP76" s="390"/>
      <c r="GQ76" s="390"/>
      <c r="GR76" s="390"/>
      <c r="GS76" s="390"/>
      <c r="GT76" s="390"/>
      <c r="GU76" s="390"/>
      <c r="GV76" s="390"/>
      <c r="GW76" s="390"/>
      <c r="GX76" s="390"/>
      <c r="GY76" s="390"/>
      <c r="GZ76" s="390"/>
      <c r="HA76" s="390"/>
      <c r="HB76" s="390"/>
      <c r="HC76" s="390"/>
      <c r="HD76" s="390"/>
      <c r="HE76" s="390"/>
      <c r="HF76" s="390"/>
      <c r="HG76" s="390"/>
      <c r="HH76" s="390"/>
      <c r="HI76" s="390"/>
      <c r="HJ76" s="390"/>
      <c r="HK76" s="390"/>
      <c r="HL76" s="390"/>
      <c r="HM76" s="390"/>
      <c r="HN76" s="390"/>
      <c r="HO76" s="390"/>
      <c r="HP76" s="390"/>
      <c r="HQ76" s="390"/>
      <c r="HR76" s="390"/>
      <c r="HS76" s="390"/>
      <c r="HT76" s="390"/>
      <c r="HU76" s="390"/>
      <c r="HV76" s="390"/>
      <c r="HW76" s="390"/>
      <c r="HX76" s="390"/>
      <c r="HY76" s="390"/>
      <c r="HZ76" s="390"/>
      <c r="IA76" s="390"/>
      <c r="IB76" s="390"/>
      <c r="IC76" s="390"/>
      <c r="ID76" s="390"/>
      <c r="IE76" s="390"/>
      <c r="IF76" s="390"/>
      <c r="IG76" s="390"/>
      <c r="IH76" s="390"/>
      <c r="II76" s="390"/>
      <c r="IJ76" s="390"/>
      <c r="IK76" s="390"/>
      <c r="IL76" s="390"/>
      <c r="IM76" s="390"/>
      <c r="IN76" s="390"/>
      <c r="IO76" s="390"/>
      <c r="IP76" s="390"/>
      <c r="IQ76" s="390"/>
      <c r="IR76" s="390"/>
      <c r="IS76" s="390"/>
      <c r="IT76" s="390"/>
      <c r="IU76" s="390"/>
    </row>
    <row r="77" spans="1:255" ht="33" customHeight="1">
      <c r="A77" s="2455"/>
      <c r="B77" s="2448"/>
      <c r="C77" s="2448"/>
      <c r="D77" s="2448"/>
      <c r="E77" s="732"/>
      <c r="F77" s="2448"/>
      <c r="G77" s="2458"/>
      <c r="H77" s="2448"/>
      <c r="I77" s="2448"/>
      <c r="J77" s="2448"/>
      <c r="K77" s="2448"/>
      <c r="L77" s="2448"/>
      <c r="M77" s="2452"/>
      <c r="N77" s="2448"/>
      <c r="O77" s="2452"/>
      <c r="P77" s="2448"/>
      <c r="Q77" s="2448"/>
      <c r="R77" s="2448"/>
      <c r="S77" s="2452"/>
      <c r="T77" s="2448"/>
      <c r="U77" s="2451"/>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0"/>
      <c r="AY77" s="390"/>
      <c r="AZ77" s="390"/>
      <c r="BA77" s="390"/>
      <c r="BB77" s="390"/>
      <c r="BC77" s="390"/>
      <c r="BD77" s="390"/>
      <c r="BE77" s="390"/>
      <c r="BF77" s="390"/>
      <c r="BG77" s="390"/>
      <c r="BH77" s="390"/>
      <c r="BI77" s="390"/>
      <c r="BJ77" s="390"/>
      <c r="BK77" s="390"/>
      <c r="BL77" s="390"/>
      <c r="BM77" s="390"/>
      <c r="BN77" s="390"/>
      <c r="BO77" s="390"/>
      <c r="BP77" s="390"/>
      <c r="BQ77" s="390"/>
      <c r="BR77" s="390"/>
      <c r="BS77" s="390"/>
      <c r="BT77" s="390"/>
      <c r="BU77" s="390"/>
      <c r="BV77" s="390"/>
      <c r="BW77" s="390"/>
      <c r="BX77" s="390"/>
      <c r="BY77" s="390"/>
      <c r="BZ77" s="390"/>
      <c r="CA77" s="390"/>
      <c r="CB77" s="390"/>
      <c r="CC77" s="390"/>
      <c r="CD77" s="390"/>
      <c r="CE77" s="390"/>
      <c r="CF77" s="390"/>
      <c r="CG77" s="390"/>
      <c r="CH77" s="390"/>
      <c r="CI77" s="390"/>
      <c r="CJ77" s="390"/>
      <c r="CK77" s="390"/>
      <c r="CL77" s="390"/>
      <c r="CM77" s="390"/>
      <c r="CN77" s="390"/>
      <c r="CO77" s="390"/>
      <c r="CP77" s="390"/>
      <c r="CQ77" s="390"/>
      <c r="CR77" s="390"/>
      <c r="CS77" s="390"/>
      <c r="CT77" s="390"/>
      <c r="CU77" s="390"/>
      <c r="CV77" s="390"/>
      <c r="CW77" s="390"/>
      <c r="CX77" s="390"/>
      <c r="CY77" s="390"/>
      <c r="CZ77" s="390"/>
      <c r="DA77" s="390"/>
      <c r="DB77" s="390"/>
      <c r="DC77" s="390"/>
      <c r="DD77" s="390"/>
      <c r="DE77" s="390"/>
      <c r="DF77" s="390"/>
      <c r="DG77" s="390"/>
      <c r="DH77" s="390"/>
      <c r="DI77" s="390"/>
      <c r="DJ77" s="390"/>
      <c r="DK77" s="390"/>
      <c r="DL77" s="390"/>
      <c r="DM77" s="390"/>
      <c r="DN77" s="390"/>
      <c r="DO77" s="390"/>
      <c r="DP77" s="390"/>
      <c r="DQ77" s="390"/>
      <c r="DR77" s="390"/>
      <c r="DS77" s="390"/>
      <c r="DT77" s="390"/>
      <c r="DU77" s="390"/>
      <c r="DV77" s="390"/>
      <c r="DW77" s="390"/>
      <c r="DX77" s="390"/>
      <c r="DY77" s="390"/>
      <c r="DZ77" s="390"/>
      <c r="EA77" s="390"/>
      <c r="EB77" s="390"/>
      <c r="EC77" s="390"/>
      <c r="ED77" s="390"/>
      <c r="EE77" s="390"/>
      <c r="EF77" s="390"/>
      <c r="EG77" s="390"/>
      <c r="EH77" s="390"/>
      <c r="EI77" s="390"/>
      <c r="EJ77" s="390"/>
      <c r="EK77" s="390"/>
      <c r="EL77" s="390"/>
      <c r="EM77" s="390"/>
      <c r="EN77" s="390"/>
      <c r="EO77" s="390"/>
      <c r="EP77" s="390"/>
      <c r="EQ77" s="390"/>
      <c r="ER77" s="390"/>
      <c r="ES77" s="390"/>
      <c r="ET77" s="390"/>
      <c r="EU77" s="390"/>
      <c r="EV77" s="390"/>
      <c r="EW77" s="390"/>
      <c r="EX77" s="390"/>
      <c r="EY77" s="390"/>
      <c r="EZ77" s="390"/>
      <c r="FA77" s="390"/>
      <c r="FB77" s="390"/>
      <c r="FC77" s="390"/>
      <c r="FD77" s="390"/>
      <c r="FE77" s="390"/>
      <c r="FF77" s="390"/>
      <c r="FG77" s="390"/>
      <c r="FH77" s="390"/>
      <c r="FI77" s="390"/>
      <c r="FJ77" s="390"/>
      <c r="FK77" s="390"/>
      <c r="FL77" s="390"/>
      <c r="FM77" s="390"/>
      <c r="FN77" s="390"/>
      <c r="FO77" s="390"/>
      <c r="FP77" s="390"/>
      <c r="FQ77" s="390"/>
      <c r="FR77" s="390"/>
      <c r="FS77" s="390"/>
      <c r="FT77" s="390"/>
      <c r="FU77" s="390"/>
      <c r="FV77" s="390"/>
      <c r="FW77" s="390"/>
      <c r="FX77" s="390"/>
      <c r="FY77" s="390"/>
      <c r="FZ77" s="390"/>
      <c r="GA77" s="390"/>
      <c r="GB77" s="390"/>
      <c r="GC77" s="390"/>
      <c r="GD77" s="390"/>
      <c r="GE77" s="390"/>
      <c r="GF77" s="390"/>
      <c r="GG77" s="390"/>
      <c r="GH77" s="390"/>
      <c r="GI77" s="390"/>
      <c r="GJ77" s="390"/>
      <c r="GK77" s="390"/>
      <c r="GL77" s="390"/>
      <c r="GM77" s="390"/>
      <c r="GN77" s="390"/>
      <c r="GO77" s="390"/>
      <c r="GP77" s="390"/>
      <c r="GQ77" s="390"/>
      <c r="GR77" s="390"/>
      <c r="GS77" s="390"/>
      <c r="GT77" s="390"/>
      <c r="GU77" s="390"/>
      <c r="GV77" s="390"/>
      <c r="GW77" s="390"/>
      <c r="GX77" s="390"/>
      <c r="GY77" s="390"/>
      <c r="GZ77" s="390"/>
      <c r="HA77" s="390"/>
      <c r="HB77" s="390"/>
      <c r="HC77" s="390"/>
      <c r="HD77" s="390"/>
      <c r="HE77" s="390"/>
      <c r="HF77" s="390"/>
      <c r="HG77" s="390"/>
      <c r="HH77" s="390"/>
      <c r="HI77" s="390"/>
      <c r="HJ77" s="390"/>
      <c r="HK77" s="390"/>
      <c r="HL77" s="390"/>
      <c r="HM77" s="390"/>
      <c r="HN77" s="390"/>
      <c r="HO77" s="390"/>
      <c r="HP77" s="390"/>
      <c r="HQ77" s="390"/>
      <c r="HR77" s="390"/>
      <c r="HS77" s="390"/>
      <c r="HT77" s="390"/>
      <c r="HU77" s="390"/>
      <c r="HV77" s="390"/>
      <c r="HW77" s="390"/>
      <c r="HX77" s="390"/>
      <c r="HY77" s="390"/>
      <c r="HZ77" s="390"/>
      <c r="IA77" s="390"/>
      <c r="IB77" s="390"/>
      <c r="IC77" s="390"/>
      <c r="ID77" s="390"/>
      <c r="IE77" s="390"/>
      <c r="IF77" s="390"/>
      <c r="IG77" s="390"/>
      <c r="IH77" s="390"/>
      <c r="II77" s="390"/>
      <c r="IJ77" s="390"/>
      <c r="IK77" s="390"/>
      <c r="IL77" s="390"/>
      <c r="IM77" s="390"/>
      <c r="IN77" s="390"/>
      <c r="IO77" s="390"/>
      <c r="IP77" s="390"/>
      <c r="IQ77" s="390"/>
      <c r="IR77" s="390"/>
      <c r="IS77" s="390"/>
      <c r="IT77" s="390"/>
      <c r="IU77" s="390"/>
    </row>
    <row r="78" spans="1:255">
      <c r="A78" s="2455"/>
      <c r="B78" s="2448"/>
      <c r="C78" s="399">
        <v>1</v>
      </c>
      <c r="D78" s="399">
        <v>2</v>
      </c>
      <c r="E78" s="399">
        <v>3</v>
      </c>
      <c r="F78" s="399">
        <v>4</v>
      </c>
      <c r="G78" s="399">
        <v>5</v>
      </c>
      <c r="H78" s="399">
        <v>6</v>
      </c>
      <c r="I78" s="399">
        <v>7</v>
      </c>
      <c r="J78" s="399">
        <v>8</v>
      </c>
      <c r="K78" s="399">
        <v>9</v>
      </c>
      <c r="L78" s="399">
        <v>10</v>
      </c>
      <c r="M78" s="399">
        <v>11</v>
      </c>
      <c r="N78" s="399">
        <v>12</v>
      </c>
      <c r="O78" s="399">
        <v>13</v>
      </c>
      <c r="P78" s="399">
        <v>14</v>
      </c>
      <c r="Q78" s="399">
        <v>15</v>
      </c>
      <c r="R78" s="399">
        <v>16</v>
      </c>
      <c r="S78" s="399">
        <v>17</v>
      </c>
      <c r="T78" s="399">
        <v>18</v>
      </c>
      <c r="U78" s="400">
        <v>19</v>
      </c>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5"/>
      <c r="AY78" s="415"/>
      <c r="AZ78" s="415"/>
      <c r="BA78" s="415"/>
      <c r="BB78" s="415"/>
      <c r="BC78" s="415"/>
      <c r="BD78" s="415"/>
      <c r="BE78" s="415"/>
      <c r="BF78" s="415"/>
      <c r="BG78" s="415"/>
      <c r="BH78" s="415"/>
      <c r="BI78" s="415"/>
      <c r="BJ78" s="415"/>
      <c r="BK78" s="415"/>
      <c r="BL78" s="415"/>
      <c r="BM78" s="415"/>
      <c r="BN78" s="415"/>
      <c r="BO78" s="415"/>
      <c r="BP78" s="415"/>
      <c r="BQ78" s="415"/>
      <c r="BR78" s="415"/>
      <c r="BS78" s="415"/>
      <c r="BT78" s="415"/>
      <c r="BU78" s="415"/>
      <c r="BV78" s="415"/>
      <c r="BW78" s="415"/>
      <c r="BX78" s="415"/>
      <c r="BY78" s="415"/>
      <c r="BZ78" s="415"/>
      <c r="CA78" s="415"/>
      <c r="CB78" s="415"/>
      <c r="CC78" s="415"/>
      <c r="CD78" s="415"/>
      <c r="CE78" s="415"/>
      <c r="CF78" s="415"/>
      <c r="CG78" s="415"/>
      <c r="CH78" s="415"/>
      <c r="CI78" s="415"/>
      <c r="CJ78" s="415"/>
      <c r="CK78" s="415"/>
      <c r="CL78" s="415"/>
      <c r="CM78" s="415"/>
      <c r="CN78" s="415"/>
      <c r="CO78" s="415"/>
      <c r="CP78" s="415"/>
      <c r="CQ78" s="415"/>
      <c r="CR78" s="415"/>
      <c r="CS78" s="415"/>
      <c r="CT78" s="415"/>
      <c r="CU78" s="415"/>
      <c r="CV78" s="415"/>
      <c r="CW78" s="415"/>
      <c r="CX78" s="415"/>
      <c r="CY78" s="415"/>
      <c r="CZ78" s="415"/>
      <c r="DA78" s="415"/>
      <c r="DB78" s="415"/>
      <c r="DC78" s="415"/>
      <c r="DD78" s="415"/>
      <c r="DE78" s="415"/>
      <c r="DF78" s="415"/>
      <c r="DG78" s="415"/>
      <c r="DH78" s="415"/>
      <c r="DI78" s="415"/>
      <c r="DJ78" s="415"/>
      <c r="DK78" s="415"/>
      <c r="DL78" s="415"/>
      <c r="DM78" s="415"/>
      <c r="DN78" s="415"/>
      <c r="DO78" s="415"/>
      <c r="DP78" s="415"/>
      <c r="DQ78" s="415"/>
      <c r="DR78" s="415"/>
      <c r="DS78" s="415"/>
      <c r="DT78" s="415"/>
      <c r="DU78" s="415"/>
      <c r="DV78" s="415"/>
      <c r="DW78" s="415"/>
      <c r="DX78" s="415"/>
      <c r="DY78" s="415"/>
      <c r="DZ78" s="415"/>
      <c r="EA78" s="415"/>
      <c r="EB78" s="415"/>
      <c r="EC78" s="415"/>
      <c r="ED78" s="415"/>
      <c r="EE78" s="415"/>
      <c r="EF78" s="415"/>
      <c r="EG78" s="415"/>
      <c r="EH78" s="415"/>
      <c r="EI78" s="415"/>
      <c r="EJ78" s="415"/>
      <c r="EK78" s="415"/>
      <c r="EL78" s="415"/>
      <c r="EM78" s="415"/>
      <c r="EN78" s="415"/>
      <c r="EO78" s="415"/>
      <c r="EP78" s="415"/>
      <c r="EQ78" s="415"/>
      <c r="ER78" s="415"/>
      <c r="ES78" s="415"/>
      <c r="ET78" s="415"/>
      <c r="EU78" s="415"/>
      <c r="EV78" s="415"/>
      <c r="EW78" s="415"/>
      <c r="EX78" s="415"/>
      <c r="EY78" s="415"/>
      <c r="EZ78" s="415"/>
      <c r="FA78" s="415"/>
      <c r="FB78" s="415"/>
      <c r="FC78" s="415"/>
      <c r="FD78" s="415"/>
      <c r="FE78" s="415"/>
      <c r="FF78" s="415"/>
      <c r="FG78" s="415"/>
      <c r="FH78" s="415"/>
      <c r="FI78" s="415"/>
      <c r="FJ78" s="415"/>
      <c r="FK78" s="415"/>
      <c r="FL78" s="415"/>
      <c r="FM78" s="415"/>
      <c r="FN78" s="415"/>
      <c r="FO78" s="415"/>
      <c r="FP78" s="415"/>
      <c r="FQ78" s="415"/>
      <c r="FR78" s="415"/>
      <c r="FS78" s="415"/>
      <c r="FT78" s="415"/>
      <c r="FU78" s="415"/>
      <c r="FV78" s="415"/>
      <c r="FW78" s="415"/>
      <c r="FX78" s="415"/>
      <c r="FY78" s="415"/>
      <c r="FZ78" s="415"/>
      <c r="GA78" s="415"/>
      <c r="GB78" s="415"/>
      <c r="GC78" s="415"/>
      <c r="GD78" s="415"/>
      <c r="GE78" s="415"/>
      <c r="GF78" s="415"/>
      <c r="GG78" s="415"/>
      <c r="GH78" s="415"/>
      <c r="GI78" s="415"/>
      <c r="GJ78" s="415"/>
      <c r="GK78" s="415"/>
      <c r="GL78" s="415"/>
      <c r="GM78" s="415"/>
      <c r="GN78" s="415"/>
      <c r="GO78" s="415"/>
      <c r="GP78" s="415"/>
      <c r="GQ78" s="415"/>
      <c r="GR78" s="415"/>
      <c r="GS78" s="415"/>
      <c r="GT78" s="415"/>
      <c r="GU78" s="415"/>
      <c r="GV78" s="415"/>
      <c r="GW78" s="415"/>
      <c r="GX78" s="415"/>
      <c r="GY78" s="415"/>
      <c r="GZ78" s="415"/>
      <c r="HA78" s="415"/>
      <c r="HB78" s="415"/>
      <c r="HC78" s="415"/>
      <c r="HD78" s="415"/>
      <c r="HE78" s="415"/>
      <c r="HF78" s="415"/>
      <c r="HG78" s="415"/>
      <c r="HH78" s="415"/>
      <c r="HI78" s="415"/>
      <c r="HJ78" s="415"/>
      <c r="HK78" s="415"/>
      <c r="HL78" s="415"/>
      <c r="HM78" s="415"/>
      <c r="HN78" s="415"/>
      <c r="HO78" s="415"/>
      <c r="HP78" s="415"/>
      <c r="HQ78" s="415"/>
      <c r="HR78" s="415"/>
      <c r="HS78" s="415"/>
      <c r="HT78" s="415"/>
      <c r="HU78" s="415"/>
      <c r="HV78" s="415"/>
      <c r="HW78" s="415"/>
      <c r="HX78" s="415"/>
      <c r="HY78" s="415"/>
      <c r="HZ78" s="415"/>
      <c r="IA78" s="415"/>
      <c r="IB78" s="415"/>
      <c r="IC78" s="415"/>
      <c r="ID78" s="415"/>
      <c r="IE78" s="415"/>
      <c r="IF78" s="415"/>
      <c r="IG78" s="415"/>
      <c r="IH78" s="415"/>
      <c r="II78" s="415"/>
      <c r="IJ78" s="415"/>
      <c r="IK78" s="415"/>
      <c r="IL78" s="415"/>
      <c r="IM78" s="415"/>
      <c r="IN78" s="415"/>
      <c r="IO78" s="415"/>
      <c r="IP78" s="415"/>
      <c r="IQ78" s="415"/>
      <c r="IR78" s="415"/>
      <c r="IS78" s="415"/>
      <c r="IT78" s="415"/>
      <c r="IU78" s="415"/>
    </row>
    <row r="79" spans="1:255">
      <c r="A79" s="351" t="s">
        <v>2</v>
      </c>
      <c r="B79" s="932" t="s">
        <v>899</v>
      </c>
      <c r="C79" s="349"/>
      <c r="D79" s="349"/>
      <c r="E79" s="349"/>
      <c r="F79" s="349"/>
      <c r="G79" s="349"/>
      <c r="H79" s="349"/>
      <c r="I79" s="349"/>
      <c r="J79" s="349"/>
      <c r="K79" s="349"/>
      <c r="L79" s="349"/>
      <c r="M79" s="349"/>
      <c r="N79" s="349"/>
      <c r="O79" s="349"/>
      <c r="P79" s="349"/>
      <c r="Q79" s="349"/>
      <c r="R79" s="349"/>
      <c r="S79" s="349"/>
      <c r="T79" s="349"/>
      <c r="U79" s="350"/>
    </row>
    <row r="80" spans="1:255">
      <c r="A80" s="351" t="s">
        <v>1</v>
      </c>
      <c r="B80" s="364" t="s">
        <v>900</v>
      </c>
      <c r="C80" s="349"/>
      <c r="D80" s="349"/>
      <c r="E80" s="349"/>
      <c r="F80" s="349"/>
      <c r="G80" s="349"/>
      <c r="H80" s="349"/>
      <c r="I80" s="349"/>
      <c r="J80" s="349"/>
      <c r="K80" s="349"/>
      <c r="L80" s="349"/>
      <c r="M80" s="349"/>
      <c r="N80" s="349"/>
      <c r="O80" s="349"/>
      <c r="P80" s="349"/>
      <c r="Q80" s="349"/>
      <c r="R80" s="349"/>
      <c r="S80" s="349"/>
      <c r="T80" s="349"/>
      <c r="U80" s="350"/>
    </row>
    <row r="81" spans="1:21" ht="12.75" customHeight="1">
      <c r="A81" s="351" t="s">
        <v>347</v>
      </c>
      <c r="B81" s="729" t="s">
        <v>901</v>
      </c>
      <c r="C81" s="364"/>
      <c r="D81" s="349"/>
      <c r="E81" s="349"/>
      <c r="F81" s="349"/>
      <c r="G81" s="349"/>
      <c r="H81" s="349"/>
      <c r="I81" s="349"/>
      <c r="J81" s="349"/>
      <c r="K81" s="349"/>
      <c r="L81" s="349"/>
      <c r="M81" s="349"/>
      <c r="N81" s="349"/>
      <c r="O81" s="349"/>
      <c r="P81" s="349"/>
      <c r="Q81" s="349"/>
      <c r="R81" s="349"/>
      <c r="S81" s="349"/>
      <c r="T81" s="349"/>
      <c r="U81" s="350"/>
    </row>
    <row r="82" spans="1:21">
      <c r="A82" s="351" t="s">
        <v>349</v>
      </c>
      <c r="B82" s="364" t="s">
        <v>902</v>
      </c>
      <c r="C82" s="349"/>
      <c r="D82" s="349"/>
      <c r="E82" s="349"/>
      <c r="F82" s="349"/>
      <c r="G82" s="349"/>
      <c r="H82" s="349"/>
      <c r="I82" s="349"/>
      <c r="J82" s="349"/>
      <c r="K82" s="349"/>
      <c r="L82" s="349"/>
      <c r="M82" s="349"/>
      <c r="N82" s="349"/>
      <c r="O82" s="349"/>
      <c r="P82" s="349"/>
      <c r="Q82" s="349"/>
      <c r="R82" s="349"/>
      <c r="S82" s="349"/>
      <c r="T82" s="349"/>
      <c r="U82" s="350"/>
    </row>
    <row r="83" spans="1:21">
      <c r="A83" s="351" t="s">
        <v>350</v>
      </c>
      <c r="B83" s="364" t="s">
        <v>903</v>
      </c>
      <c r="C83" s="349"/>
      <c r="D83" s="349"/>
      <c r="E83" s="349"/>
      <c r="F83" s="349"/>
      <c r="G83" s="349"/>
      <c r="H83" s="349"/>
      <c r="I83" s="349"/>
      <c r="J83" s="349"/>
      <c r="K83" s="349"/>
      <c r="L83" s="349"/>
      <c r="M83" s="349"/>
      <c r="N83" s="349"/>
      <c r="O83" s="349"/>
      <c r="P83" s="349"/>
      <c r="Q83" s="349"/>
      <c r="R83" s="349"/>
      <c r="S83" s="349"/>
      <c r="T83" s="349"/>
      <c r="U83" s="350"/>
    </row>
    <row r="84" spans="1:21">
      <c r="A84" s="351" t="s">
        <v>351</v>
      </c>
      <c r="B84" s="364" t="s">
        <v>904</v>
      </c>
      <c r="C84" s="349"/>
      <c r="D84" s="349"/>
      <c r="E84" s="349"/>
      <c r="F84" s="349"/>
      <c r="G84" s="349"/>
      <c r="H84" s="349"/>
      <c r="I84" s="349"/>
      <c r="J84" s="349"/>
      <c r="K84" s="349"/>
      <c r="L84" s="349"/>
      <c r="M84" s="349"/>
      <c r="N84" s="349"/>
      <c r="O84" s="349"/>
      <c r="P84" s="349"/>
      <c r="Q84" s="349"/>
      <c r="R84" s="349"/>
      <c r="S84" s="349"/>
      <c r="T84" s="349"/>
      <c r="U84" s="350"/>
    </row>
    <row r="85" spans="1:21">
      <c r="A85" s="351" t="s">
        <v>212</v>
      </c>
      <c r="B85" s="364" t="s">
        <v>905</v>
      </c>
      <c r="C85" s="349"/>
      <c r="D85" s="349"/>
      <c r="E85" s="349"/>
      <c r="F85" s="349"/>
      <c r="G85" s="349"/>
      <c r="H85" s="349"/>
      <c r="I85" s="349"/>
      <c r="J85" s="349"/>
      <c r="K85" s="349"/>
      <c r="L85" s="349"/>
      <c r="M85" s="349"/>
      <c r="N85" s="349"/>
      <c r="O85" s="349"/>
      <c r="P85" s="349"/>
      <c r="Q85" s="349"/>
      <c r="R85" s="349"/>
      <c r="S85" s="349"/>
      <c r="T85" s="349"/>
      <c r="U85" s="350"/>
    </row>
    <row r="86" spans="1:21">
      <c r="A86" s="365" t="s">
        <v>222</v>
      </c>
      <c r="B86" s="364" t="s">
        <v>906</v>
      </c>
      <c r="C86" s="349"/>
      <c r="D86" s="349"/>
      <c r="E86" s="349"/>
      <c r="F86" s="349"/>
      <c r="G86" s="349"/>
      <c r="H86" s="349"/>
      <c r="I86" s="349"/>
      <c r="J86" s="349"/>
      <c r="K86" s="349"/>
      <c r="L86" s="349"/>
      <c r="M86" s="349"/>
      <c r="N86" s="349"/>
      <c r="O86" s="349"/>
      <c r="P86" s="349"/>
      <c r="Q86" s="349"/>
      <c r="R86" s="349"/>
      <c r="S86" s="349"/>
      <c r="T86" s="349"/>
      <c r="U86" s="350"/>
    </row>
    <row r="87" spans="1:21" ht="13.5" thickBot="1">
      <c r="A87" s="366" t="s">
        <v>223</v>
      </c>
      <c r="B87" s="367" t="s">
        <v>582</v>
      </c>
      <c r="C87" s="355"/>
      <c r="D87" s="355"/>
      <c r="E87" s="355"/>
      <c r="F87" s="355"/>
      <c r="G87" s="355"/>
      <c r="H87" s="355"/>
      <c r="I87" s="355"/>
      <c r="J87" s="355"/>
      <c r="K87" s="355"/>
      <c r="L87" s="355"/>
      <c r="M87" s="355"/>
      <c r="N87" s="355"/>
      <c r="O87" s="355"/>
      <c r="P87" s="355"/>
      <c r="Q87" s="355"/>
      <c r="R87" s="355"/>
      <c r="S87" s="355"/>
      <c r="T87" s="355"/>
      <c r="U87" s="356"/>
    </row>
    <row r="88" spans="1:21">
      <c r="A88" s="742"/>
      <c r="B88" s="417"/>
      <c r="C88" s="414"/>
      <c r="D88" s="414"/>
      <c r="E88" s="414"/>
      <c r="F88" s="414"/>
      <c r="G88" s="414"/>
      <c r="H88" s="414"/>
      <c r="I88" s="414"/>
      <c r="J88" s="414"/>
      <c r="K88" s="414"/>
      <c r="L88" s="414"/>
      <c r="M88" s="414"/>
      <c r="N88" s="414"/>
      <c r="O88" s="414"/>
      <c r="P88" s="414"/>
      <c r="Q88" s="414"/>
      <c r="R88" s="414"/>
      <c r="S88" s="414"/>
      <c r="T88" s="414"/>
    </row>
    <row r="89" spans="1:21">
      <c r="A89" s="418" t="s">
        <v>540</v>
      </c>
      <c r="B89" s="933"/>
      <c r="C89" s="390"/>
      <c r="D89" s="390"/>
      <c r="E89" s="390"/>
      <c r="F89" s="390"/>
      <c r="G89" s="390"/>
      <c r="H89" s="390"/>
      <c r="I89" s="390"/>
      <c r="J89" s="390"/>
      <c r="K89" s="390"/>
      <c r="L89" s="390"/>
      <c r="M89" s="390"/>
      <c r="N89" s="390"/>
      <c r="O89" s="390"/>
      <c r="P89" s="390"/>
      <c r="Q89" s="390"/>
      <c r="R89" s="390"/>
      <c r="S89" s="390"/>
      <c r="T89" s="390"/>
    </row>
    <row r="90" spans="1:21" s="420" customFormat="1" ht="22.9" customHeight="1">
      <c r="A90" s="2459" t="s">
        <v>945</v>
      </c>
      <c r="B90" s="2459"/>
      <c r="C90" s="2459"/>
      <c r="D90" s="2459"/>
      <c r="E90" s="2459"/>
      <c r="F90" s="2459"/>
      <c r="G90" s="2459"/>
      <c r="H90" s="2459"/>
      <c r="I90" s="419"/>
      <c r="J90" s="419"/>
      <c r="K90" s="419"/>
      <c r="L90" s="419"/>
      <c r="M90" s="419"/>
      <c r="N90" s="419"/>
      <c r="O90" s="419"/>
      <c r="P90" s="419"/>
      <c r="Q90" s="419"/>
      <c r="R90" s="419"/>
      <c r="S90" s="419"/>
      <c r="T90" s="419"/>
    </row>
    <row r="91" spans="1:21" s="420" customFormat="1" ht="63.75" customHeight="1">
      <c r="A91" s="2459" t="s">
        <v>1536</v>
      </c>
      <c r="B91" s="2459"/>
      <c r="C91" s="2459"/>
      <c r="D91" s="2459"/>
      <c r="E91" s="2459"/>
      <c r="F91" s="2459"/>
      <c r="G91" s="2459"/>
      <c r="H91" s="2459"/>
      <c r="I91" s="419"/>
      <c r="J91" s="419"/>
      <c r="K91" s="419"/>
      <c r="L91" s="419"/>
      <c r="M91" s="419"/>
      <c r="N91" s="419"/>
      <c r="O91" s="419"/>
      <c r="P91" s="419"/>
      <c r="Q91" s="419"/>
      <c r="R91" s="419"/>
      <c r="S91" s="419"/>
      <c r="T91" s="419"/>
    </row>
    <row r="92" spans="1:21" s="420" customFormat="1" ht="26.45" customHeight="1">
      <c r="A92" s="2459" t="s">
        <v>946</v>
      </c>
      <c r="B92" s="2459"/>
      <c r="C92" s="2459"/>
      <c r="D92" s="2459"/>
      <c r="E92" s="2459"/>
      <c r="F92" s="2459"/>
      <c r="G92" s="2459"/>
      <c r="H92" s="2459"/>
      <c r="I92" s="419"/>
      <c r="J92" s="419"/>
      <c r="K92" s="419"/>
      <c r="L92" s="419"/>
      <c r="M92" s="419"/>
      <c r="N92" s="419"/>
      <c r="O92" s="419"/>
      <c r="P92" s="419"/>
      <c r="Q92" s="419"/>
      <c r="R92" s="419"/>
      <c r="S92" s="419"/>
      <c r="T92" s="419"/>
    </row>
    <row r="93" spans="1:21">
      <c r="A93" s="321"/>
      <c r="B93" s="934"/>
      <c r="C93" s="321"/>
      <c r="D93" s="321"/>
      <c r="E93" s="321"/>
      <c r="F93" s="321"/>
      <c r="G93" s="321"/>
      <c r="H93" s="321"/>
      <c r="I93" s="321"/>
      <c r="J93" s="321"/>
      <c r="K93" s="321"/>
      <c r="L93" s="321"/>
      <c r="M93" s="321"/>
      <c r="N93" s="321"/>
      <c r="O93" s="321"/>
      <c r="P93" s="321"/>
      <c r="Q93" s="321"/>
      <c r="R93" s="321"/>
      <c r="S93" s="321"/>
      <c r="T93" s="321"/>
    </row>
    <row r="94" spans="1:21">
      <c r="A94" s="317" t="s">
        <v>947</v>
      </c>
      <c r="B94" s="935"/>
      <c r="C94" s="317"/>
      <c r="D94" s="317"/>
      <c r="E94" s="317"/>
      <c r="F94" s="317"/>
      <c r="G94" s="317"/>
      <c r="H94" s="317"/>
      <c r="I94" s="317"/>
      <c r="J94" s="317"/>
      <c r="K94" s="317"/>
      <c r="L94" s="317"/>
      <c r="M94" s="317"/>
      <c r="N94" s="317"/>
      <c r="O94" s="317"/>
      <c r="P94" s="317"/>
      <c r="Q94" s="317"/>
      <c r="R94" s="317"/>
      <c r="T94" s="320" t="s">
        <v>910</v>
      </c>
    </row>
    <row r="95" spans="1:21">
      <c r="A95" s="321" t="s">
        <v>640</v>
      </c>
      <c r="B95" s="934"/>
      <c r="C95" s="317"/>
      <c r="D95" s="317"/>
      <c r="E95" s="317"/>
      <c r="F95" s="317"/>
      <c r="G95" s="317"/>
      <c r="H95" s="317"/>
      <c r="I95" s="317"/>
      <c r="J95" s="317"/>
      <c r="K95" s="317"/>
      <c r="L95" s="317"/>
      <c r="M95" s="317"/>
      <c r="N95" s="317"/>
      <c r="O95" s="317"/>
      <c r="P95" s="317"/>
      <c r="Q95" s="317"/>
      <c r="R95" s="317"/>
      <c r="T95" s="317" t="s">
        <v>643</v>
      </c>
    </row>
    <row r="96" spans="1:21">
      <c r="A96" s="322" t="s">
        <v>642</v>
      </c>
      <c r="B96" s="721"/>
      <c r="C96" s="319"/>
      <c r="D96" s="319"/>
      <c r="E96" s="319"/>
      <c r="F96" s="319"/>
      <c r="G96" s="319"/>
      <c r="H96" s="319"/>
      <c r="I96" s="319"/>
      <c r="J96" s="319"/>
      <c r="K96" s="319"/>
      <c r="L96" s="319"/>
      <c r="M96" s="319"/>
      <c r="N96" s="319"/>
      <c r="O96" s="323"/>
      <c r="P96" s="323"/>
      <c r="Q96" s="323"/>
      <c r="R96" s="323"/>
      <c r="T96" s="323" t="s">
        <v>644</v>
      </c>
    </row>
    <row r="97" spans="1:20">
      <c r="A97" s="2240" t="s">
        <v>489</v>
      </c>
      <c r="B97" s="2240"/>
      <c r="C97" s="2240"/>
      <c r="D97" s="2240"/>
      <c r="E97" s="2240"/>
      <c r="F97" s="2240"/>
      <c r="G97" s="2240"/>
      <c r="H97" s="2240"/>
      <c r="I97" s="2240"/>
      <c r="J97" s="703"/>
      <c r="K97" s="703"/>
      <c r="L97" s="703"/>
      <c r="M97" s="703"/>
      <c r="N97" s="703"/>
      <c r="O97" s="390"/>
      <c r="P97" s="390"/>
      <c r="Q97" s="390"/>
      <c r="R97" s="390"/>
      <c r="S97" s="390"/>
      <c r="T97" s="390"/>
    </row>
    <row r="98" spans="1:20">
      <c r="A98" s="392"/>
      <c r="B98" s="730"/>
      <c r="C98" s="390"/>
      <c r="D98" s="390"/>
      <c r="E98" s="390"/>
      <c r="F98" s="390"/>
      <c r="G98" s="390"/>
      <c r="H98" s="390"/>
      <c r="I98" s="390"/>
      <c r="J98" s="390"/>
      <c r="K98" s="390"/>
      <c r="L98" s="390"/>
      <c r="N98" s="390"/>
      <c r="O98" s="390"/>
      <c r="P98" s="390"/>
      <c r="Q98" s="390"/>
      <c r="R98" s="390"/>
      <c r="S98" s="390"/>
      <c r="T98" s="390"/>
    </row>
    <row r="99" spans="1:20">
      <c r="A99" s="392"/>
      <c r="B99" s="730"/>
      <c r="C99" s="390"/>
      <c r="D99" s="390"/>
      <c r="E99" s="390"/>
      <c r="F99" s="390"/>
      <c r="G99" s="390"/>
      <c r="H99" s="390"/>
      <c r="I99" s="390"/>
      <c r="J99" s="390"/>
      <c r="K99" s="390"/>
      <c r="L99" s="390"/>
      <c r="M99" s="390"/>
      <c r="N99" s="390"/>
      <c r="O99" s="390"/>
      <c r="P99" s="390"/>
      <c r="Q99" s="390"/>
      <c r="R99" s="390"/>
      <c r="S99" s="390"/>
      <c r="T99" s="390"/>
    </row>
    <row r="100" spans="1:20">
      <c r="A100" s="392"/>
      <c r="B100" s="730"/>
      <c r="C100" s="390"/>
      <c r="D100" s="390"/>
      <c r="E100" s="390"/>
      <c r="F100" s="390"/>
      <c r="G100" s="390"/>
      <c r="H100" s="390"/>
      <c r="I100" s="390"/>
      <c r="J100" s="390"/>
      <c r="K100" s="390"/>
      <c r="L100" s="390"/>
      <c r="M100" s="390"/>
      <c r="N100" s="390"/>
      <c r="O100" s="390"/>
      <c r="P100" s="390"/>
      <c r="Q100" s="390"/>
      <c r="R100" s="390"/>
      <c r="S100" s="390"/>
      <c r="T100" s="390"/>
    </row>
    <row r="101" spans="1:20">
      <c r="A101" s="392"/>
      <c r="B101" s="730"/>
      <c r="C101" s="390"/>
      <c r="D101" s="390"/>
      <c r="E101" s="390"/>
      <c r="F101" s="390"/>
      <c r="G101" s="390"/>
      <c r="H101" s="390"/>
      <c r="I101" s="390"/>
      <c r="J101" s="390"/>
      <c r="K101" s="390"/>
      <c r="L101" s="390"/>
      <c r="M101" s="390"/>
      <c r="N101" s="390"/>
      <c r="O101" s="390"/>
      <c r="P101" s="390"/>
      <c r="Q101" s="390"/>
      <c r="R101" s="390"/>
      <c r="S101" s="390"/>
      <c r="T101" s="390"/>
    </row>
    <row r="102" spans="1:20">
      <c r="A102" s="392"/>
      <c r="B102" s="730"/>
      <c r="C102" s="390"/>
      <c r="D102" s="390"/>
      <c r="E102" s="390"/>
      <c r="F102" s="390"/>
      <c r="G102" s="390"/>
      <c r="H102" s="390"/>
      <c r="I102" s="390"/>
      <c r="J102" s="390"/>
      <c r="K102" s="390"/>
      <c r="L102" s="390"/>
      <c r="M102" s="390"/>
      <c r="N102" s="390"/>
      <c r="O102" s="390"/>
      <c r="P102" s="390"/>
      <c r="Q102" s="390"/>
      <c r="R102" s="390"/>
      <c r="S102" s="390"/>
      <c r="T102" s="390"/>
    </row>
    <row r="103" spans="1:20">
      <c r="A103" s="392"/>
      <c r="B103" s="730"/>
      <c r="C103" s="390"/>
      <c r="D103" s="390"/>
      <c r="E103" s="390"/>
      <c r="F103" s="390"/>
      <c r="G103" s="390"/>
      <c r="H103" s="390"/>
      <c r="I103" s="390"/>
      <c r="J103" s="390"/>
      <c r="K103" s="390"/>
      <c r="L103" s="390"/>
      <c r="M103" s="390"/>
      <c r="N103" s="390"/>
      <c r="O103" s="390"/>
      <c r="P103" s="390"/>
      <c r="Q103" s="390"/>
      <c r="R103" s="390"/>
      <c r="S103" s="390"/>
      <c r="T103" s="390"/>
    </row>
    <row r="104" spans="1:20">
      <c r="A104" s="392"/>
      <c r="B104" s="730"/>
      <c r="C104" s="390"/>
      <c r="D104" s="390"/>
      <c r="E104" s="390"/>
      <c r="F104" s="390"/>
      <c r="G104" s="390"/>
      <c r="H104" s="390"/>
      <c r="I104" s="390"/>
      <c r="J104" s="390"/>
      <c r="K104" s="390"/>
      <c r="L104" s="390"/>
      <c r="M104" s="390"/>
      <c r="N104" s="390"/>
      <c r="O104" s="390"/>
      <c r="P104" s="390"/>
      <c r="Q104" s="390"/>
      <c r="R104" s="390"/>
      <c r="S104" s="390"/>
      <c r="T104" s="390"/>
    </row>
    <row r="105" spans="1:20">
      <c r="A105" s="392"/>
      <c r="B105" s="730"/>
      <c r="C105" s="390"/>
      <c r="D105" s="390"/>
      <c r="E105" s="390"/>
      <c r="F105" s="390"/>
      <c r="G105" s="390"/>
      <c r="H105" s="390"/>
      <c r="I105" s="390"/>
      <c r="J105" s="390"/>
      <c r="K105" s="390"/>
      <c r="L105" s="390"/>
      <c r="M105" s="390"/>
      <c r="N105" s="390"/>
      <c r="O105" s="390"/>
      <c r="P105" s="390"/>
      <c r="Q105" s="390"/>
      <c r="R105" s="390"/>
      <c r="S105" s="390"/>
      <c r="T105" s="390"/>
    </row>
    <row r="106" spans="1:20">
      <c r="A106" s="392"/>
      <c r="B106" s="730"/>
      <c r="C106" s="390"/>
      <c r="D106" s="390"/>
      <c r="E106" s="390"/>
      <c r="F106" s="390"/>
      <c r="G106" s="390"/>
      <c r="H106" s="390"/>
      <c r="I106" s="390"/>
      <c r="J106" s="390"/>
      <c r="K106" s="390"/>
      <c r="L106" s="390"/>
      <c r="M106" s="390"/>
      <c r="N106" s="390"/>
      <c r="O106" s="390"/>
      <c r="P106" s="390"/>
      <c r="Q106" s="390"/>
      <c r="R106" s="390"/>
      <c r="S106" s="390"/>
      <c r="T106" s="390"/>
    </row>
    <row r="107" spans="1:20">
      <c r="A107" s="392"/>
      <c r="B107" s="730"/>
      <c r="C107" s="390"/>
      <c r="D107" s="390"/>
      <c r="E107" s="390"/>
      <c r="F107" s="390"/>
      <c r="G107" s="390"/>
      <c r="H107" s="390"/>
      <c r="I107" s="390"/>
      <c r="J107" s="390"/>
      <c r="K107" s="390"/>
      <c r="L107" s="390"/>
      <c r="M107" s="390"/>
      <c r="N107" s="390"/>
      <c r="O107" s="390"/>
      <c r="P107" s="390"/>
      <c r="Q107" s="390"/>
      <c r="R107" s="390"/>
      <c r="S107" s="390"/>
      <c r="T107" s="390"/>
    </row>
    <row r="108" spans="1:20">
      <c r="A108" s="392"/>
      <c r="B108" s="730"/>
      <c r="C108" s="390"/>
      <c r="D108" s="390"/>
      <c r="E108" s="390"/>
      <c r="F108" s="390"/>
      <c r="G108" s="390"/>
      <c r="H108" s="390"/>
      <c r="I108" s="390"/>
      <c r="J108" s="390"/>
      <c r="K108" s="390"/>
      <c r="L108" s="390"/>
      <c r="M108" s="390"/>
      <c r="N108" s="390"/>
      <c r="O108" s="390"/>
      <c r="P108" s="390"/>
      <c r="Q108" s="390"/>
      <c r="R108" s="390"/>
      <c r="S108" s="390"/>
      <c r="T108" s="390"/>
    </row>
    <row r="109" spans="1:20">
      <c r="A109" s="392"/>
      <c r="B109" s="730"/>
      <c r="C109" s="390"/>
      <c r="D109" s="390"/>
      <c r="E109" s="390"/>
      <c r="F109" s="390"/>
      <c r="G109" s="390"/>
      <c r="H109" s="390"/>
      <c r="I109" s="390"/>
      <c r="J109" s="390"/>
      <c r="K109" s="390"/>
      <c r="L109" s="390"/>
      <c r="M109" s="390"/>
      <c r="N109" s="390"/>
      <c r="O109" s="390"/>
      <c r="P109" s="390"/>
      <c r="Q109" s="390"/>
      <c r="R109" s="390"/>
      <c r="S109" s="390"/>
      <c r="T109" s="390"/>
    </row>
    <row r="110" spans="1:20">
      <c r="A110" s="392"/>
      <c r="B110" s="730"/>
      <c r="C110" s="390"/>
      <c r="D110" s="390"/>
      <c r="E110" s="390"/>
      <c r="F110" s="390"/>
      <c r="G110" s="390"/>
      <c r="H110" s="390"/>
      <c r="I110" s="390"/>
      <c r="J110" s="390"/>
      <c r="K110" s="390"/>
      <c r="L110" s="390"/>
      <c r="M110" s="390"/>
      <c r="N110" s="390"/>
      <c r="O110" s="390"/>
      <c r="P110" s="390"/>
      <c r="Q110" s="390"/>
      <c r="R110" s="390"/>
      <c r="S110" s="390"/>
      <c r="T110" s="390"/>
    </row>
    <row r="111" spans="1:20">
      <c r="A111" s="392"/>
      <c r="B111" s="730"/>
    </row>
    <row r="112" spans="1:20">
      <c r="A112" s="392"/>
      <c r="B112" s="730"/>
    </row>
    <row r="113" spans="1:2">
      <c r="A113" s="392"/>
      <c r="B113" s="730"/>
    </row>
    <row r="114" spans="1:2">
      <c r="A114" s="392"/>
      <c r="B114" s="730"/>
    </row>
    <row r="115" spans="1:2">
      <c r="A115" s="392"/>
      <c r="B115" s="730"/>
    </row>
    <row r="116" spans="1:2">
      <c r="A116" s="392"/>
      <c r="B116" s="730"/>
    </row>
    <row r="117" spans="1:2">
      <c r="A117" s="392"/>
      <c r="B117" s="730"/>
    </row>
    <row r="118" spans="1:2">
      <c r="A118" s="392"/>
      <c r="B118" s="730"/>
    </row>
    <row r="119" spans="1:2">
      <c r="A119" s="392"/>
      <c r="B119" s="730"/>
    </row>
    <row r="120" spans="1:2">
      <c r="A120" s="392"/>
      <c r="B120" s="730"/>
    </row>
    <row r="121" spans="1:2">
      <c r="A121" s="392"/>
      <c r="B121" s="730"/>
    </row>
    <row r="122" spans="1:2">
      <c r="A122" s="392"/>
      <c r="B122" s="730"/>
    </row>
    <row r="123" spans="1:2">
      <c r="A123" s="392"/>
      <c r="B123" s="730"/>
    </row>
    <row r="124" spans="1:2">
      <c r="A124" s="392"/>
      <c r="B124" s="730"/>
    </row>
    <row r="125" spans="1:2">
      <c r="A125" s="392"/>
      <c r="B125" s="730"/>
    </row>
    <row r="126" spans="1:2">
      <c r="A126" s="392"/>
      <c r="B126" s="730"/>
    </row>
    <row r="127" spans="1:2">
      <c r="A127" s="392"/>
      <c r="B127" s="730"/>
    </row>
    <row r="128" spans="1:2">
      <c r="A128" s="392"/>
      <c r="B128" s="730"/>
    </row>
    <row r="129" spans="1:2">
      <c r="A129" s="392"/>
      <c r="B129" s="730"/>
    </row>
    <row r="130" spans="1:2">
      <c r="A130" s="392"/>
      <c r="B130" s="730"/>
    </row>
    <row r="131" spans="1:2">
      <c r="A131" s="392"/>
      <c r="B131" s="730"/>
    </row>
    <row r="132" spans="1:2">
      <c r="A132" s="392"/>
      <c r="B132" s="730"/>
    </row>
    <row r="133" spans="1:2">
      <c r="A133" s="392"/>
      <c r="B133" s="730"/>
    </row>
    <row r="134" spans="1:2">
      <c r="A134" s="392"/>
      <c r="B134" s="730"/>
    </row>
    <row r="135" spans="1:2">
      <c r="A135" s="392"/>
      <c r="B135" s="730"/>
    </row>
    <row r="136" spans="1:2">
      <c r="A136" s="392"/>
      <c r="B136" s="730"/>
    </row>
    <row r="137" spans="1:2">
      <c r="A137" s="392"/>
      <c r="B137" s="730"/>
    </row>
    <row r="138" spans="1:2">
      <c r="A138" s="392"/>
      <c r="B138" s="730"/>
    </row>
    <row r="139" spans="1:2">
      <c r="A139" s="392"/>
      <c r="B139" s="730"/>
    </row>
    <row r="140" spans="1:2">
      <c r="A140" s="392"/>
      <c r="B140" s="730"/>
    </row>
    <row r="141" spans="1:2">
      <c r="A141" s="392"/>
      <c r="B141" s="730"/>
    </row>
    <row r="142" spans="1:2">
      <c r="A142" s="392"/>
      <c r="B142" s="730"/>
    </row>
    <row r="143" spans="1:2">
      <c r="A143" s="392"/>
      <c r="B143" s="730"/>
    </row>
    <row r="144" spans="1:2">
      <c r="A144" s="392"/>
      <c r="B144" s="730"/>
    </row>
    <row r="145" spans="1:2">
      <c r="A145" s="392"/>
      <c r="B145" s="730"/>
    </row>
    <row r="146" spans="1:2">
      <c r="A146" s="392"/>
      <c r="B146" s="730"/>
    </row>
    <row r="147" spans="1:2">
      <c r="A147" s="392"/>
      <c r="B147" s="730"/>
    </row>
    <row r="148" spans="1:2">
      <c r="A148" s="392"/>
      <c r="B148" s="730"/>
    </row>
    <row r="149" spans="1:2">
      <c r="A149" s="392"/>
      <c r="B149" s="730"/>
    </row>
    <row r="150" spans="1:2">
      <c r="A150" s="392"/>
      <c r="B150" s="730"/>
    </row>
    <row r="151" spans="1:2">
      <c r="A151" s="392"/>
      <c r="B151" s="730"/>
    </row>
    <row r="152" spans="1:2">
      <c r="A152" s="392"/>
      <c r="B152" s="730"/>
    </row>
  </sheetData>
  <mergeCells count="60">
    <mergeCell ref="A90:H90"/>
    <mergeCell ref="A91:H91"/>
    <mergeCell ref="A92:H92"/>
    <mergeCell ref="A97:I97"/>
    <mergeCell ref="T75:T77"/>
    <mergeCell ref="R76:R77"/>
    <mergeCell ref="S76:S77"/>
    <mergeCell ref="U75:U77"/>
    <mergeCell ref="F76:F77"/>
    <mergeCell ref="G76:G77"/>
    <mergeCell ref="H76:H77"/>
    <mergeCell ref="L76:L77"/>
    <mergeCell ref="M76:M77"/>
    <mergeCell ref="N76:N77"/>
    <mergeCell ref="O76:O77"/>
    <mergeCell ref="P76:P77"/>
    <mergeCell ref="J75:J77"/>
    <mergeCell ref="K75:K77"/>
    <mergeCell ref="L75:M75"/>
    <mergeCell ref="N75:O75"/>
    <mergeCell ref="P75:Q75"/>
    <mergeCell ref="R75:S75"/>
    <mergeCell ref="Q76:Q77"/>
    <mergeCell ref="R12:R13"/>
    <mergeCell ref="S12:S13"/>
    <mergeCell ref="A72:T72"/>
    <mergeCell ref="A75:A78"/>
    <mergeCell ref="B75:B78"/>
    <mergeCell ref="C75:C77"/>
    <mergeCell ref="D75:D77"/>
    <mergeCell ref="E75:F75"/>
    <mergeCell ref="G75:H75"/>
    <mergeCell ref="I75:I77"/>
    <mergeCell ref="Q12:Q13"/>
    <mergeCell ref="M12:M13"/>
    <mergeCell ref="N12:N13"/>
    <mergeCell ref="O12:O13"/>
    <mergeCell ref="P12:P13"/>
    <mergeCell ref="I11:I13"/>
    <mergeCell ref="J11:J13"/>
    <mergeCell ref="K11:K13"/>
    <mergeCell ref="L11:M11"/>
    <mergeCell ref="N11:O11"/>
    <mergeCell ref="P11:Q11"/>
    <mergeCell ref="A1:U1"/>
    <mergeCell ref="A4:T4"/>
    <mergeCell ref="A5:T5"/>
    <mergeCell ref="A7:T7"/>
    <mergeCell ref="A11:A14"/>
    <mergeCell ref="B11:B14"/>
    <mergeCell ref="C11:C13"/>
    <mergeCell ref="D11:D13"/>
    <mergeCell ref="E11:F11"/>
    <mergeCell ref="G11:H11"/>
    <mergeCell ref="R11:S11"/>
    <mergeCell ref="T11:T13"/>
    <mergeCell ref="U11:U13"/>
    <mergeCell ref="F12:F13"/>
    <mergeCell ref="H12:H13"/>
    <mergeCell ref="L12:L13"/>
  </mergeCells>
  <pageMargins left="0.7" right="0.7" top="0.75" bottom="0.75" header="0.3" footer="0.3"/>
  <pageSetup paperSize="9" scale="38" fitToHeight="0" orientation="landscape" r:id="rId1"/>
  <rowBreaks count="1" manualBreakCount="1">
    <brk id="70"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151"/>
  <sheetViews>
    <sheetView showGridLines="0" view="pageBreakPreview" zoomScale="80" zoomScaleNormal="30" zoomScaleSheetLayoutView="80" workbookViewId="0">
      <selection activeCell="I12" sqref="I12"/>
    </sheetView>
  </sheetViews>
  <sheetFormatPr defaultColWidth="8.85546875" defaultRowHeight="12.75"/>
  <cols>
    <col min="1" max="1" width="8.85546875" style="368"/>
    <col min="2" max="2" width="63.140625" style="368" customWidth="1"/>
    <col min="3" max="26" width="14.5703125" style="368" customWidth="1"/>
    <col min="27" max="257" width="8.85546875" style="368"/>
    <col min="258" max="258" width="63.140625" style="368" customWidth="1"/>
    <col min="259" max="282" width="14.5703125" style="368" customWidth="1"/>
    <col min="283" max="513" width="8.85546875" style="368"/>
    <col min="514" max="514" width="63.140625" style="368" customWidth="1"/>
    <col min="515" max="538" width="14.5703125" style="368" customWidth="1"/>
    <col min="539" max="769" width="8.85546875" style="368"/>
    <col min="770" max="770" width="63.140625" style="368" customWidth="1"/>
    <col min="771" max="794" width="14.5703125" style="368" customWidth="1"/>
    <col min="795" max="1025" width="8.85546875" style="368"/>
    <col min="1026" max="1026" width="63.140625" style="368" customWidth="1"/>
    <col min="1027" max="1050" width="14.5703125" style="368" customWidth="1"/>
    <col min="1051" max="1281" width="8.85546875" style="368"/>
    <col min="1282" max="1282" width="63.140625" style="368" customWidth="1"/>
    <col min="1283" max="1306" width="14.5703125" style="368" customWidth="1"/>
    <col min="1307" max="1537" width="8.85546875" style="368"/>
    <col min="1538" max="1538" width="63.140625" style="368" customWidth="1"/>
    <col min="1539" max="1562" width="14.5703125" style="368" customWidth="1"/>
    <col min="1563" max="1793" width="8.85546875" style="368"/>
    <col min="1794" max="1794" width="63.140625" style="368" customWidth="1"/>
    <col min="1795" max="1818" width="14.5703125" style="368" customWidth="1"/>
    <col min="1819" max="2049" width="8.85546875" style="368"/>
    <col min="2050" max="2050" width="63.140625" style="368" customWidth="1"/>
    <col min="2051" max="2074" width="14.5703125" style="368" customWidth="1"/>
    <col min="2075" max="2305" width="8.85546875" style="368"/>
    <col min="2306" max="2306" width="63.140625" style="368" customWidth="1"/>
    <col min="2307" max="2330" width="14.5703125" style="368" customWidth="1"/>
    <col min="2331" max="2561" width="8.85546875" style="368"/>
    <col min="2562" max="2562" width="63.140625" style="368" customWidth="1"/>
    <col min="2563" max="2586" width="14.5703125" style="368" customWidth="1"/>
    <col min="2587" max="2817" width="8.85546875" style="368"/>
    <col min="2818" max="2818" width="63.140625" style="368" customWidth="1"/>
    <col min="2819" max="2842" width="14.5703125" style="368" customWidth="1"/>
    <col min="2843" max="3073" width="8.85546875" style="368"/>
    <col min="3074" max="3074" width="63.140625" style="368" customWidth="1"/>
    <col min="3075" max="3098" width="14.5703125" style="368" customWidth="1"/>
    <col min="3099" max="3329" width="8.85546875" style="368"/>
    <col min="3330" max="3330" width="63.140625" style="368" customWidth="1"/>
    <col min="3331" max="3354" width="14.5703125" style="368" customWidth="1"/>
    <col min="3355" max="3585" width="8.85546875" style="368"/>
    <col min="3586" max="3586" width="63.140625" style="368" customWidth="1"/>
    <col min="3587" max="3610" width="14.5703125" style="368" customWidth="1"/>
    <col min="3611" max="3841" width="8.85546875" style="368"/>
    <col min="3842" max="3842" width="63.140625" style="368" customWidth="1"/>
    <col min="3843" max="3866" width="14.5703125" style="368" customWidth="1"/>
    <col min="3867" max="4097" width="8.85546875" style="368"/>
    <col min="4098" max="4098" width="63.140625" style="368" customWidth="1"/>
    <col min="4099" max="4122" width="14.5703125" style="368" customWidth="1"/>
    <col min="4123" max="4353" width="8.85546875" style="368"/>
    <col min="4354" max="4354" width="63.140625" style="368" customWidth="1"/>
    <col min="4355" max="4378" width="14.5703125" style="368" customWidth="1"/>
    <col min="4379" max="4609" width="8.85546875" style="368"/>
    <col min="4610" max="4610" width="63.140625" style="368" customWidth="1"/>
    <col min="4611" max="4634" width="14.5703125" style="368" customWidth="1"/>
    <col min="4635" max="4865" width="8.85546875" style="368"/>
    <col min="4866" max="4866" width="63.140625" style="368" customWidth="1"/>
    <col min="4867" max="4890" width="14.5703125" style="368" customWidth="1"/>
    <col min="4891" max="5121" width="8.85546875" style="368"/>
    <col min="5122" max="5122" width="63.140625" style="368" customWidth="1"/>
    <col min="5123" max="5146" width="14.5703125" style="368" customWidth="1"/>
    <col min="5147" max="5377" width="8.85546875" style="368"/>
    <col min="5378" max="5378" width="63.140625" style="368" customWidth="1"/>
    <col min="5379" max="5402" width="14.5703125" style="368" customWidth="1"/>
    <col min="5403" max="5633" width="8.85546875" style="368"/>
    <col min="5634" max="5634" width="63.140625" style="368" customWidth="1"/>
    <col min="5635" max="5658" width="14.5703125" style="368" customWidth="1"/>
    <col min="5659" max="5889" width="8.85546875" style="368"/>
    <col min="5890" max="5890" width="63.140625" style="368" customWidth="1"/>
    <col min="5891" max="5914" width="14.5703125" style="368" customWidth="1"/>
    <col min="5915" max="6145" width="8.85546875" style="368"/>
    <col min="6146" max="6146" width="63.140625" style="368" customWidth="1"/>
    <col min="6147" max="6170" width="14.5703125" style="368" customWidth="1"/>
    <col min="6171" max="6401" width="8.85546875" style="368"/>
    <col min="6402" max="6402" width="63.140625" style="368" customWidth="1"/>
    <col min="6403" max="6426" width="14.5703125" style="368" customWidth="1"/>
    <col min="6427" max="6657" width="8.85546875" style="368"/>
    <col min="6658" max="6658" width="63.140625" style="368" customWidth="1"/>
    <col min="6659" max="6682" width="14.5703125" style="368" customWidth="1"/>
    <col min="6683" max="6913" width="8.85546875" style="368"/>
    <col min="6914" max="6914" width="63.140625" style="368" customWidth="1"/>
    <col min="6915" max="6938" width="14.5703125" style="368" customWidth="1"/>
    <col min="6939" max="7169" width="8.85546875" style="368"/>
    <col min="7170" max="7170" width="63.140625" style="368" customWidth="1"/>
    <col min="7171" max="7194" width="14.5703125" style="368" customWidth="1"/>
    <col min="7195" max="7425" width="8.85546875" style="368"/>
    <col min="7426" max="7426" width="63.140625" style="368" customWidth="1"/>
    <col min="7427" max="7450" width="14.5703125" style="368" customWidth="1"/>
    <col min="7451" max="7681" width="8.85546875" style="368"/>
    <col min="7682" max="7682" width="63.140625" style="368" customWidth="1"/>
    <col min="7683" max="7706" width="14.5703125" style="368" customWidth="1"/>
    <col min="7707" max="7937" width="8.85546875" style="368"/>
    <col min="7938" max="7938" width="63.140625" style="368" customWidth="1"/>
    <col min="7939" max="7962" width="14.5703125" style="368" customWidth="1"/>
    <col min="7963" max="8193" width="8.85546875" style="368"/>
    <col min="8194" max="8194" width="63.140625" style="368" customWidth="1"/>
    <col min="8195" max="8218" width="14.5703125" style="368" customWidth="1"/>
    <col min="8219" max="8449" width="8.85546875" style="368"/>
    <col min="8450" max="8450" width="63.140625" style="368" customWidth="1"/>
    <col min="8451" max="8474" width="14.5703125" style="368" customWidth="1"/>
    <col min="8475" max="8705" width="8.85546875" style="368"/>
    <col min="8706" max="8706" width="63.140625" style="368" customWidth="1"/>
    <col min="8707" max="8730" width="14.5703125" style="368" customWidth="1"/>
    <col min="8731" max="8961" width="8.85546875" style="368"/>
    <col min="8962" max="8962" width="63.140625" style="368" customWidth="1"/>
    <col min="8963" max="8986" width="14.5703125" style="368" customWidth="1"/>
    <col min="8987" max="9217" width="8.85546875" style="368"/>
    <col min="9218" max="9218" width="63.140625" style="368" customWidth="1"/>
    <col min="9219" max="9242" width="14.5703125" style="368" customWidth="1"/>
    <col min="9243" max="9473" width="8.85546875" style="368"/>
    <col min="9474" max="9474" width="63.140625" style="368" customWidth="1"/>
    <col min="9475" max="9498" width="14.5703125" style="368" customWidth="1"/>
    <col min="9499" max="9729" width="8.85546875" style="368"/>
    <col min="9730" max="9730" width="63.140625" style="368" customWidth="1"/>
    <col min="9731" max="9754" width="14.5703125" style="368" customWidth="1"/>
    <col min="9755" max="9985" width="8.85546875" style="368"/>
    <col min="9986" max="9986" width="63.140625" style="368" customWidth="1"/>
    <col min="9987" max="10010" width="14.5703125" style="368" customWidth="1"/>
    <col min="10011" max="10241" width="8.85546875" style="368"/>
    <col min="10242" max="10242" width="63.140625" style="368" customWidth="1"/>
    <col min="10243" max="10266" width="14.5703125" style="368" customWidth="1"/>
    <col min="10267" max="10497" width="8.85546875" style="368"/>
    <col min="10498" max="10498" width="63.140625" style="368" customWidth="1"/>
    <col min="10499" max="10522" width="14.5703125" style="368" customWidth="1"/>
    <col min="10523" max="10753" width="8.85546875" style="368"/>
    <col min="10754" max="10754" width="63.140625" style="368" customWidth="1"/>
    <col min="10755" max="10778" width="14.5703125" style="368" customWidth="1"/>
    <col min="10779" max="11009" width="8.85546875" style="368"/>
    <col min="11010" max="11010" width="63.140625" style="368" customWidth="1"/>
    <col min="11011" max="11034" width="14.5703125" style="368" customWidth="1"/>
    <col min="11035" max="11265" width="8.85546875" style="368"/>
    <col min="11266" max="11266" width="63.140625" style="368" customWidth="1"/>
    <col min="11267" max="11290" width="14.5703125" style="368" customWidth="1"/>
    <col min="11291" max="11521" width="8.85546875" style="368"/>
    <col min="11522" max="11522" width="63.140625" style="368" customWidth="1"/>
    <col min="11523" max="11546" width="14.5703125" style="368" customWidth="1"/>
    <col min="11547" max="11777" width="8.85546875" style="368"/>
    <col min="11778" max="11778" width="63.140625" style="368" customWidth="1"/>
    <col min="11779" max="11802" width="14.5703125" style="368" customWidth="1"/>
    <col min="11803" max="12033" width="8.85546875" style="368"/>
    <col min="12034" max="12034" width="63.140625" style="368" customWidth="1"/>
    <col min="12035" max="12058" width="14.5703125" style="368" customWidth="1"/>
    <col min="12059" max="12289" width="8.85546875" style="368"/>
    <col min="12290" max="12290" width="63.140625" style="368" customWidth="1"/>
    <col min="12291" max="12314" width="14.5703125" style="368" customWidth="1"/>
    <col min="12315" max="12545" width="8.85546875" style="368"/>
    <col min="12546" max="12546" width="63.140625" style="368" customWidth="1"/>
    <col min="12547" max="12570" width="14.5703125" style="368" customWidth="1"/>
    <col min="12571" max="12801" width="8.85546875" style="368"/>
    <col min="12802" max="12802" width="63.140625" style="368" customWidth="1"/>
    <col min="12803" max="12826" width="14.5703125" style="368" customWidth="1"/>
    <col min="12827" max="13057" width="8.85546875" style="368"/>
    <col min="13058" max="13058" width="63.140625" style="368" customWidth="1"/>
    <col min="13059" max="13082" width="14.5703125" style="368" customWidth="1"/>
    <col min="13083" max="13313" width="8.85546875" style="368"/>
    <col min="13314" max="13314" width="63.140625" style="368" customWidth="1"/>
    <col min="13315" max="13338" width="14.5703125" style="368" customWidth="1"/>
    <col min="13339" max="13569" width="8.85546875" style="368"/>
    <col min="13570" max="13570" width="63.140625" style="368" customWidth="1"/>
    <col min="13571" max="13594" width="14.5703125" style="368" customWidth="1"/>
    <col min="13595" max="13825" width="8.85546875" style="368"/>
    <col min="13826" max="13826" width="63.140625" style="368" customWidth="1"/>
    <col min="13827" max="13850" width="14.5703125" style="368" customWidth="1"/>
    <col min="13851" max="14081" width="8.85546875" style="368"/>
    <col min="14082" max="14082" width="63.140625" style="368" customWidth="1"/>
    <col min="14083" max="14106" width="14.5703125" style="368" customWidth="1"/>
    <col min="14107" max="14337" width="8.85546875" style="368"/>
    <col min="14338" max="14338" width="63.140625" style="368" customWidth="1"/>
    <col min="14339" max="14362" width="14.5703125" style="368" customWidth="1"/>
    <col min="14363" max="14593" width="8.85546875" style="368"/>
    <col min="14594" max="14594" width="63.140625" style="368" customWidth="1"/>
    <col min="14595" max="14618" width="14.5703125" style="368" customWidth="1"/>
    <col min="14619" max="14849" width="8.85546875" style="368"/>
    <col min="14850" max="14850" width="63.140625" style="368" customWidth="1"/>
    <col min="14851" max="14874" width="14.5703125" style="368" customWidth="1"/>
    <col min="14875" max="15105" width="8.85546875" style="368"/>
    <col min="15106" max="15106" width="63.140625" style="368" customWidth="1"/>
    <col min="15107" max="15130" width="14.5703125" style="368" customWidth="1"/>
    <col min="15131" max="15361" width="8.85546875" style="368"/>
    <col min="15362" max="15362" width="63.140625" style="368" customWidth="1"/>
    <col min="15363" max="15386" width="14.5703125" style="368" customWidth="1"/>
    <col min="15387" max="15617" width="8.85546875" style="368"/>
    <col min="15618" max="15618" width="63.140625" style="368" customWidth="1"/>
    <col min="15619" max="15642" width="14.5703125" style="368" customWidth="1"/>
    <col min="15643" max="15873" width="8.85546875" style="368"/>
    <col min="15874" max="15874" width="63.140625" style="368" customWidth="1"/>
    <col min="15875" max="15898" width="14.5703125" style="368" customWidth="1"/>
    <col min="15899" max="16129" width="8.85546875" style="368"/>
    <col min="16130" max="16130" width="63.140625" style="368" customWidth="1"/>
    <col min="16131" max="16154" width="14.5703125" style="368" customWidth="1"/>
    <col min="16155" max="16384" width="8.85546875" style="368"/>
  </cols>
  <sheetData>
    <row r="1" spans="1:256" ht="15.75">
      <c r="A1" s="2205" t="s">
        <v>881</v>
      </c>
      <c r="B1" s="2205"/>
      <c r="C1" s="2205"/>
      <c r="D1" s="2205"/>
      <c r="E1" s="2205"/>
      <c r="F1" s="2205"/>
      <c r="G1" s="2205"/>
      <c r="H1" s="2205"/>
      <c r="I1" s="2205"/>
      <c r="J1" s="2205"/>
      <c r="K1" s="2205"/>
      <c r="L1" s="2205"/>
      <c r="M1" s="2205"/>
      <c r="N1" s="2205"/>
      <c r="O1" s="2205"/>
      <c r="P1" s="2205"/>
      <c r="Q1" s="2205"/>
      <c r="R1" s="2205"/>
      <c r="S1" s="2205"/>
      <c r="T1" s="2205"/>
      <c r="U1" s="2205"/>
      <c r="V1" s="2205"/>
      <c r="W1" s="2205"/>
      <c r="X1" s="2205"/>
      <c r="Y1" s="2205"/>
      <c r="Z1" s="2205"/>
      <c r="AA1" s="2205"/>
      <c r="AB1" s="2205"/>
      <c r="AC1" s="2205"/>
      <c r="AD1" s="2205"/>
      <c r="AE1" s="2205"/>
      <c r="AF1" s="2205"/>
      <c r="AG1" s="2205"/>
      <c r="AH1" s="2205"/>
    </row>
    <row r="2" spans="1:256">
      <c r="A2" s="215" t="s">
        <v>15</v>
      </c>
    </row>
    <row r="3" spans="1:256">
      <c r="A3" s="217" t="s">
        <v>445</v>
      </c>
      <c r="AH3" s="421" t="s">
        <v>948</v>
      </c>
    </row>
    <row r="5" spans="1:256" ht="15.75">
      <c r="A5" s="2463" t="s">
        <v>949</v>
      </c>
      <c r="B5" s="2463"/>
      <c r="C5" s="2463"/>
      <c r="D5" s="2463"/>
      <c r="E5" s="2463"/>
      <c r="F5" s="2463"/>
      <c r="G5" s="2463"/>
      <c r="H5" s="2463"/>
      <c r="I5" s="2463"/>
      <c r="J5" s="2463"/>
      <c r="K5" s="2463"/>
      <c r="L5" s="2463"/>
      <c r="M5" s="2463"/>
      <c r="N5" s="2463"/>
      <c r="O5" s="2463"/>
      <c r="P5" s="2463"/>
      <c r="Q5" s="2463"/>
    </row>
    <row r="6" spans="1:256">
      <c r="A6" s="2464" t="s">
        <v>18</v>
      </c>
      <c r="B6" s="2465"/>
      <c r="C6" s="2465"/>
      <c r="D6" s="2465"/>
      <c r="E6" s="2465"/>
      <c r="F6" s="2465"/>
      <c r="G6" s="2465"/>
      <c r="H6" s="2465"/>
      <c r="I6" s="2465"/>
      <c r="J6" s="2465"/>
      <c r="K6" s="2465"/>
      <c r="L6" s="2465"/>
      <c r="M6" s="2465"/>
      <c r="N6" s="2465"/>
      <c r="O6" s="2465"/>
      <c r="P6" s="2465"/>
      <c r="Q6" s="2465"/>
    </row>
    <row r="7" spans="1:256">
      <c r="A7" s="705"/>
      <c r="B7" s="705"/>
      <c r="C7" s="705"/>
      <c r="D7" s="705"/>
      <c r="E7" s="705"/>
      <c r="F7" s="705"/>
      <c r="G7" s="705"/>
      <c r="H7" s="705"/>
      <c r="I7" s="705"/>
      <c r="J7" s="705"/>
      <c r="K7" s="705"/>
      <c r="L7" s="705"/>
      <c r="M7" s="705"/>
      <c r="N7" s="705"/>
      <c r="O7" s="705"/>
      <c r="P7" s="705"/>
      <c r="Q7" s="705"/>
    </row>
    <row r="8" spans="1:256">
      <c r="A8" s="2465" t="s">
        <v>885</v>
      </c>
      <c r="B8" s="2465"/>
      <c r="C8" s="2465"/>
      <c r="D8" s="2465"/>
      <c r="E8" s="2465"/>
      <c r="F8" s="2465"/>
      <c r="G8" s="2465"/>
      <c r="H8" s="2465"/>
      <c r="I8" s="2465"/>
      <c r="J8" s="2465"/>
      <c r="K8" s="2465"/>
      <c r="L8" s="2465"/>
      <c r="M8" s="2465"/>
      <c r="N8" s="2465"/>
      <c r="O8" s="2465"/>
      <c r="P8" s="2465"/>
      <c r="Q8" s="2465"/>
    </row>
    <row r="9" spans="1:256">
      <c r="A9" s="705"/>
      <c r="B9" s="705"/>
      <c r="C9" s="705"/>
      <c r="D9" s="705"/>
      <c r="E9" s="705"/>
      <c r="F9" s="705"/>
      <c r="G9" s="705"/>
      <c r="H9" s="705"/>
      <c r="I9" s="705"/>
      <c r="J9" s="705"/>
      <c r="K9" s="705"/>
      <c r="L9" s="705"/>
      <c r="M9" s="705"/>
      <c r="N9" s="705"/>
      <c r="O9" s="705"/>
      <c r="P9" s="705"/>
      <c r="Q9" s="705"/>
    </row>
    <row r="10" spans="1:256" ht="13.5" thickBot="1"/>
    <row r="11" spans="1:256" ht="42" customHeight="1">
      <c r="A11" s="2208" t="s">
        <v>7</v>
      </c>
      <c r="B11" s="2466" t="s">
        <v>898</v>
      </c>
      <c r="C11" s="2469" t="s">
        <v>913</v>
      </c>
      <c r="D11" s="2470"/>
      <c r="E11" s="2470"/>
      <c r="F11" s="2469" t="s">
        <v>914</v>
      </c>
      <c r="G11" s="2470"/>
      <c r="H11" s="2470"/>
      <c r="I11" s="2469" t="s">
        <v>915</v>
      </c>
      <c r="J11" s="2470"/>
      <c r="K11" s="2470"/>
      <c r="L11" s="2469" t="s">
        <v>916</v>
      </c>
      <c r="M11" s="2470"/>
      <c r="N11" s="2470"/>
      <c r="O11" s="2469" t="s">
        <v>917</v>
      </c>
      <c r="P11" s="2470"/>
      <c r="Q11" s="2470"/>
      <c r="R11" s="2469" t="s">
        <v>918</v>
      </c>
      <c r="S11" s="2470"/>
      <c r="T11" s="2470"/>
      <c r="U11" s="2469" t="s">
        <v>919</v>
      </c>
      <c r="V11" s="2470"/>
      <c r="W11" s="2470"/>
      <c r="X11" s="2469" t="s">
        <v>920</v>
      </c>
      <c r="Y11" s="2470"/>
      <c r="Z11" s="2471"/>
      <c r="AA11" s="2460" t="s">
        <v>950</v>
      </c>
      <c r="AB11" s="2461"/>
      <c r="AC11" s="2461"/>
      <c r="AD11" s="2461"/>
      <c r="AE11" s="2460" t="s">
        <v>951</v>
      </c>
      <c r="AF11" s="2461"/>
      <c r="AG11" s="2461"/>
      <c r="AH11" s="2462"/>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370"/>
      <c r="CW11" s="370"/>
      <c r="CX11" s="370"/>
      <c r="CY11" s="370"/>
      <c r="CZ11" s="370"/>
      <c r="DA11" s="370"/>
      <c r="DB11" s="370"/>
      <c r="DC11" s="370"/>
      <c r="DD11" s="370"/>
      <c r="DE11" s="370"/>
      <c r="DF11" s="370"/>
      <c r="DG11" s="370"/>
      <c r="DH11" s="370"/>
      <c r="DI11" s="370"/>
      <c r="DJ11" s="370"/>
      <c r="DK11" s="370"/>
      <c r="DL11" s="370"/>
      <c r="DM11" s="370"/>
      <c r="DN11" s="370"/>
      <c r="DO11" s="370"/>
      <c r="DP11" s="370"/>
      <c r="DQ11" s="370"/>
      <c r="DR11" s="370"/>
      <c r="DS11" s="370"/>
      <c r="DT11" s="370"/>
      <c r="DU11" s="370"/>
      <c r="DV11" s="370"/>
      <c r="DW11" s="370"/>
      <c r="DX11" s="370"/>
      <c r="DY11" s="370"/>
      <c r="DZ11" s="370"/>
      <c r="EA11" s="370"/>
      <c r="EB11" s="370"/>
      <c r="EC11" s="370"/>
      <c r="ED11" s="370"/>
      <c r="EE11" s="370"/>
      <c r="EF11" s="370"/>
      <c r="EG11" s="370"/>
      <c r="EH11" s="370"/>
      <c r="EI11" s="370"/>
      <c r="EJ11" s="370"/>
      <c r="EK11" s="370"/>
      <c r="EL11" s="370"/>
      <c r="EM11" s="370"/>
      <c r="EN11" s="370"/>
      <c r="EO11" s="370"/>
      <c r="EP11" s="370"/>
      <c r="EQ11" s="370"/>
      <c r="ER11" s="370"/>
      <c r="ES11" s="370"/>
      <c r="ET11" s="370"/>
      <c r="EU11" s="370"/>
      <c r="EV11" s="370"/>
      <c r="EW11" s="370"/>
      <c r="EX11" s="370"/>
      <c r="EY11" s="370"/>
      <c r="EZ11" s="370"/>
      <c r="FA11" s="370"/>
      <c r="FB11" s="370"/>
      <c r="FC11" s="370"/>
      <c r="FD11" s="370"/>
      <c r="FE11" s="370"/>
      <c r="FF11" s="370"/>
      <c r="FG11" s="370"/>
      <c r="FH11" s="370"/>
      <c r="FI11" s="370"/>
      <c r="FJ11" s="370"/>
      <c r="FK11" s="370"/>
      <c r="FL11" s="370"/>
      <c r="FM11" s="370"/>
      <c r="FN11" s="370"/>
      <c r="FO11" s="370"/>
      <c r="FP11" s="370"/>
      <c r="FQ11" s="370"/>
      <c r="FR11" s="370"/>
      <c r="FS11" s="370"/>
      <c r="FT11" s="370"/>
      <c r="FU11" s="370"/>
      <c r="FV11" s="370"/>
      <c r="FW11" s="370"/>
      <c r="FX11" s="370"/>
      <c r="FY11" s="370"/>
      <c r="FZ11" s="370"/>
      <c r="GA11" s="370"/>
      <c r="GB11" s="370"/>
      <c r="GC11" s="370"/>
      <c r="GD11" s="370"/>
      <c r="GE11" s="370"/>
      <c r="GF11" s="370"/>
      <c r="GG11" s="370"/>
      <c r="GH11" s="370"/>
      <c r="GI11" s="370"/>
      <c r="GJ11" s="370"/>
      <c r="GK11" s="370"/>
      <c r="GL11" s="370"/>
      <c r="GM11" s="370"/>
      <c r="GN11" s="370"/>
      <c r="GO11" s="370"/>
      <c r="GP11" s="370"/>
      <c r="GQ11" s="370"/>
      <c r="GR11" s="370"/>
      <c r="GS11" s="370"/>
      <c r="GT11" s="370"/>
      <c r="GU11" s="370"/>
      <c r="GV11" s="370"/>
      <c r="GW11" s="370"/>
      <c r="GX11" s="370"/>
      <c r="GY11" s="370"/>
      <c r="GZ11" s="370"/>
      <c r="HA11" s="370"/>
      <c r="HB11" s="370"/>
      <c r="HC11" s="370"/>
      <c r="HD11" s="370"/>
      <c r="HE11" s="370"/>
      <c r="HF11" s="370"/>
      <c r="HG11" s="370"/>
      <c r="HH11" s="370"/>
      <c r="HI11" s="370"/>
      <c r="HJ11" s="370"/>
      <c r="HK11" s="370"/>
      <c r="HL11" s="370"/>
      <c r="HM11" s="370"/>
      <c r="HN11" s="370"/>
      <c r="HO11" s="370"/>
      <c r="HP11" s="370"/>
      <c r="HQ11" s="370"/>
      <c r="HR11" s="370"/>
      <c r="HS11" s="370"/>
      <c r="HT11" s="370"/>
      <c r="HU11" s="370"/>
      <c r="HV11" s="370"/>
      <c r="HW11" s="370"/>
      <c r="HX11" s="370"/>
      <c r="HY11" s="370"/>
      <c r="HZ11" s="370"/>
      <c r="IA11" s="370"/>
      <c r="IB11" s="370"/>
      <c r="IC11" s="370"/>
      <c r="ID11" s="370"/>
      <c r="IE11" s="370"/>
      <c r="IF11" s="370"/>
      <c r="IG11" s="370"/>
      <c r="IH11" s="370"/>
      <c r="II11" s="370"/>
      <c r="IJ11" s="370"/>
      <c r="IK11" s="370"/>
      <c r="IL11" s="370"/>
      <c r="IM11" s="370"/>
      <c r="IN11" s="370"/>
      <c r="IO11" s="370"/>
      <c r="IP11" s="370"/>
      <c r="IQ11" s="370"/>
      <c r="IR11" s="370"/>
      <c r="IS11" s="370"/>
      <c r="IT11" s="370"/>
      <c r="IU11" s="370"/>
      <c r="IV11" s="370"/>
    </row>
    <row r="12" spans="1:256" ht="101.25" customHeight="1">
      <c r="A12" s="2209"/>
      <c r="B12" s="2467"/>
      <c r="C12" s="723" t="s">
        <v>952</v>
      </c>
      <c r="D12" s="723" t="s">
        <v>953</v>
      </c>
      <c r="E12" s="422" t="s">
        <v>954</v>
      </c>
      <c r="F12" s="723" t="s">
        <v>952</v>
      </c>
      <c r="G12" s="723" t="s">
        <v>953</v>
      </c>
      <c r="H12" s="422" t="s">
        <v>954</v>
      </c>
      <c r="I12" s="723" t="s">
        <v>952</v>
      </c>
      <c r="J12" s="723" t="s">
        <v>953</v>
      </c>
      <c r="K12" s="422" t="s">
        <v>954</v>
      </c>
      <c r="L12" s="723" t="s">
        <v>952</v>
      </c>
      <c r="M12" s="723" t="s">
        <v>953</v>
      </c>
      <c r="N12" s="422" t="s">
        <v>954</v>
      </c>
      <c r="O12" s="723" t="s">
        <v>952</v>
      </c>
      <c r="P12" s="723" t="s">
        <v>953</v>
      </c>
      <c r="Q12" s="422" t="s">
        <v>954</v>
      </c>
      <c r="R12" s="723" t="s">
        <v>952</v>
      </c>
      <c r="S12" s="723" t="s">
        <v>953</v>
      </c>
      <c r="T12" s="422" t="s">
        <v>954</v>
      </c>
      <c r="U12" s="723" t="s">
        <v>952</v>
      </c>
      <c r="V12" s="723" t="s">
        <v>953</v>
      </c>
      <c r="W12" s="422" t="s">
        <v>954</v>
      </c>
      <c r="X12" s="723" t="s">
        <v>952</v>
      </c>
      <c r="Y12" s="723" t="s">
        <v>953</v>
      </c>
      <c r="Z12" s="422" t="s">
        <v>954</v>
      </c>
      <c r="AA12" s="717" t="s">
        <v>955</v>
      </c>
      <c r="AB12" s="717" t="s">
        <v>956</v>
      </c>
      <c r="AC12" s="717" t="s">
        <v>957</v>
      </c>
      <c r="AD12" s="717" t="s">
        <v>958</v>
      </c>
      <c r="AE12" s="717" t="s">
        <v>955</v>
      </c>
      <c r="AF12" s="717" t="s">
        <v>956</v>
      </c>
      <c r="AG12" s="717" t="s">
        <v>957</v>
      </c>
      <c r="AH12" s="423" t="s">
        <v>958</v>
      </c>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70"/>
      <c r="CO12" s="370"/>
      <c r="CP12" s="370"/>
      <c r="CQ12" s="370"/>
      <c r="CR12" s="370"/>
      <c r="CS12" s="370"/>
      <c r="CT12" s="370"/>
      <c r="CU12" s="370"/>
      <c r="CV12" s="370"/>
      <c r="CW12" s="370"/>
      <c r="CX12" s="370"/>
      <c r="CY12" s="370"/>
      <c r="CZ12" s="370"/>
      <c r="DA12" s="370"/>
      <c r="DB12" s="370"/>
      <c r="DC12" s="370"/>
      <c r="DD12" s="370"/>
      <c r="DE12" s="370"/>
      <c r="DF12" s="370"/>
      <c r="DG12" s="370"/>
      <c r="DH12" s="370"/>
      <c r="DI12" s="370"/>
      <c r="DJ12" s="370"/>
      <c r="DK12" s="370"/>
      <c r="DL12" s="370"/>
      <c r="DM12" s="370"/>
      <c r="DN12" s="370"/>
      <c r="DO12" s="370"/>
      <c r="DP12" s="370"/>
      <c r="DQ12" s="370"/>
      <c r="DR12" s="370"/>
      <c r="DS12" s="370"/>
      <c r="DT12" s="370"/>
      <c r="DU12" s="370"/>
      <c r="DV12" s="370"/>
      <c r="DW12" s="370"/>
      <c r="DX12" s="370"/>
      <c r="DY12" s="370"/>
      <c r="DZ12" s="370"/>
      <c r="EA12" s="370"/>
      <c r="EB12" s="370"/>
      <c r="EC12" s="370"/>
      <c r="ED12" s="370"/>
      <c r="EE12" s="370"/>
      <c r="EF12" s="370"/>
      <c r="EG12" s="370"/>
      <c r="EH12" s="370"/>
      <c r="EI12" s="370"/>
      <c r="EJ12" s="370"/>
      <c r="EK12" s="370"/>
      <c r="EL12" s="370"/>
      <c r="EM12" s="370"/>
      <c r="EN12" s="370"/>
      <c r="EO12" s="370"/>
      <c r="EP12" s="370"/>
      <c r="EQ12" s="370"/>
      <c r="ER12" s="370"/>
      <c r="ES12" s="370"/>
      <c r="ET12" s="370"/>
      <c r="EU12" s="370"/>
      <c r="EV12" s="370"/>
      <c r="EW12" s="370"/>
      <c r="EX12" s="370"/>
      <c r="EY12" s="370"/>
      <c r="EZ12" s="370"/>
      <c r="FA12" s="370"/>
      <c r="FB12" s="370"/>
      <c r="FC12" s="370"/>
      <c r="FD12" s="370"/>
      <c r="FE12" s="370"/>
      <c r="FF12" s="370"/>
      <c r="FG12" s="370"/>
      <c r="FH12" s="370"/>
      <c r="FI12" s="370"/>
      <c r="FJ12" s="370"/>
      <c r="FK12" s="370"/>
      <c r="FL12" s="370"/>
      <c r="FM12" s="370"/>
      <c r="FN12" s="370"/>
      <c r="FO12" s="370"/>
      <c r="FP12" s="370"/>
      <c r="FQ12" s="370"/>
      <c r="FR12" s="370"/>
      <c r="FS12" s="370"/>
      <c r="FT12" s="370"/>
      <c r="FU12" s="370"/>
      <c r="FV12" s="370"/>
      <c r="FW12" s="370"/>
      <c r="FX12" s="370"/>
      <c r="FY12" s="370"/>
      <c r="FZ12" s="370"/>
      <c r="GA12" s="370"/>
      <c r="GB12" s="370"/>
      <c r="GC12" s="370"/>
      <c r="GD12" s="370"/>
      <c r="GE12" s="370"/>
      <c r="GF12" s="370"/>
      <c r="GG12" s="370"/>
      <c r="GH12" s="370"/>
      <c r="GI12" s="370"/>
      <c r="GJ12" s="370"/>
      <c r="GK12" s="370"/>
      <c r="GL12" s="370"/>
      <c r="GM12" s="370"/>
      <c r="GN12" s="370"/>
      <c r="GO12" s="370"/>
      <c r="GP12" s="370"/>
      <c r="GQ12" s="370"/>
      <c r="GR12" s="370"/>
      <c r="GS12" s="370"/>
      <c r="GT12" s="370"/>
      <c r="GU12" s="370"/>
      <c r="GV12" s="370"/>
      <c r="GW12" s="370"/>
      <c r="GX12" s="370"/>
      <c r="GY12" s="370"/>
      <c r="GZ12" s="370"/>
      <c r="HA12" s="370"/>
      <c r="HB12" s="370"/>
      <c r="HC12" s="370"/>
      <c r="HD12" s="370"/>
      <c r="HE12" s="370"/>
      <c r="HF12" s="370"/>
      <c r="HG12" s="370"/>
      <c r="HH12" s="370"/>
      <c r="HI12" s="370"/>
      <c r="HJ12" s="370"/>
      <c r="HK12" s="370"/>
      <c r="HL12" s="370"/>
      <c r="HM12" s="370"/>
      <c r="HN12" s="370"/>
      <c r="HO12" s="370"/>
      <c r="HP12" s="370"/>
      <c r="HQ12" s="370"/>
      <c r="HR12" s="370"/>
      <c r="HS12" s="370"/>
      <c r="HT12" s="370"/>
      <c r="HU12" s="370"/>
      <c r="HV12" s="370"/>
      <c r="HW12" s="370"/>
      <c r="HX12" s="370"/>
      <c r="HY12" s="370"/>
      <c r="HZ12" s="370"/>
      <c r="IA12" s="370"/>
      <c r="IB12" s="370"/>
      <c r="IC12" s="370"/>
      <c r="ID12" s="370"/>
      <c r="IE12" s="370"/>
      <c r="IF12" s="370"/>
      <c r="IG12" s="370"/>
      <c r="IH12" s="370"/>
      <c r="II12" s="370"/>
      <c r="IJ12" s="370"/>
      <c r="IK12" s="370"/>
      <c r="IL12" s="370"/>
      <c r="IM12" s="370"/>
      <c r="IN12" s="370"/>
      <c r="IO12" s="370"/>
      <c r="IP12" s="370"/>
      <c r="IQ12" s="370"/>
      <c r="IR12" s="370"/>
      <c r="IS12" s="370"/>
      <c r="IT12" s="370"/>
      <c r="IU12" s="370"/>
      <c r="IV12" s="370"/>
    </row>
    <row r="13" spans="1:256" s="427" customFormat="1" ht="12.75" customHeight="1">
      <c r="A13" s="2210"/>
      <c r="B13" s="2468"/>
      <c r="C13" s="424">
        <v>1</v>
      </c>
      <c r="D13" s="424">
        <v>2</v>
      </c>
      <c r="E13" s="424">
        <v>3</v>
      </c>
      <c r="F13" s="424">
        <v>4</v>
      </c>
      <c r="G13" s="424">
        <v>5</v>
      </c>
      <c r="H13" s="424">
        <v>6</v>
      </c>
      <c r="I13" s="424">
        <v>7</v>
      </c>
      <c r="J13" s="424">
        <v>8</v>
      </c>
      <c r="K13" s="424">
        <v>9</v>
      </c>
      <c r="L13" s="424">
        <v>10</v>
      </c>
      <c r="M13" s="424">
        <v>11</v>
      </c>
      <c r="N13" s="424">
        <v>12</v>
      </c>
      <c r="O13" s="424">
        <v>13</v>
      </c>
      <c r="P13" s="424">
        <v>14</v>
      </c>
      <c r="Q13" s="424">
        <v>15</v>
      </c>
      <c r="R13" s="424">
        <v>16</v>
      </c>
      <c r="S13" s="424">
        <v>17</v>
      </c>
      <c r="T13" s="424">
        <v>18</v>
      </c>
      <c r="U13" s="424">
        <v>19</v>
      </c>
      <c r="V13" s="424">
        <v>20</v>
      </c>
      <c r="W13" s="424">
        <v>21</v>
      </c>
      <c r="X13" s="424">
        <v>22</v>
      </c>
      <c r="Y13" s="424">
        <v>23</v>
      </c>
      <c r="Z13" s="424">
        <v>24</v>
      </c>
      <c r="AA13" s="424">
        <v>25</v>
      </c>
      <c r="AB13" s="424">
        <v>26</v>
      </c>
      <c r="AC13" s="424">
        <v>27</v>
      </c>
      <c r="AD13" s="424">
        <v>28</v>
      </c>
      <c r="AE13" s="424">
        <v>29</v>
      </c>
      <c r="AF13" s="424">
        <v>30</v>
      </c>
      <c r="AG13" s="424">
        <v>31</v>
      </c>
      <c r="AH13" s="425">
        <v>32</v>
      </c>
      <c r="AI13" s="426"/>
      <c r="AJ13" s="426"/>
      <c r="AK13" s="426"/>
      <c r="AL13" s="426"/>
      <c r="AM13" s="426"/>
      <c r="AN13" s="426"/>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26"/>
      <c r="BT13" s="426"/>
      <c r="BU13" s="426"/>
      <c r="BV13" s="426"/>
      <c r="BW13" s="426"/>
      <c r="BX13" s="426"/>
      <c r="BY13" s="426"/>
      <c r="BZ13" s="426"/>
      <c r="CA13" s="426"/>
      <c r="CB13" s="426"/>
      <c r="CC13" s="426"/>
      <c r="CD13" s="426"/>
      <c r="CE13" s="426"/>
      <c r="CF13" s="426"/>
      <c r="CG13" s="426"/>
      <c r="CH13" s="426"/>
      <c r="CI13" s="426"/>
      <c r="CJ13" s="426"/>
      <c r="CK13" s="426"/>
      <c r="CL13" s="426"/>
      <c r="CM13" s="426"/>
      <c r="CN13" s="426"/>
      <c r="CO13" s="426"/>
      <c r="CP13" s="426"/>
      <c r="CQ13" s="426"/>
      <c r="CR13" s="426"/>
      <c r="CS13" s="426"/>
      <c r="CT13" s="426"/>
      <c r="CU13" s="426"/>
      <c r="CV13" s="426"/>
      <c r="CW13" s="426"/>
      <c r="CX13" s="426"/>
      <c r="CY13" s="426"/>
      <c r="CZ13" s="426"/>
      <c r="DA13" s="426"/>
      <c r="DB13" s="426"/>
      <c r="DC13" s="426"/>
      <c r="DD13" s="426"/>
      <c r="DE13" s="426"/>
      <c r="DF13" s="426"/>
      <c r="DG13" s="426"/>
      <c r="DH13" s="426"/>
      <c r="DI13" s="426"/>
      <c r="DJ13" s="426"/>
      <c r="DK13" s="426"/>
      <c r="DL13" s="426"/>
      <c r="DM13" s="426"/>
      <c r="DN13" s="426"/>
      <c r="DO13" s="426"/>
      <c r="DP13" s="426"/>
      <c r="DQ13" s="426"/>
      <c r="DR13" s="426"/>
      <c r="DS13" s="426"/>
      <c r="DT13" s="426"/>
      <c r="DU13" s="426"/>
      <c r="DV13" s="426"/>
      <c r="DW13" s="426"/>
      <c r="DX13" s="426"/>
      <c r="DY13" s="426"/>
      <c r="DZ13" s="426"/>
      <c r="EA13" s="426"/>
      <c r="EB13" s="426"/>
      <c r="EC13" s="426"/>
      <c r="ED13" s="426"/>
      <c r="EE13" s="426"/>
      <c r="EF13" s="426"/>
      <c r="EG13" s="426"/>
      <c r="EH13" s="426"/>
      <c r="EI13" s="426"/>
      <c r="EJ13" s="426"/>
      <c r="EK13" s="426"/>
      <c r="EL13" s="426"/>
      <c r="EM13" s="426"/>
      <c r="EN13" s="426"/>
      <c r="EO13" s="426"/>
      <c r="EP13" s="426"/>
      <c r="EQ13" s="426"/>
      <c r="ER13" s="426"/>
      <c r="ES13" s="426"/>
      <c r="ET13" s="426"/>
      <c r="EU13" s="426"/>
      <c r="EV13" s="426"/>
      <c r="EW13" s="426"/>
      <c r="EX13" s="426"/>
      <c r="EY13" s="426"/>
      <c r="EZ13" s="426"/>
      <c r="FA13" s="426"/>
      <c r="FB13" s="426"/>
      <c r="FC13" s="426"/>
      <c r="FD13" s="426"/>
      <c r="FE13" s="426"/>
      <c r="FF13" s="426"/>
      <c r="FG13" s="426"/>
      <c r="FH13" s="426"/>
      <c r="FI13" s="426"/>
      <c r="FJ13" s="426"/>
      <c r="FK13" s="426"/>
      <c r="FL13" s="426"/>
      <c r="FM13" s="426"/>
      <c r="FN13" s="426"/>
      <c r="FO13" s="426"/>
      <c r="FP13" s="426"/>
      <c r="FQ13" s="426"/>
      <c r="FR13" s="426"/>
      <c r="FS13" s="426"/>
      <c r="FT13" s="426"/>
      <c r="FU13" s="426"/>
      <c r="FV13" s="426"/>
      <c r="FW13" s="426"/>
      <c r="FX13" s="426"/>
      <c r="FY13" s="426"/>
      <c r="FZ13" s="426"/>
      <c r="GA13" s="426"/>
      <c r="GB13" s="426"/>
      <c r="GC13" s="426"/>
      <c r="GD13" s="426"/>
      <c r="GE13" s="426"/>
      <c r="GF13" s="426"/>
      <c r="GG13" s="426"/>
      <c r="GH13" s="426"/>
      <c r="GI13" s="426"/>
      <c r="GJ13" s="426"/>
      <c r="GK13" s="426"/>
      <c r="GL13" s="426"/>
      <c r="GM13" s="426"/>
      <c r="GN13" s="426"/>
      <c r="GO13" s="426"/>
      <c r="GP13" s="426"/>
      <c r="GQ13" s="426"/>
      <c r="GR13" s="426"/>
      <c r="GS13" s="426"/>
      <c r="GT13" s="426"/>
      <c r="GU13" s="426"/>
      <c r="GV13" s="426"/>
      <c r="GW13" s="426"/>
      <c r="GX13" s="426"/>
      <c r="GY13" s="426"/>
      <c r="GZ13" s="426"/>
      <c r="HA13" s="426"/>
      <c r="HB13" s="426"/>
      <c r="HC13" s="426"/>
      <c r="HD13" s="426"/>
      <c r="HE13" s="426"/>
      <c r="HF13" s="426"/>
      <c r="HG13" s="426"/>
      <c r="HH13" s="426"/>
      <c r="HI13" s="426"/>
      <c r="HJ13" s="426"/>
      <c r="HK13" s="426"/>
      <c r="HL13" s="426"/>
      <c r="HM13" s="426"/>
      <c r="HN13" s="426"/>
      <c r="HO13" s="426"/>
      <c r="HP13" s="426"/>
      <c r="HQ13" s="426"/>
      <c r="HR13" s="426"/>
      <c r="HS13" s="426"/>
      <c r="HT13" s="426"/>
      <c r="HU13" s="426"/>
      <c r="HV13" s="426"/>
      <c r="HW13" s="426"/>
      <c r="HX13" s="426"/>
      <c r="HY13" s="426"/>
      <c r="HZ13" s="426"/>
      <c r="IA13" s="426"/>
      <c r="IB13" s="426"/>
      <c r="IC13" s="426"/>
      <c r="ID13" s="426"/>
      <c r="IE13" s="426"/>
      <c r="IF13" s="426"/>
      <c r="IG13" s="426"/>
      <c r="IH13" s="426"/>
      <c r="II13" s="426"/>
      <c r="IJ13" s="426"/>
      <c r="IK13" s="426"/>
      <c r="IL13" s="426"/>
      <c r="IM13" s="426"/>
      <c r="IN13" s="426"/>
      <c r="IO13" s="426"/>
      <c r="IP13" s="426"/>
      <c r="IQ13" s="426"/>
      <c r="IR13" s="426"/>
      <c r="IS13" s="426"/>
      <c r="IT13" s="426"/>
      <c r="IU13" s="426"/>
      <c r="IV13" s="426"/>
    </row>
    <row r="14" spans="1:256" ht="12.75" customHeight="1">
      <c r="A14" s="227" t="s">
        <v>2</v>
      </c>
      <c r="B14" s="228" t="s">
        <v>823</v>
      </c>
      <c r="C14" s="328"/>
      <c r="D14" s="328"/>
      <c r="E14" s="328"/>
      <c r="F14" s="329"/>
      <c r="G14" s="329"/>
      <c r="H14" s="329"/>
      <c r="I14" s="329"/>
      <c r="J14" s="329"/>
      <c r="K14" s="329"/>
      <c r="L14" s="329"/>
      <c r="M14" s="329"/>
      <c r="N14" s="329"/>
      <c r="O14" s="329"/>
      <c r="P14" s="428"/>
      <c r="Q14" s="428"/>
      <c r="R14" s="329"/>
      <c r="S14" s="428"/>
      <c r="T14" s="428"/>
      <c r="U14" s="428"/>
      <c r="V14" s="428"/>
      <c r="W14" s="428"/>
      <c r="X14" s="428"/>
      <c r="Y14" s="428"/>
      <c r="Z14" s="428"/>
      <c r="AA14" s="428"/>
      <c r="AB14" s="428"/>
      <c r="AC14" s="428"/>
      <c r="AD14" s="428"/>
      <c r="AE14" s="428"/>
      <c r="AF14" s="428"/>
      <c r="AG14" s="428"/>
      <c r="AH14" s="330"/>
    </row>
    <row r="15" spans="1:256">
      <c r="A15" s="230" t="s">
        <v>115</v>
      </c>
      <c r="B15" s="233" t="s">
        <v>1519</v>
      </c>
      <c r="C15" s="331"/>
      <c r="D15" s="331"/>
      <c r="E15" s="331"/>
      <c r="F15" s="329"/>
      <c r="G15" s="329"/>
      <c r="H15" s="329"/>
      <c r="I15" s="329"/>
      <c r="J15" s="329"/>
      <c r="K15" s="329"/>
      <c r="L15" s="329"/>
      <c r="M15" s="329"/>
      <c r="N15" s="329"/>
      <c r="O15" s="329"/>
      <c r="P15" s="428"/>
      <c r="Q15" s="428"/>
      <c r="R15" s="329"/>
      <c r="S15" s="428"/>
      <c r="T15" s="428"/>
      <c r="U15" s="428"/>
      <c r="V15" s="428"/>
      <c r="W15" s="428"/>
      <c r="X15" s="428"/>
      <c r="Y15" s="428"/>
      <c r="Z15" s="428"/>
      <c r="AA15" s="428"/>
      <c r="AB15" s="428"/>
      <c r="AC15" s="428"/>
      <c r="AD15" s="428"/>
      <c r="AE15" s="428"/>
      <c r="AF15" s="428"/>
      <c r="AG15" s="428"/>
      <c r="AH15" s="330"/>
    </row>
    <row r="16" spans="1:256">
      <c r="A16" s="230" t="s">
        <v>178</v>
      </c>
      <c r="B16" s="231" t="s">
        <v>825</v>
      </c>
      <c r="C16" s="231"/>
      <c r="D16" s="231"/>
      <c r="E16" s="231"/>
      <c r="F16" s="329"/>
      <c r="G16" s="329"/>
      <c r="H16" s="329"/>
      <c r="I16" s="329"/>
      <c r="J16" s="329"/>
      <c r="K16" s="329"/>
      <c r="L16" s="329"/>
      <c r="M16" s="329"/>
      <c r="N16" s="329"/>
      <c r="O16" s="329"/>
      <c r="P16" s="428"/>
      <c r="Q16" s="428"/>
      <c r="R16" s="329"/>
      <c r="S16" s="428"/>
      <c r="T16" s="428"/>
      <c r="U16" s="428"/>
      <c r="V16" s="428"/>
      <c r="W16" s="428"/>
      <c r="X16" s="428"/>
      <c r="Y16" s="428"/>
      <c r="Z16" s="428"/>
      <c r="AA16" s="428"/>
      <c r="AB16" s="428"/>
      <c r="AC16" s="428"/>
      <c r="AD16" s="428"/>
      <c r="AE16" s="428"/>
      <c r="AF16" s="428"/>
      <c r="AG16" s="428"/>
      <c r="AH16" s="330"/>
    </row>
    <row r="17" spans="1:34">
      <c r="A17" s="230" t="s">
        <v>201</v>
      </c>
      <c r="B17" s="231" t="s">
        <v>1520</v>
      </c>
      <c r="C17" s="231"/>
      <c r="D17" s="231"/>
      <c r="E17" s="231"/>
      <c r="F17" s="329"/>
      <c r="G17" s="329"/>
      <c r="H17" s="329"/>
      <c r="I17" s="329"/>
      <c r="J17" s="329"/>
      <c r="K17" s="329"/>
      <c r="L17" s="329"/>
      <c r="M17" s="329"/>
      <c r="N17" s="329"/>
      <c r="O17" s="329"/>
      <c r="P17" s="428"/>
      <c r="Q17" s="428"/>
      <c r="R17" s="329"/>
      <c r="S17" s="428"/>
      <c r="T17" s="428"/>
      <c r="U17" s="428"/>
      <c r="V17" s="428"/>
      <c r="W17" s="428"/>
      <c r="X17" s="428"/>
      <c r="Y17" s="428"/>
      <c r="Z17" s="428"/>
      <c r="AA17" s="428"/>
      <c r="AB17" s="428"/>
      <c r="AC17" s="428"/>
      <c r="AD17" s="428"/>
      <c r="AE17" s="428"/>
      <c r="AF17" s="428"/>
      <c r="AG17" s="428"/>
      <c r="AH17" s="330"/>
    </row>
    <row r="18" spans="1:34">
      <c r="A18" s="230" t="s">
        <v>272</v>
      </c>
      <c r="B18" s="231" t="s">
        <v>826</v>
      </c>
      <c r="C18" s="231"/>
      <c r="D18" s="231"/>
      <c r="E18" s="231"/>
      <c r="F18" s="329"/>
      <c r="G18" s="329"/>
      <c r="H18" s="329"/>
      <c r="I18" s="329"/>
      <c r="J18" s="329"/>
      <c r="K18" s="329"/>
      <c r="L18" s="329"/>
      <c r="M18" s="329"/>
      <c r="N18" s="329"/>
      <c r="O18" s="329"/>
      <c r="P18" s="428"/>
      <c r="Q18" s="428"/>
      <c r="R18" s="329"/>
      <c r="S18" s="428"/>
      <c r="T18" s="428"/>
      <c r="U18" s="428"/>
      <c r="V18" s="428"/>
      <c r="W18" s="428"/>
      <c r="X18" s="428"/>
      <c r="Y18" s="428"/>
      <c r="Z18" s="428"/>
      <c r="AA18" s="428"/>
      <c r="AB18" s="428"/>
      <c r="AC18" s="428"/>
      <c r="AD18" s="428"/>
      <c r="AE18" s="428"/>
      <c r="AF18" s="428"/>
      <c r="AG18" s="428"/>
      <c r="AH18" s="330"/>
    </row>
    <row r="19" spans="1:34" ht="46.5" customHeight="1">
      <c r="A19" s="230" t="s">
        <v>393</v>
      </c>
      <c r="B19" s="231" t="s">
        <v>1521</v>
      </c>
      <c r="C19" s="231"/>
      <c r="D19" s="231"/>
      <c r="E19" s="231"/>
      <c r="F19" s="329"/>
      <c r="G19" s="329"/>
      <c r="H19" s="329"/>
      <c r="I19" s="329"/>
      <c r="J19" s="329"/>
      <c r="K19" s="329"/>
      <c r="L19" s="329"/>
      <c r="M19" s="329"/>
      <c r="N19" s="329"/>
      <c r="O19" s="329"/>
      <c r="P19" s="428"/>
      <c r="Q19" s="428"/>
      <c r="R19" s="329"/>
      <c r="S19" s="428"/>
      <c r="T19" s="428"/>
      <c r="U19" s="428"/>
      <c r="V19" s="428"/>
      <c r="W19" s="428"/>
      <c r="X19" s="428"/>
      <c r="Y19" s="428"/>
      <c r="Z19" s="428"/>
      <c r="AA19" s="428"/>
      <c r="AB19" s="428"/>
      <c r="AC19" s="428"/>
      <c r="AD19" s="428"/>
      <c r="AE19" s="428"/>
      <c r="AF19" s="428"/>
      <c r="AG19" s="428"/>
      <c r="AH19" s="330"/>
    </row>
    <row r="20" spans="1:34">
      <c r="A20" s="230" t="s">
        <v>395</v>
      </c>
      <c r="B20" s="231" t="s">
        <v>1522</v>
      </c>
      <c r="C20" s="231"/>
      <c r="D20" s="231"/>
      <c r="E20" s="231"/>
      <c r="F20" s="329"/>
      <c r="G20" s="329"/>
      <c r="H20" s="329"/>
      <c r="I20" s="329"/>
      <c r="J20" s="329"/>
      <c r="K20" s="329"/>
      <c r="L20" s="329"/>
      <c r="M20" s="329"/>
      <c r="N20" s="329"/>
      <c r="O20" s="329"/>
      <c r="P20" s="428"/>
      <c r="Q20" s="428"/>
      <c r="R20" s="329"/>
      <c r="S20" s="428"/>
      <c r="T20" s="428"/>
      <c r="U20" s="428"/>
      <c r="V20" s="428"/>
      <c r="W20" s="428"/>
      <c r="X20" s="428"/>
      <c r="Y20" s="428"/>
      <c r="Z20" s="428"/>
      <c r="AA20" s="428"/>
      <c r="AB20" s="428"/>
      <c r="AC20" s="428"/>
      <c r="AD20" s="428"/>
      <c r="AE20" s="428"/>
      <c r="AF20" s="428"/>
      <c r="AG20" s="428"/>
      <c r="AH20" s="330"/>
    </row>
    <row r="21" spans="1:34">
      <c r="A21" s="230" t="s">
        <v>397</v>
      </c>
      <c r="B21" s="231" t="s">
        <v>894</v>
      </c>
      <c r="C21" s="231"/>
      <c r="D21" s="231"/>
      <c r="E21" s="231"/>
      <c r="F21" s="329"/>
      <c r="G21" s="329"/>
      <c r="H21" s="329"/>
      <c r="I21" s="329"/>
      <c r="J21" s="329"/>
      <c r="K21" s="329"/>
      <c r="L21" s="329"/>
      <c r="M21" s="329"/>
      <c r="N21" s="329"/>
      <c r="O21" s="329"/>
      <c r="P21" s="428"/>
      <c r="Q21" s="428"/>
      <c r="R21" s="329"/>
      <c r="S21" s="428"/>
      <c r="T21" s="428"/>
      <c r="U21" s="428"/>
      <c r="V21" s="428"/>
      <c r="W21" s="428"/>
      <c r="X21" s="428"/>
      <c r="Y21" s="428"/>
      <c r="Z21" s="428"/>
      <c r="AA21" s="428"/>
      <c r="AB21" s="428"/>
      <c r="AC21" s="428"/>
      <c r="AD21" s="428"/>
      <c r="AE21" s="428"/>
      <c r="AF21" s="428"/>
      <c r="AG21" s="428"/>
      <c r="AH21" s="330"/>
    </row>
    <row r="22" spans="1:34" ht="28.15" customHeight="1">
      <c r="A22" s="230" t="s">
        <v>399</v>
      </c>
      <c r="B22" s="231" t="s">
        <v>1523</v>
      </c>
      <c r="C22" s="231"/>
      <c r="D22" s="231"/>
      <c r="E22" s="231"/>
      <c r="F22" s="329"/>
      <c r="G22" s="329"/>
      <c r="H22" s="329"/>
      <c r="I22" s="329"/>
      <c r="J22" s="329"/>
      <c r="K22" s="329"/>
      <c r="L22" s="329"/>
      <c r="M22" s="329"/>
      <c r="N22" s="329"/>
      <c r="O22" s="329"/>
      <c r="P22" s="428"/>
      <c r="Q22" s="428"/>
      <c r="R22" s="329"/>
      <c r="S22" s="428"/>
      <c r="T22" s="428"/>
      <c r="U22" s="428"/>
      <c r="V22" s="428"/>
      <c r="W22" s="428"/>
      <c r="X22" s="428"/>
      <c r="Y22" s="428"/>
      <c r="Z22" s="428"/>
      <c r="AA22" s="428"/>
      <c r="AB22" s="428"/>
      <c r="AC22" s="428"/>
      <c r="AD22" s="428"/>
      <c r="AE22" s="428"/>
      <c r="AF22" s="428"/>
      <c r="AG22" s="428"/>
      <c r="AH22" s="330"/>
    </row>
    <row r="23" spans="1:34" s="376" customFormat="1">
      <c r="A23" s="373" t="s">
        <v>401</v>
      </c>
      <c r="B23" s="374" t="s">
        <v>1524</v>
      </c>
      <c r="C23" s="332"/>
      <c r="D23" s="332"/>
      <c r="E23" s="332"/>
      <c r="F23" s="375"/>
      <c r="G23" s="375"/>
      <c r="H23" s="375"/>
      <c r="I23" s="375"/>
      <c r="J23" s="375"/>
      <c r="K23" s="375"/>
      <c r="L23" s="375"/>
      <c r="M23" s="375"/>
      <c r="N23" s="375"/>
      <c r="O23" s="375"/>
      <c r="P23" s="429"/>
      <c r="Q23" s="429"/>
      <c r="R23" s="329"/>
      <c r="S23" s="428"/>
      <c r="T23" s="428"/>
      <c r="U23" s="428"/>
      <c r="V23" s="428"/>
      <c r="W23" s="428"/>
      <c r="X23" s="428"/>
      <c r="Y23" s="428"/>
      <c r="Z23" s="428"/>
      <c r="AA23" s="428"/>
      <c r="AB23" s="428"/>
      <c r="AC23" s="428"/>
      <c r="AD23" s="428"/>
      <c r="AE23" s="428"/>
      <c r="AF23" s="428"/>
      <c r="AG23" s="428"/>
      <c r="AH23" s="330"/>
    </row>
    <row r="24" spans="1:34">
      <c r="A24" s="377" t="s">
        <v>1</v>
      </c>
      <c r="B24" s="328" t="s">
        <v>1525</v>
      </c>
      <c r="C24" s="231"/>
      <c r="D24" s="231"/>
      <c r="E24" s="231"/>
      <c r="F24" s="329"/>
      <c r="G24" s="329"/>
      <c r="H24" s="329"/>
      <c r="I24" s="329"/>
      <c r="J24" s="329"/>
      <c r="K24" s="329"/>
      <c r="L24" s="329"/>
      <c r="M24" s="329"/>
      <c r="N24" s="329"/>
      <c r="O24" s="329"/>
      <c r="P24" s="428"/>
      <c r="Q24" s="428"/>
      <c r="R24" s="329"/>
      <c r="S24" s="428"/>
      <c r="T24" s="428"/>
      <c r="U24" s="428"/>
      <c r="V24" s="428"/>
      <c r="W24" s="428"/>
      <c r="X24" s="428"/>
      <c r="Y24" s="428"/>
      <c r="Z24" s="428"/>
      <c r="AA24" s="428"/>
      <c r="AB24" s="428"/>
      <c r="AC24" s="428"/>
      <c r="AD24" s="428"/>
      <c r="AE24" s="428"/>
      <c r="AF24" s="428"/>
      <c r="AG24" s="428"/>
      <c r="AH24" s="330"/>
    </row>
    <row r="25" spans="1:34">
      <c r="A25" s="230" t="s">
        <v>66</v>
      </c>
      <c r="B25" s="231" t="s">
        <v>895</v>
      </c>
      <c r="C25" s="231"/>
      <c r="D25" s="231"/>
      <c r="E25" s="231"/>
      <c r="F25" s="329"/>
      <c r="G25" s="329"/>
      <c r="H25" s="329"/>
      <c r="I25" s="329"/>
      <c r="J25" s="329"/>
      <c r="K25" s="329"/>
      <c r="L25" s="329"/>
      <c r="M25" s="329"/>
      <c r="N25" s="329"/>
      <c r="O25" s="329"/>
      <c r="P25" s="428"/>
      <c r="Q25" s="428"/>
      <c r="R25" s="329"/>
      <c r="S25" s="428"/>
      <c r="T25" s="428"/>
      <c r="U25" s="428"/>
      <c r="V25" s="428"/>
      <c r="W25" s="428"/>
      <c r="X25" s="428"/>
      <c r="Y25" s="428"/>
      <c r="Z25" s="428"/>
      <c r="AA25" s="428"/>
      <c r="AB25" s="428"/>
      <c r="AC25" s="428"/>
      <c r="AD25" s="428"/>
      <c r="AE25" s="428"/>
      <c r="AF25" s="428"/>
      <c r="AG25" s="428"/>
      <c r="AH25" s="330"/>
    </row>
    <row r="26" spans="1:34" ht="22.5">
      <c r="A26" s="727" t="s">
        <v>76</v>
      </c>
      <c r="B26" s="231" t="s">
        <v>829</v>
      </c>
      <c r="C26" s="231"/>
      <c r="D26" s="231"/>
      <c r="E26" s="231"/>
      <c r="F26" s="329"/>
      <c r="G26" s="329"/>
      <c r="H26" s="329"/>
      <c r="I26" s="329"/>
      <c r="J26" s="329"/>
      <c r="K26" s="329"/>
      <c r="L26" s="329"/>
      <c r="M26" s="329"/>
      <c r="N26" s="329"/>
      <c r="O26" s="329"/>
      <c r="P26" s="428"/>
      <c r="Q26" s="428"/>
      <c r="R26" s="329"/>
      <c r="S26" s="428"/>
      <c r="T26" s="428"/>
      <c r="U26" s="428"/>
      <c r="V26" s="428"/>
      <c r="W26" s="428"/>
      <c r="X26" s="428"/>
      <c r="Y26" s="428"/>
      <c r="Z26" s="428"/>
      <c r="AA26" s="428"/>
      <c r="AB26" s="428"/>
      <c r="AC26" s="428"/>
      <c r="AD26" s="428"/>
      <c r="AE26" s="428"/>
      <c r="AF26" s="428"/>
      <c r="AG26" s="428"/>
      <c r="AH26" s="330"/>
    </row>
    <row r="27" spans="1:34">
      <c r="A27" s="333" t="s">
        <v>419</v>
      </c>
      <c r="B27" s="231" t="s">
        <v>830</v>
      </c>
      <c r="C27" s="331"/>
      <c r="D27" s="331"/>
      <c r="E27" s="331"/>
      <c r="F27" s="329"/>
      <c r="G27" s="329"/>
      <c r="H27" s="329"/>
      <c r="I27" s="329"/>
      <c r="J27" s="329"/>
      <c r="K27" s="329"/>
      <c r="L27" s="329"/>
      <c r="M27" s="329"/>
      <c r="N27" s="329"/>
      <c r="O27" s="329"/>
      <c r="P27" s="428"/>
      <c r="Q27" s="428"/>
      <c r="R27" s="329"/>
      <c r="S27" s="428"/>
      <c r="T27" s="428"/>
      <c r="U27" s="428"/>
      <c r="V27" s="428"/>
      <c r="W27" s="428"/>
      <c r="X27" s="428"/>
      <c r="Y27" s="428"/>
      <c r="Z27" s="428"/>
      <c r="AA27" s="428"/>
      <c r="AB27" s="428"/>
      <c r="AC27" s="428"/>
      <c r="AD27" s="428"/>
      <c r="AE27" s="428"/>
      <c r="AF27" s="428"/>
      <c r="AG27" s="428"/>
      <c r="AH27" s="330"/>
    </row>
    <row r="28" spans="1:34">
      <c r="A28" s="333" t="s">
        <v>421</v>
      </c>
      <c r="B28" s="231" t="s">
        <v>831</v>
      </c>
      <c r="C28" s="231"/>
      <c r="D28" s="231"/>
      <c r="E28" s="231"/>
      <c r="F28" s="329"/>
      <c r="G28" s="329"/>
      <c r="H28" s="329"/>
      <c r="I28" s="329"/>
      <c r="J28" s="329"/>
      <c r="K28" s="329"/>
      <c r="L28" s="329"/>
      <c r="M28" s="329"/>
      <c r="N28" s="329"/>
      <c r="O28" s="329"/>
      <c r="P28" s="428"/>
      <c r="Q28" s="428"/>
      <c r="R28" s="329"/>
      <c r="S28" s="428"/>
      <c r="T28" s="428"/>
      <c r="U28" s="428"/>
      <c r="V28" s="428"/>
      <c r="W28" s="428"/>
      <c r="X28" s="428"/>
      <c r="Y28" s="428"/>
      <c r="Z28" s="428"/>
      <c r="AA28" s="428"/>
      <c r="AB28" s="428"/>
      <c r="AC28" s="428"/>
      <c r="AD28" s="428"/>
      <c r="AE28" s="428"/>
      <c r="AF28" s="428"/>
      <c r="AG28" s="428"/>
      <c r="AH28" s="330"/>
    </row>
    <row r="29" spans="1:34" ht="22.5">
      <c r="A29" s="727" t="s">
        <v>423</v>
      </c>
      <c r="B29" s="231" t="s">
        <v>832</v>
      </c>
      <c r="C29" s="231"/>
      <c r="D29" s="231"/>
      <c r="E29" s="231"/>
      <c r="F29" s="329"/>
      <c r="G29" s="329"/>
      <c r="H29" s="329"/>
      <c r="I29" s="329"/>
      <c r="J29" s="329"/>
      <c r="K29" s="329"/>
      <c r="L29" s="329"/>
      <c r="M29" s="329"/>
      <c r="N29" s="329"/>
      <c r="O29" s="329"/>
      <c r="P29" s="428"/>
      <c r="Q29" s="428"/>
      <c r="R29" s="329"/>
      <c r="S29" s="428"/>
      <c r="T29" s="428"/>
      <c r="U29" s="428"/>
      <c r="V29" s="428"/>
      <c r="W29" s="428"/>
      <c r="X29" s="428"/>
      <c r="Y29" s="428"/>
      <c r="Z29" s="428"/>
      <c r="AA29" s="428"/>
      <c r="AB29" s="428"/>
      <c r="AC29" s="428"/>
      <c r="AD29" s="428"/>
      <c r="AE29" s="428"/>
      <c r="AF29" s="428"/>
      <c r="AG29" s="428"/>
      <c r="AH29" s="330"/>
    </row>
    <row r="30" spans="1:34" ht="22.5">
      <c r="A30" s="727" t="s">
        <v>833</v>
      </c>
      <c r="B30" s="231" t="s">
        <v>834</v>
      </c>
      <c r="C30" s="231"/>
      <c r="D30" s="231"/>
      <c r="E30" s="231"/>
      <c r="F30" s="329"/>
      <c r="G30" s="329"/>
      <c r="H30" s="329"/>
      <c r="I30" s="329"/>
      <c r="J30" s="329"/>
      <c r="K30" s="329"/>
      <c r="L30" s="329"/>
      <c r="M30" s="329"/>
      <c r="N30" s="329"/>
      <c r="O30" s="329"/>
      <c r="P30" s="428"/>
      <c r="Q30" s="428"/>
      <c r="R30" s="329"/>
      <c r="S30" s="428"/>
      <c r="T30" s="428"/>
      <c r="U30" s="428"/>
      <c r="V30" s="428"/>
      <c r="W30" s="428"/>
      <c r="X30" s="428"/>
      <c r="Y30" s="428"/>
      <c r="Z30" s="428"/>
      <c r="AA30" s="428"/>
      <c r="AB30" s="428"/>
      <c r="AC30" s="428"/>
      <c r="AD30" s="428"/>
      <c r="AE30" s="428"/>
      <c r="AF30" s="428"/>
      <c r="AG30" s="428"/>
      <c r="AH30" s="330"/>
    </row>
    <row r="31" spans="1:34" ht="45">
      <c r="A31" s="727" t="s">
        <v>835</v>
      </c>
      <c r="B31" s="231" t="s">
        <v>1526</v>
      </c>
      <c r="C31" s="231"/>
      <c r="D31" s="231"/>
      <c r="E31" s="231"/>
      <c r="F31" s="329"/>
      <c r="G31" s="329"/>
      <c r="H31" s="329"/>
      <c r="I31" s="329"/>
      <c r="J31" s="329"/>
      <c r="K31" s="329"/>
      <c r="L31" s="329"/>
      <c r="M31" s="329"/>
      <c r="N31" s="329"/>
      <c r="O31" s="329"/>
      <c r="P31" s="428"/>
      <c r="Q31" s="428"/>
      <c r="R31" s="329"/>
      <c r="S31" s="428"/>
      <c r="T31" s="428"/>
      <c r="U31" s="428"/>
      <c r="V31" s="428"/>
      <c r="W31" s="428"/>
      <c r="X31" s="428"/>
      <c r="Y31" s="428"/>
      <c r="Z31" s="428"/>
      <c r="AA31" s="428"/>
      <c r="AB31" s="428"/>
      <c r="AC31" s="428"/>
      <c r="AD31" s="428"/>
      <c r="AE31" s="428"/>
      <c r="AF31" s="428"/>
      <c r="AG31" s="428"/>
      <c r="AH31" s="330"/>
    </row>
    <row r="32" spans="1:34">
      <c r="A32" s="379" t="s">
        <v>347</v>
      </c>
      <c r="B32" s="378" t="s">
        <v>836</v>
      </c>
      <c r="C32" s="231"/>
      <c r="D32" s="231"/>
      <c r="E32" s="231"/>
      <c r="F32" s="329"/>
      <c r="G32" s="329"/>
      <c r="H32" s="329"/>
      <c r="I32" s="329"/>
      <c r="J32" s="329"/>
      <c r="K32" s="329"/>
      <c r="L32" s="329"/>
      <c r="M32" s="329"/>
      <c r="N32" s="329"/>
      <c r="O32" s="329"/>
      <c r="P32" s="428"/>
      <c r="Q32" s="428"/>
      <c r="R32" s="329"/>
      <c r="S32" s="428"/>
      <c r="T32" s="428"/>
      <c r="U32" s="428"/>
      <c r="V32" s="428"/>
      <c r="W32" s="428"/>
      <c r="X32" s="428"/>
      <c r="Y32" s="428"/>
      <c r="Z32" s="428"/>
      <c r="AA32" s="428"/>
      <c r="AB32" s="428"/>
      <c r="AC32" s="428"/>
      <c r="AD32" s="428"/>
      <c r="AE32" s="428"/>
      <c r="AF32" s="428"/>
      <c r="AG32" s="428"/>
      <c r="AH32" s="330"/>
    </row>
    <row r="33" spans="1:34" s="376" customFormat="1">
      <c r="A33" s="380" t="s">
        <v>277</v>
      </c>
      <c r="B33" s="374" t="s">
        <v>828</v>
      </c>
      <c r="C33" s="332"/>
      <c r="D33" s="332"/>
      <c r="E33" s="332"/>
      <c r="F33" s="375"/>
      <c r="G33" s="375"/>
      <c r="H33" s="375"/>
      <c r="I33" s="375"/>
      <c r="J33" s="375"/>
      <c r="K33" s="375"/>
      <c r="L33" s="375"/>
      <c r="M33" s="375"/>
      <c r="N33" s="375"/>
      <c r="O33" s="375"/>
      <c r="P33" s="429"/>
      <c r="Q33" s="429"/>
      <c r="R33" s="329"/>
      <c r="S33" s="428"/>
      <c r="T33" s="428"/>
      <c r="U33" s="428"/>
      <c r="V33" s="428"/>
      <c r="W33" s="428"/>
      <c r="X33" s="428"/>
      <c r="Y33" s="428"/>
      <c r="Z33" s="428"/>
      <c r="AA33" s="428"/>
      <c r="AB33" s="428"/>
      <c r="AC33" s="428"/>
      <c r="AD33" s="428"/>
      <c r="AE33" s="428"/>
      <c r="AF33" s="428"/>
      <c r="AG33" s="428"/>
      <c r="AH33" s="330"/>
    </row>
    <row r="34" spans="1:34" ht="33.75">
      <c r="A34" s="727" t="s">
        <v>279</v>
      </c>
      <c r="B34" s="231" t="s">
        <v>837</v>
      </c>
      <c r="C34" s="231"/>
      <c r="D34" s="231"/>
      <c r="E34" s="231"/>
      <c r="F34" s="329"/>
      <c r="G34" s="329"/>
      <c r="H34" s="329"/>
      <c r="I34" s="329"/>
      <c r="J34" s="329"/>
      <c r="K34" s="329"/>
      <c r="L34" s="329"/>
      <c r="M34" s="329"/>
      <c r="N34" s="329"/>
      <c r="O34" s="329"/>
      <c r="P34" s="428"/>
      <c r="Q34" s="428"/>
      <c r="R34" s="329"/>
      <c r="S34" s="428"/>
      <c r="T34" s="428"/>
      <c r="U34" s="428"/>
      <c r="V34" s="428"/>
      <c r="W34" s="428"/>
      <c r="X34" s="428"/>
      <c r="Y34" s="428"/>
      <c r="Z34" s="428"/>
      <c r="AA34" s="428"/>
      <c r="AB34" s="428"/>
      <c r="AC34" s="428"/>
      <c r="AD34" s="428"/>
      <c r="AE34" s="428"/>
      <c r="AF34" s="428"/>
      <c r="AG34" s="428"/>
      <c r="AH34" s="330"/>
    </row>
    <row r="35" spans="1:34">
      <c r="A35" s="727" t="s">
        <v>281</v>
      </c>
      <c r="B35" s="231" t="s">
        <v>830</v>
      </c>
      <c r="C35" s="231"/>
      <c r="D35" s="231"/>
      <c r="E35" s="231"/>
      <c r="F35" s="329"/>
      <c r="G35" s="329"/>
      <c r="H35" s="329"/>
      <c r="I35" s="329"/>
      <c r="J35" s="329"/>
      <c r="K35" s="329"/>
      <c r="L35" s="329"/>
      <c r="M35" s="329"/>
      <c r="N35" s="329"/>
      <c r="O35" s="329"/>
      <c r="P35" s="428"/>
      <c r="Q35" s="428"/>
      <c r="R35" s="329"/>
      <c r="S35" s="428"/>
      <c r="T35" s="428"/>
      <c r="U35" s="428"/>
      <c r="V35" s="428"/>
      <c r="W35" s="428"/>
      <c r="X35" s="428"/>
      <c r="Y35" s="428"/>
      <c r="Z35" s="428"/>
      <c r="AA35" s="428"/>
      <c r="AB35" s="428"/>
      <c r="AC35" s="428"/>
      <c r="AD35" s="428"/>
      <c r="AE35" s="428"/>
      <c r="AF35" s="428"/>
      <c r="AG35" s="428"/>
      <c r="AH35" s="330"/>
    </row>
    <row r="36" spans="1:34">
      <c r="A36" s="727" t="s">
        <v>282</v>
      </c>
      <c r="B36" s="231" t="s">
        <v>831</v>
      </c>
      <c r="C36" s="231"/>
      <c r="D36" s="231"/>
      <c r="E36" s="231"/>
      <c r="F36" s="329"/>
      <c r="G36" s="329"/>
      <c r="H36" s="329"/>
      <c r="I36" s="329"/>
      <c r="J36" s="329"/>
      <c r="K36" s="329"/>
      <c r="L36" s="329"/>
      <c r="M36" s="329"/>
      <c r="N36" s="329"/>
      <c r="O36" s="329"/>
      <c r="P36" s="428"/>
      <c r="Q36" s="428"/>
      <c r="R36" s="329"/>
      <c r="S36" s="428"/>
      <c r="T36" s="428"/>
      <c r="U36" s="428"/>
      <c r="V36" s="428"/>
      <c r="W36" s="428"/>
      <c r="X36" s="428"/>
      <c r="Y36" s="428"/>
      <c r="Z36" s="428"/>
      <c r="AA36" s="428"/>
      <c r="AB36" s="428"/>
      <c r="AC36" s="428"/>
      <c r="AD36" s="428"/>
      <c r="AE36" s="428"/>
      <c r="AF36" s="428"/>
      <c r="AG36" s="428"/>
      <c r="AH36" s="330"/>
    </row>
    <row r="37" spans="1:34" ht="22.5">
      <c r="A37" s="727" t="s">
        <v>838</v>
      </c>
      <c r="B37" s="231" t="s">
        <v>832</v>
      </c>
      <c r="C37" s="331"/>
      <c r="D37" s="331"/>
      <c r="E37" s="331"/>
      <c r="F37" s="329"/>
      <c r="G37" s="329"/>
      <c r="H37" s="329"/>
      <c r="I37" s="329"/>
      <c r="J37" s="329"/>
      <c r="K37" s="329"/>
      <c r="L37" s="329"/>
      <c r="M37" s="329"/>
      <c r="N37" s="329"/>
      <c r="O37" s="329"/>
      <c r="P37" s="428"/>
      <c r="Q37" s="428"/>
      <c r="R37" s="329"/>
      <c r="S37" s="428"/>
      <c r="T37" s="428"/>
      <c r="U37" s="428"/>
      <c r="V37" s="428"/>
      <c r="W37" s="428"/>
      <c r="X37" s="428"/>
      <c r="Y37" s="428"/>
      <c r="Z37" s="428"/>
      <c r="AA37" s="428"/>
      <c r="AB37" s="428"/>
      <c r="AC37" s="428"/>
      <c r="AD37" s="428"/>
      <c r="AE37" s="428"/>
      <c r="AF37" s="428"/>
      <c r="AG37" s="428"/>
      <c r="AH37" s="330"/>
    </row>
    <row r="38" spans="1:34" ht="25.9" customHeight="1">
      <c r="A38" s="335" t="s">
        <v>839</v>
      </c>
      <c r="B38" s="231" t="s">
        <v>834</v>
      </c>
      <c r="C38" s="231"/>
      <c r="D38" s="231"/>
      <c r="E38" s="231"/>
      <c r="F38" s="329"/>
      <c r="G38" s="329"/>
      <c r="H38" s="329"/>
      <c r="I38" s="329"/>
      <c r="J38" s="329"/>
      <c r="K38" s="329"/>
      <c r="L38" s="329"/>
      <c r="M38" s="329"/>
      <c r="N38" s="329"/>
      <c r="O38" s="329"/>
      <c r="P38" s="428"/>
      <c r="Q38" s="428"/>
      <c r="R38" s="329"/>
      <c r="S38" s="428"/>
      <c r="T38" s="428"/>
      <c r="U38" s="428"/>
      <c r="V38" s="428"/>
      <c r="W38" s="428"/>
      <c r="X38" s="428"/>
      <c r="Y38" s="428"/>
      <c r="Z38" s="428"/>
      <c r="AA38" s="428"/>
      <c r="AB38" s="428"/>
      <c r="AC38" s="428"/>
      <c r="AD38" s="428"/>
      <c r="AE38" s="428"/>
      <c r="AF38" s="428"/>
      <c r="AG38" s="428"/>
      <c r="AH38" s="330"/>
    </row>
    <row r="39" spans="1:34" ht="27.6" customHeight="1">
      <c r="A39" s="727" t="s">
        <v>840</v>
      </c>
      <c r="B39" s="231" t="s">
        <v>1526</v>
      </c>
      <c r="C39" s="231"/>
      <c r="D39" s="231"/>
      <c r="E39" s="231"/>
      <c r="F39" s="329"/>
      <c r="G39" s="329"/>
      <c r="H39" s="329"/>
      <c r="I39" s="329"/>
      <c r="J39" s="329"/>
      <c r="K39" s="329"/>
      <c r="L39" s="329"/>
      <c r="M39" s="329"/>
      <c r="N39" s="329"/>
      <c r="O39" s="329"/>
      <c r="P39" s="428"/>
      <c r="Q39" s="428"/>
      <c r="R39" s="329"/>
      <c r="S39" s="428"/>
      <c r="T39" s="428"/>
      <c r="U39" s="428"/>
      <c r="V39" s="428"/>
      <c r="W39" s="428"/>
      <c r="X39" s="428"/>
      <c r="Y39" s="428"/>
      <c r="Z39" s="428"/>
      <c r="AA39" s="428"/>
      <c r="AB39" s="428"/>
      <c r="AC39" s="428"/>
      <c r="AD39" s="428"/>
      <c r="AE39" s="428"/>
      <c r="AF39" s="428"/>
      <c r="AG39" s="428"/>
      <c r="AH39" s="330"/>
    </row>
    <row r="40" spans="1:34">
      <c r="A40" s="379" t="s">
        <v>349</v>
      </c>
      <c r="B40" s="378" t="s">
        <v>841</v>
      </c>
      <c r="C40" s="231"/>
      <c r="D40" s="231"/>
      <c r="E40" s="231"/>
      <c r="F40" s="329"/>
      <c r="G40" s="329"/>
      <c r="H40" s="329"/>
      <c r="I40" s="329"/>
      <c r="J40" s="329"/>
      <c r="K40" s="329"/>
      <c r="L40" s="329"/>
      <c r="M40" s="329"/>
      <c r="N40" s="329"/>
      <c r="O40" s="329"/>
      <c r="P40" s="428"/>
      <c r="Q40" s="428"/>
      <c r="R40" s="329"/>
      <c r="S40" s="428"/>
      <c r="T40" s="428"/>
      <c r="U40" s="428"/>
      <c r="V40" s="428"/>
      <c r="W40" s="428"/>
      <c r="X40" s="428"/>
      <c r="Y40" s="428"/>
      <c r="Z40" s="428"/>
      <c r="AA40" s="428"/>
      <c r="AB40" s="428"/>
      <c r="AC40" s="428"/>
      <c r="AD40" s="428"/>
      <c r="AE40" s="428"/>
      <c r="AF40" s="428"/>
      <c r="AG40" s="428"/>
      <c r="AH40" s="330"/>
    </row>
    <row r="41" spans="1:34">
      <c r="A41" s="379" t="s">
        <v>350</v>
      </c>
      <c r="B41" s="328" t="s">
        <v>1527</v>
      </c>
      <c r="C41" s="231"/>
      <c r="D41" s="231"/>
      <c r="E41" s="231"/>
      <c r="F41" s="329"/>
      <c r="G41" s="329"/>
      <c r="H41" s="329"/>
      <c r="I41" s="329"/>
      <c r="J41" s="329"/>
      <c r="K41" s="329"/>
      <c r="L41" s="329"/>
      <c r="M41" s="329"/>
      <c r="N41" s="329"/>
      <c r="O41" s="329"/>
      <c r="P41" s="428"/>
      <c r="Q41" s="428"/>
      <c r="R41" s="329"/>
      <c r="S41" s="428"/>
      <c r="T41" s="428"/>
      <c r="U41" s="428"/>
      <c r="V41" s="428"/>
      <c r="W41" s="428"/>
      <c r="X41" s="428"/>
      <c r="Y41" s="428"/>
      <c r="Z41" s="428"/>
      <c r="AA41" s="428"/>
      <c r="AB41" s="428"/>
      <c r="AC41" s="428"/>
      <c r="AD41" s="428"/>
      <c r="AE41" s="428"/>
      <c r="AF41" s="428"/>
      <c r="AG41" s="428"/>
      <c r="AH41" s="330"/>
    </row>
    <row r="42" spans="1:34">
      <c r="A42" s="727" t="s">
        <v>428</v>
      </c>
      <c r="B42" s="231" t="s">
        <v>842</v>
      </c>
      <c r="C42" s="231"/>
      <c r="D42" s="231"/>
      <c r="E42" s="231"/>
      <c r="F42" s="329"/>
      <c r="G42" s="329"/>
      <c r="H42" s="329"/>
      <c r="I42" s="329"/>
      <c r="J42" s="329"/>
      <c r="K42" s="329"/>
      <c r="L42" s="329"/>
      <c r="M42" s="329"/>
      <c r="N42" s="329"/>
      <c r="O42" s="329"/>
      <c r="P42" s="428"/>
      <c r="Q42" s="428"/>
      <c r="R42" s="329"/>
      <c r="S42" s="428"/>
      <c r="T42" s="428"/>
      <c r="U42" s="428"/>
      <c r="V42" s="428"/>
      <c r="W42" s="428"/>
      <c r="X42" s="428"/>
      <c r="Y42" s="428"/>
      <c r="Z42" s="428"/>
      <c r="AA42" s="428"/>
      <c r="AB42" s="428"/>
      <c r="AC42" s="428"/>
      <c r="AD42" s="428"/>
      <c r="AE42" s="428"/>
      <c r="AF42" s="428"/>
      <c r="AG42" s="428"/>
      <c r="AH42" s="330"/>
    </row>
    <row r="43" spans="1:34" s="376" customFormat="1">
      <c r="A43" s="380" t="s">
        <v>843</v>
      </c>
      <c r="B43" s="374" t="s">
        <v>844</v>
      </c>
      <c r="C43" s="332"/>
      <c r="D43" s="332"/>
      <c r="E43" s="332"/>
      <c r="F43" s="375"/>
      <c r="G43" s="375"/>
      <c r="H43" s="375"/>
      <c r="I43" s="375"/>
      <c r="J43" s="375"/>
      <c r="K43" s="375"/>
      <c r="L43" s="375"/>
      <c r="M43" s="375"/>
      <c r="N43" s="375"/>
      <c r="O43" s="375"/>
      <c r="P43" s="429"/>
      <c r="Q43" s="429"/>
      <c r="R43" s="329"/>
      <c r="S43" s="428"/>
      <c r="T43" s="428"/>
      <c r="U43" s="428"/>
      <c r="V43" s="428"/>
      <c r="W43" s="428"/>
      <c r="X43" s="428"/>
      <c r="Y43" s="428"/>
      <c r="Z43" s="428"/>
      <c r="AA43" s="428"/>
      <c r="AB43" s="428"/>
      <c r="AC43" s="428"/>
      <c r="AD43" s="428"/>
      <c r="AE43" s="428"/>
      <c r="AF43" s="428"/>
      <c r="AG43" s="428"/>
      <c r="AH43" s="330"/>
    </row>
    <row r="44" spans="1:34" s="376" customFormat="1">
      <c r="A44" s="380" t="s">
        <v>845</v>
      </c>
      <c r="B44" s="374" t="s">
        <v>846</v>
      </c>
      <c r="C44" s="332"/>
      <c r="D44" s="332"/>
      <c r="E44" s="332"/>
      <c r="F44" s="375"/>
      <c r="G44" s="375"/>
      <c r="H44" s="375"/>
      <c r="I44" s="375"/>
      <c r="J44" s="375"/>
      <c r="K44" s="375"/>
      <c r="L44" s="375"/>
      <c r="M44" s="375"/>
      <c r="N44" s="375"/>
      <c r="O44" s="375"/>
      <c r="P44" s="429"/>
      <c r="Q44" s="429"/>
      <c r="R44" s="329"/>
      <c r="S44" s="428"/>
      <c r="T44" s="428"/>
      <c r="U44" s="428"/>
      <c r="V44" s="428"/>
      <c r="W44" s="428"/>
      <c r="X44" s="428"/>
      <c r="Y44" s="428"/>
      <c r="Z44" s="428"/>
      <c r="AA44" s="428"/>
      <c r="AB44" s="428"/>
      <c r="AC44" s="428"/>
      <c r="AD44" s="428"/>
      <c r="AE44" s="428"/>
      <c r="AF44" s="428"/>
      <c r="AG44" s="428"/>
      <c r="AH44" s="330"/>
    </row>
    <row r="45" spans="1:34" ht="25.15" customHeight="1">
      <c r="A45" s="727" t="s">
        <v>847</v>
      </c>
      <c r="B45" s="231" t="s">
        <v>848</v>
      </c>
      <c r="C45" s="331"/>
      <c r="D45" s="331"/>
      <c r="E45" s="331"/>
      <c r="F45" s="329"/>
      <c r="G45" s="329"/>
      <c r="H45" s="329"/>
      <c r="I45" s="329"/>
      <c r="J45" s="329"/>
      <c r="K45" s="329"/>
      <c r="L45" s="329"/>
      <c r="M45" s="329"/>
      <c r="N45" s="329"/>
      <c r="O45" s="329"/>
      <c r="P45" s="428"/>
      <c r="Q45" s="428"/>
      <c r="R45" s="329"/>
      <c r="S45" s="428"/>
      <c r="T45" s="428"/>
      <c r="U45" s="428"/>
      <c r="V45" s="428"/>
      <c r="W45" s="428"/>
      <c r="X45" s="428"/>
      <c r="Y45" s="428"/>
      <c r="Z45" s="428"/>
      <c r="AA45" s="428"/>
      <c r="AB45" s="428"/>
      <c r="AC45" s="428"/>
      <c r="AD45" s="428"/>
      <c r="AE45" s="428"/>
      <c r="AF45" s="428"/>
      <c r="AG45" s="428"/>
      <c r="AH45" s="330"/>
    </row>
    <row r="46" spans="1:34" ht="22.5">
      <c r="A46" s="727" t="s">
        <v>849</v>
      </c>
      <c r="B46" s="231" t="s">
        <v>850</v>
      </c>
      <c r="C46" s="331"/>
      <c r="D46" s="331"/>
      <c r="E46" s="331"/>
      <c r="F46" s="329"/>
      <c r="G46" s="329"/>
      <c r="H46" s="329"/>
      <c r="I46" s="329"/>
      <c r="J46" s="329"/>
      <c r="K46" s="329"/>
      <c r="L46" s="329"/>
      <c r="M46" s="329"/>
      <c r="N46" s="329"/>
      <c r="O46" s="329"/>
      <c r="P46" s="428"/>
      <c r="Q46" s="428"/>
      <c r="R46" s="329"/>
      <c r="S46" s="428"/>
      <c r="T46" s="428"/>
      <c r="U46" s="428"/>
      <c r="V46" s="428"/>
      <c r="W46" s="428"/>
      <c r="X46" s="428"/>
      <c r="Y46" s="428"/>
      <c r="Z46" s="428"/>
      <c r="AA46" s="428"/>
      <c r="AB46" s="428"/>
      <c r="AC46" s="428"/>
      <c r="AD46" s="428"/>
      <c r="AE46" s="428"/>
      <c r="AF46" s="428"/>
      <c r="AG46" s="428"/>
      <c r="AH46" s="330"/>
    </row>
    <row r="47" spans="1:34" ht="22.5">
      <c r="A47" s="727" t="s">
        <v>851</v>
      </c>
      <c r="B47" s="231" t="s">
        <v>852</v>
      </c>
      <c r="C47" s="231"/>
      <c r="D47" s="231"/>
      <c r="E47" s="231"/>
      <c r="F47" s="329"/>
      <c r="G47" s="329"/>
      <c r="H47" s="329"/>
      <c r="I47" s="329"/>
      <c r="J47" s="329"/>
      <c r="K47" s="329"/>
      <c r="L47" s="329"/>
      <c r="M47" s="329"/>
      <c r="N47" s="329"/>
      <c r="O47" s="329"/>
      <c r="P47" s="428"/>
      <c r="Q47" s="428"/>
      <c r="R47" s="329"/>
      <c r="S47" s="428"/>
      <c r="T47" s="428"/>
      <c r="U47" s="428"/>
      <c r="V47" s="428"/>
      <c r="W47" s="428"/>
      <c r="X47" s="428"/>
      <c r="Y47" s="428"/>
      <c r="Z47" s="428"/>
      <c r="AA47" s="428"/>
      <c r="AB47" s="428"/>
      <c r="AC47" s="428"/>
      <c r="AD47" s="428"/>
      <c r="AE47" s="428"/>
      <c r="AF47" s="428"/>
      <c r="AG47" s="428"/>
      <c r="AH47" s="330"/>
    </row>
    <row r="48" spans="1:34" ht="22.5">
      <c r="A48" s="727" t="s">
        <v>853</v>
      </c>
      <c r="B48" s="231" t="s">
        <v>854</v>
      </c>
      <c r="C48" s="231"/>
      <c r="D48" s="231"/>
      <c r="E48" s="231"/>
      <c r="F48" s="329"/>
      <c r="G48" s="329"/>
      <c r="H48" s="329"/>
      <c r="I48" s="329"/>
      <c r="J48" s="329"/>
      <c r="K48" s="329"/>
      <c r="L48" s="329"/>
      <c r="M48" s="329"/>
      <c r="N48" s="329"/>
      <c r="O48" s="329"/>
      <c r="P48" s="428"/>
      <c r="Q48" s="428"/>
      <c r="R48" s="329"/>
      <c r="S48" s="428"/>
      <c r="T48" s="428"/>
      <c r="U48" s="428"/>
      <c r="V48" s="428"/>
      <c r="W48" s="428"/>
      <c r="X48" s="428"/>
      <c r="Y48" s="428"/>
      <c r="Z48" s="428"/>
      <c r="AA48" s="428"/>
      <c r="AB48" s="428"/>
      <c r="AC48" s="428"/>
      <c r="AD48" s="428"/>
      <c r="AE48" s="428"/>
      <c r="AF48" s="428"/>
      <c r="AG48" s="428"/>
      <c r="AH48" s="330"/>
    </row>
    <row r="49" spans="1:34">
      <c r="A49" s="381" t="s">
        <v>351</v>
      </c>
      <c r="B49" s="378" t="s">
        <v>855</v>
      </c>
      <c r="C49" s="231"/>
      <c r="D49" s="231"/>
      <c r="E49" s="231"/>
      <c r="F49" s="329"/>
      <c r="G49" s="329"/>
      <c r="H49" s="329"/>
      <c r="I49" s="329"/>
      <c r="J49" s="329"/>
      <c r="K49" s="329"/>
      <c r="L49" s="329"/>
      <c r="M49" s="329"/>
      <c r="N49" s="329"/>
      <c r="O49" s="329"/>
      <c r="P49" s="428"/>
      <c r="Q49" s="428"/>
      <c r="R49" s="329"/>
      <c r="S49" s="428"/>
      <c r="T49" s="428"/>
      <c r="U49" s="428"/>
      <c r="V49" s="428"/>
      <c r="W49" s="428"/>
      <c r="X49" s="428"/>
      <c r="Y49" s="428"/>
      <c r="Z49" s="428"/>
      <c r="AA49" s="428"/>
      <c r="AB49" s="428"/>
      <c r="AC49" s="428"/>
      <c r="AD49" s="428"/>
      <c r="AE49" s="428"/>
      <c r="AF49" s="428"/>
      <c r="AG49" s="428"/>
      <c r="AH49" s="330"/>
    </row>
    <row r="50" spans="1:34" s="376" customFormat="1">
      <c r="A50" s="382" t="s">
        <v>205</v>
      </c>
      <c r="B50" s="374" t="s">
        <v>856</v>
      </c>
      <c r="C50" s="332"/>
      <c r="D50" s="332"/>
      <c r="E50" s="332"/>
      <c r="F50" s="375"/>
      <c r="G50" s="375"/>
      <c r="H50" s="375"/>
      <c r="I50" s="375"/>
      <c r="J50" s="375"/>
      <c r="K50" s="375"/>
      <c r="L50" s="375"/>
      <c r="M50" s="375"/>
      <c r="N50" s="375"/>
      <c r="O50" s="375"/>
      <c r="P50" s="429"/>
      <c r="Q50" s="429"/>
      <c r="R50" s="329"/>
      <c r="S50" s="428"/>
      <c r="T50" s="428"/>
      <c r="U50" s="428"/>
      <c r="V50" s="428"/>
      <c r="W50" s="428"/>
      <c r="X50" s="428"/>
      <c r="Y50" s="428"/>
      <c r="Z50" s="428"/>
      <c r="AA50" s="428"/>
      <c r="AB50" s="428"/>
      <c r="AC50" s="428"/>
      <c r="AD50" s="428"/>
      <c r="AE50" s="428"/>
      <c r="AF50" s="428"/>
      <c r="AG50" s="428"/>
      <c r="AH50" s="330"/>
    </row>
    <row r="51" spans="1:34">
      <c r="A51" s="333" t="s">
        <v>207</v>
      </c>
      <c r="B51" s="231" t="s">
        <v>857</v>
      </c>
      <c r="C51" s="331"/>
      <c r="D51" s="331"/>
      <c r="E51" s="331"/>
      <c r="F51" s="329"/>
      <c r="G51" s="329"/>
      <c r="H51" s="329"/>
      <c r="I51" s="329"/>
      <c r="J51" s="329"/>
      <c r="K51" s="329"/>
      <c r="L51" s="329"/>
      <c r="M51" s="329"/>
      <c r="N51" s="329"/>
      <c r="O51" s="329"/>
      <c r="P51" s="428"/>
      <c r="Q51" s="428"/>
      <c r="R51" s="329"/>
      <c r="S51" s="428"/>
      <c r="T51" s="428"/>
      <c r="U51" s="428"/>
      <c r="V51" s="428"/>
      <c r="W51" s="428"/>
      <c r="X51" s="428"/>
      <c r="Y51" s="428"/>
      <c r="Z51" s="428"/>
      <c r="AA51" s="428"/>
      <c r="AB51" s="428"/>
      <c r="AC51" s="428"/>
      <c r="AD51" s="428"/>
      <c r="AE51" s="428"/>
      <c r="AF51" s="428"/>
      <c r="AG51" s="428"/>
      <c r="AH51" s="330"/>
    </row>
    <row r="52" spans="1:34">
      <c r="A52" s="381" t="s">
        <v>212</v>
      </c>
      <c r="B52" s="378" t="s">
        <v>858</v>
      </c>
      <c r="C52" s="331"/>
      <c r="D52" s="331"/>
      <c r="E52" s="331"/>
      <c r="F52" s="329"/>
      <c r="G52" s="329"/>
      <c r="H52" s="329"/>
      <c r="I52" s="329"/>
      <c r="J52" s="329"/>
      <c r="K52" s="329"/>
      <c r="L52" s="329"/>
      <c r="M52" s="329"/>
      <c r="N52" s="329"/>
      <c r="O52" s="329"/>
      <c r="P52" s="428"/>
      <c r="Q52" s="428"/>
      <c r="R52" s="329"/>
      <c r="S52" s="428"/>
      <c r="T52" s="428"/>
      <c r="U52" s="428"/>
      <c r="V52" s="428"/>
      <c r="W52" s="428"/>
      <c r="X52" s="428"/>
      <c r="Y52" s="428"/>
      <c r="Z52" s="428"/>
      <c r="AA52" s="428"/>
      <c r="AB52" s="428"/>
      <c r="AC52" s="428"/>
      <c r="AD52" s="428"/>
      <c r="AE52" s="428"/>
      <c r="AF52" s="428"/>
      <c r="AG52" s="428"/>
      <c r="AH52" s="330"/>
    </row>
    <row r="53" spans="1:34" s="376" customFormat="1">
      <c r="A53" s="382" t="s">
        <v>214</v>
      </c>
      <c r="B53" s="374" t="s">
        <v>859</v>
      </c>
      <c r="C53" s="332"/>
      <c r="D53" s="332"/>
      <c r="E53" s="332"/>
      <c r="F53" s="375"/>
      <c r="G53" s="375"/>
      <c r="H53" s="375"/>
      <c r="I53" s="375"/>
      <c r="J53" s="375"/>
      <c r="K53" s="375"/>
      <c r="L53" s="375"/>
      <c r="M53" s="375"/>
      <c r="N53" s="375"/>
      <c r="O53" s="375"/>
      <c r="P53" s="429"/>
      <c r="Q53" s="429"/>
      <c r="R53" s="329"/>
      <c r="S53" s="428"/>
      <c r="T53" s="428"/>
      <c r="U53" s="428"/>
      <c r="V53" s="428"/>
      <c r="W53" s="428"/>
      <c r="X53" s="428"/>
      <c r="Y53" s="428"/>
      <c r="Z53" s="428"/>
      <c r="AA53" s="428"/>
      <c r="AB53" s="428"/>
      <c r="AC53" s="428"/>
      <c r="AD53" s="428"/>
      <c r="AE53" s="428"/>
      <c r="AF53" s="428"/>
      <c r="AG53" s="428"/>
      <c r="AH53" s="330"/>
    </row>
    <row r="54" spans="1:34">
      <c r="A54" s="333" t="s">
        <v>216</v>
      </c>
      <c r="B54" s="231" t="s">
        <v>860</v>
      </c>
      <c r="C54" s="331"/>
      <c r="D54" s="331"/>
      <c r="E54" s="331"/>
      <c r="F54" s="329"/>
      <c r="G54" s="329"/>
      <c r="H54" s="329"/>
      <c r="I54" s="329"/>
      <c r="J54" s="329"/>
      <c r="K54" s="329"/>
      <c r="L54" s="329"/>
      <c r="M54" s="329"/>
      <c r="N54" s="329"/>
      <c r="O54" s="329"/>
      <c r="P54" s="428"/>
      <c r="Q54" s="428"/>
      <c r="R54" s="329"/>
      <c r="S54" s="428"/>
      <c r="T54" s="428"/>
      <c r="U54" s="428"/>
      <c r="V54" s="428"/>
      <c r="W54" s="428"/>
      <c r="X54" s="428"/>
      <c r="Y54" s="428"/>
      <c r="Z54" s="428"/>
      <c r="AA54" s="428"/>
      <c r="AB54" s="428"/>
      <c r="AC54" s="428"/>
      <c r="AD54" s="428"/>
      <c r="AE54" s="428"/>
      <c r="AF54" s="428"/>
      <c r="AG54" s="428"/>
      <c r="AH54" s="330"/>
    </row>
    <row r="55" spans="1:34">
      <c r="A55" s="333" t="s">
        <v>218</v>
      </c>
      <c r="B55" s="233" t="s">
        <v>861</v>
      </c>
      <c r="C55" s="331"/>
      <c r="D55" s="331"/>
      <c r="E55" s="331"/>
      <c r="F55" s="329"/>
      <c r="G55" s="329"/>
      <c r="H55" s="329"/>
      <c r="I55" s="329"/>
      <c r="J55" s="329"/>
      <c r="K55" s="329"/>
      <c r="L55" s="329"/>
      <c r="M55" s="329"/>
      <c r="N55" s="329"/>
      <c r="O55" s="329"/>
      <c r="P55" s="428"/>
      <c r="Q55" s="428"/>
      <c r="R55" s="329"/>
      <c r="S55" s="428"/>
      <c r="T55" s="428"/>
      <c r="U55" s="428"/>
      <c r="V55" s="428"/>
      <c r="W55" s="428"/>
      <c r="X55" s="428"/>
      <c r="Y55" s="428"/>
      <c r="Z55" s="428"/>
      <c r="AA55" s="428"/>
      <c r="AB55" s="428"/>
      <c r="AC55" s="428"/>
      <c r="AD55" s="428"/>
      <c r="AE55" s="428"/>
      <c r="AF55" s="428"/>
      <c r="AG55" s="428"/>
      <c r="AH55" s="330"/>
    </row>
    <row r="56" spans="1:34">
      <c r="A56" s="333" t="s">
        <v>220</v>
      </c>
      <c r="B56" s="233" t="s">
        <v>862</v>
      </c>
      <c r="C56" s="331"/>
      <c r="D56" s="331"/>
      <c r="E56" s="331"/>
      <c r="F56" s="329"/>
      <c r="G56" s="329"/>
      <c r="H56" s="329"/>
      <c r="I56" s="329"/>
      <c r="J56" s="329"/>
      <c r="K56" s="329"/>
      <c r="L56" s="329"/>
      <c r="M56" s="329"/>
      <c r="N56" s="329"/>
      <c r="O56" s="329"/>
      <c r="P56" s="428"/>
      <c r="Q56" s="428"/>
      <c r="R56" s="329"/>
      <c r="S56" s="428"/>
      <c r="T56" s="428"/>
      <c r="U56" s="428"/>
      <c r="V56" s="428"/>
      <c r="W56" s="428"/>
      <c r="X56" s="428"/>
      <c r="Y56" s="428"/>
      <c r="Z56" s="428"/>
      <c r="AA56" s="428"/>
      <c r="AB56" s="428"/>
      <c r="AC56" s="428"/>
      <c r="AD56" s="428"/>
      <c r="AE56" s="428"/>
      <c r="AF56" s="428"/>
      <c r="AG56" s="428"/>
      <c r="AH56" s="330"/>
    </row>
    <row r="57" spans="1:34">
      <c r="A57" s="333" t="s">
        <v>863</v>
      </c>
      <c r="B57" s="233" t="s">
        <v>864</v>
      </c>
      <c r="C57" s="331"/>
      <c r="D57" s="331"/>
      <c r="E57" s="331"/>
      <c r="F57" s="329"/>
      <c r="G57" s="329"/>
      <c r="H57" s="329"/>
      <c r="I57" s="329"/>
      <c r="J57" s="329"/>
      <c r="K57" s="329"/>
      <c r="L57" s="329"/>
      <c r="M57" s="329"/>
      <c r="N57" s="329"/>
      <c r="O57" s="329"/>
      <c r="P57" s="428"/>
      <c r="Q57" s="428"/>
      <c r="R57" s="329"/>
      <c r="S57" s="428"/>
      <c r="T57" s="428"/>
      <c r="U57" s="428"/>
      <c r="V57" s="428"/>
      <c r="W57" s="428"/>
      <c r="X57" s="428"/>
      <c r="Y57" s="428"/>
      <c r="Z57" s="428"/>
      <c r="AA57" s="428"/>
      <c r="AB57" s="428"/>
      <c r="AC57" s="428"/>
      <c r="AD57" s="428"/>
      <c r="AE57" s="428"/>
      <c r="AF57" s="428"/>
      <c r="AG57" s="428"/>
      <c r="AH57" s="330"/>
    </row>
    <row r="58" spans="1:34">
      <c r="A58" s="351" t="s">
        <v>1528</v>
      </c>
      <c r="B58" s="331" t="s">
        <v>1529</v>
      </c>
      <c r="C58" s="331"/>
      <c r="D58" s="331"/>
      <c r="E58" s="331"/>
      <c r="F58" s="329"/>
      <c r="G58" s="329"/>
      <c r="H58" s="329"/>
      <c r="I58" s="329"/>
      <c r="J58" s="329"/>
      <c r="K58" s="329"/>
      <c r="L58" s="329"/>
      <c r="M58" s="329"/>
      <c r="N58" s="329"/>
      <c r="O58" s="329"/>
      <c r="P58" s="428"/>
      <c r="Q58" s="428"/>
      <c r="R58" s="329"/>
      <c r="S58" s="428"/>
      <c r="T58" s="428"/>
      <c r="U58" s="428"/>
      <c r="V58" s="428"/>
      <c r="W58" s="428"/>
      <c r="X58" s="428"/>
      <c r="Y58" s="428"/>
      <c r="Z58" s="428"/>
      <c r="AA58" s="428"/>
      <c r="AB58" s="428"/>
      <c r="AC58" s="428"/>
      <c r="AD58" s="428"/>
      <c r="AE58" s="428"/>
      <c r="AF58" s="428"/>
      <c r="AG58" s="428"/>
      <c r="AH58" s="330"/>
    </row>
    <row r="59" spans="1:34" ht="22.5">
      <c r="A59" s="381" t="s">
        <v>222</v>
      </c>
      <c r="B59" s="735" t="s">
        <v>865</v>
      </c>
      <c r="C59" s="331"/>
      <c r="D59" s="331"/>
      <c r="E59" s="331"/>
      <c r="F59" s="329"/>
      <c r="G59" s="329"/>
      <c r="H59" s="329"/>
      <c r="I59" s="329"/>
      <c r="J59" s="329"/>
      <c r="K59" s="329"/>
      <c r="L59" s="329"/>
      <c r="M59" s="329"/>
      <c r="N59" s="329"/>
      <c r="O59" s="329"/>
      <c r="P59" s="428"/>
      <c r="Q59" s="428"/>
      <c r="R59" s="329"/>
      <c r="S59" s="428"/>
      <c r="T59" s="428"/>
      <c r="U59" s="428"/>
      <c r="V59" s="428"/>
      <c r="W59" s="428"/>
      <c r="X59" s="428"/>
      <c r="Y59" s="428"/>
      <c r="Z59" s="428"/>
      <c r="AA59" s="428"/>
      <c r="AB59" s="428"/>
      <c r="AC59" s="428"/>
      <c r="AD59" s="428"/>
      <c r="AE59" s="428"/>
      <c r="AF59" s="428"/>
      <c r="AG59" s="428"/>
      <c r="AH59" s="330"/>
    </row>
    <row r="60" spans="1:34">
      <c r="A60" s="333" t="s">
        <v>866</v>
      </c>
      <c r="B60" s="233" t="s">
        <v>867</v>
      </c>
      <c r="C60" s="331"/>
      <c r="D60" s="331"/>
      <c r="E60" s="331"/>
      <c r="F60" s="329"/>
      <c r="G60" s="329"/>
      <c r="H60" s="329"/>
      <c r="I60" s="329"/>
      <c r="J60" s="329"/>
      <c r="K60" s="329"/>
      <c r="L60" s="329"/>
      <c r="M60" s="329"/>
      <c r="N60" s="329"/>
      <c r="O60" s="329"/>
      <c r="P60" s="428"/>
      <c r="Q60" s="428"/>
      <c r="R60" s="329"/>
      <c r="S60" s="428"/>
      <c r="T60" s="428"/>
      <c r="U60" s="428"/>
      <c r="V60" s="428"/>
      <c r="W60" s="428"/>
      <c r="X60" s="428"/>
      <c r="Y60" s="428"/>
      <c r="Z60" s="428"/>
      <c r="AA60" s="428"/>
      <c r="AB60" s="428"/>
      <c r="AC60" s="428"/>
      <c r="AD60" s="428"/>
      <c r="AE60" s="428"/>
      <c r="AF60" s="428"/>
      <c r="AG60" s="428"/>
      <c r="AH60" s="330"/>
    </row>
    <row r="61" spans="1:34">
      <c r="A61" s="333" t="s">
        <v>868</v>
      </c>
      <c r="B61" s="233" t="s">
        <v>869</v>
      </c>
      <c r="C61" s="331"/>
      <c r="D61" s="331"/>
      <c r="E61" s="331"/>
      <c r="F61" s="329"/>
      <c r="G61" s="329"/>
      <c r="H61" s="329"/>
      <c r="I61" s="329"/>
      <c r="J61" s="329"/>
      <c r="K61" s="329"/>
      <c r="L61" s="329"/>
      <c r="M61" s="329"/>
      <c r="N61" s="329"/>
      <c r="O61" s="329"/>
      <c r="P61" s="428"/>
      <c r="Q61" s="428"/>
      <c r="R61" s="329"/>
      <c r="S61" s="428"/>
      <c r="T61" s="428"/>
      <c r="U61" s="428"/>
      <c r="V61" s="428"/>
      <c r="W61" s="428"/>
      <c r="X61" s="428"/>
      <c r="Y61" s="428"/>
      <c r="Z61" s="428"/>
      <c r="AA61" s="428"/>
      <c r="AB61" s="428"/>
      <c r="AC61" s="428"/>
      <c r="AD61" s="428"/>
      <c r="AE61" s="428"/>
      <c r="AF61" s="428"/>
      <c r="AG61" s="428"/>
      <c r="AH61" s="330"/>
    </row>
    <row r="62" spans="1:34">
      <c r="A62" s="336" t="s">
        <v>223</v>
      </c>
      <c r="B62" s="348" t="s">
        <v>1530</v>
      </c>
      <c r="C62" s="228"/>
      <c r="D62" s="228"/>
      <c r="E62" s="228"/>
      <c r="F62" s="329"/>
      <c r="G62" s="329"/>
      <c r="H62" s="329"/>
      <c r="I62" s="329"/>
      <c r="J62" s="329"/>
      <c r="K62" s="329"/>
      <c r="L62" s="329"/>
      <c r="M62" s="329"/>
      <c r="N62" s="329"/>
      <c r="O62" s="329"/>
      <c r="P62" s="428"/>
      <c r="Q62" s="428"/>
      <c r="R62" s="329"/>
      <c r="S62" s="428"/>
      <c r="T62" s="428"/>
      <c r="U62" s="428"/>
      <c r="V62" s="428"/>
      <c r="W62" s="428"/>
      <c r="X62" s="428"/>
      <c r="Y62" s="428"/>
      <c r="Z62" s="428"/>
      <c r="AA62" s="428"/>
      <c r="AB62" s="428"/>
      <c r="AC62" s="428"/>
      <c r="AD62" s="428"/>
      <c r="AE62" s="428"/>
      <c r="AF62" s="428"/>
      <c r="AG62" s="428"/>
      <c r="AH62" s="330"/>
    </row>
    <row r="63" spans="1:34" s="310" customFormat="1" ht="45">
      <c r="A63" s="351" t="s">
        <v>440</v>
      </c>
      <c r="B63" s="233" t="s">
        <v>1531</v>
      </c>
      <c r="C63" s="349"/>
      <c r="D63" s="349"/>
      <c r="E63" s="349"/>
      <c r="F63" s="349"/>
      <c r="G63" s="349"/>
      <c r="H63" s="349"/>
      <c r="I63" s="349"/>
      <c r="J63" s="349"/>
      <c r="K63" s="919"/>
      <c r="L63" s="919"/>
      <c r="M63" s="919"/>
      <c r="N63" s="919"/>
      <c r="O63" s="919"/>
      <c r="P63" s="919"/>
      <c r="Q63" s="919"/>
      <c r="R63" s="919"/>
      <c r="S63" s="919"/>
      <c r="T63" s="919"/>
      <c r="U63" s="919"/>
      <c r="V63" s="919"/>
      <c r="W63" s="919"/>
      <c r="X63" s="919"/>
      <c r="Y63" s="919"/>
      <c r="Z63" s="919"/>
      <c r="AA63" s="919"/>
      <c r="AB63" s="919"/>
      <c r="AC63" s="919"/>
      <c r="AD63" s="919"/>
      <c r="AE63" s="919"/>
      <c r="AF63" s="919"/>
      <c r="AG63" s="919"/>
      <c r="AH63" s="920"/>
    </row>
    <row r="64" spans="1:34" s="310" customFormat="1" ht="33.75">
      <c r="A64" s="351" t="s">
        <v>870</v>
      </c>
      <c r="B64" s="233" t="s">
        <v>1532</v>
      </c>
      <c r="C64" s="349"/>
      <c r="D64" s="349"/>
      <c r="E64" s="349"/>
      <c r="F64" s="349"/>
      <c r="G64" s="349"/>
      <c r="H64" s="349"/>
      <c r="I64" s="349"/>
      <c r="J64" s="349"/>
      <c r="K64" s="919"/>
      <c r="L64" s="919"/>
      <c r="M64" s="919"/>
      <c r="N64" s="919"/>
      <c r="O64" s="919"/>
      <c r="P64" s="919"/>
      <c r="Q64" s="919"/>
      <c r="R64" s="919"/>
      <c r="S64" s="919"/>
      <c r="T64" s="919"/>
      <c r="U64" s="919"/>
      <c r="V64" s="919"/>
      <c r="W64" s="919"/>
      <c r="X64" s="919"/>
      <c r="Y64" s="919"/>
      <c r="Z64" s="919"/>
      <c r="AA64" s="919"/>
      <c r="AB64" s="919"/>
      <c r="AC64" s="919"/>
      <c r="AD64" s="919"/>
      <c r="AE64" s="919"/>
      <c r="AF64" s="919"/>
      <c r="AG64" s="919"/>
      <c r="AH64" s="920"/>
    </row>
    <row r="65" spans="1:256" s="310" customFormat="1">
      <c r="A65" s="351" t="s">
        <v>871</v>
      </c>
      <c r="B65" s="233" t="s">
        <v>872</v>
      </c>
      <c r="C65" s="349"/>
      <c r="D65" s="349"/>
      <c r="E65" s="349"/>
      <c r="F65" s="349"/>
      <c r="G65" s="349"/>
      <c r="H65" s="349"/>
      <c r="I65" s="349"/>
      <c r="J65" s="349"/>
      <c r="K65" s="919"/>
      <c r="L65" s="919"/>
      <c r="M65" s="919"/>
      <c r="N65" s="919"/>
      <c r="O65" s="919"/>
      <c r="P65" s="919"/>
      <c r="Q65" s="919"/>
      <c r="R65" s="919"/>
      <c r="S65" s="919"/>
      <c r="T65" s="919"/>
      <c r="U65" s="919"/>
      <c r="V65" s="919"/>
      <c r="W65" s="919"/>
      <c r="X65" s="919"/>
      <c r="Y65" s="919"/>
      <c r="Z65" s="919"/>
      <c r="AA65" s="919"/>
      <c r="AB65" s="919"/>
      <c r="AC65" s="919"/>
      <c r="AD65" s="919"/>
      <c r="AE65" s="919"/>
      <c r="AF65" s="919"/>
      <c r="AG65" s="919"/>
      <c r="AH65" s="920"/>
    </row>
    <row r="66" spans="1:256" s="310" customFormat="1" ht="22.5">
      <c r="A66" s="351" t="s">
        <v>873</v>
      </c>
      <c r="B66" s="233" t="s">
        <v>1533</v>
      </c>
      <c r="C66" s="349"/>
      <c r="D66" s="349"/>
      <c r="E66" s="349"/>
      <c r="F66" s="349"/>
      <c r="G66" s="349"/>
      <c r="H66" s="349"/>
      <c r="I66" s="349"/>
      <c r="J66" s="349"/>
      <c r="K66" s="919"/>
      <c r="L66" s="919"/>
      <c r="M66" s="919"/>
      <c r="N66" s="919"/>
      <c r="O66" s="919"/>
      <c r="P66" s="919"/>
      <c r="Q66" s="919"/>
      <c r="R66" s="919"/>
      <c r="S66" s="919"/>
      <c r="T66" s="919"/>
      <c r="U66" s="919"/>
      <c r="V66" s="919"/>
      <c r="W66" s="919"/>
      <c r="X66" s="919"/>
      <c r="Y66" s="919"/>
      <c r="Z66" s="919"/>
      <c r="AA66" s="919"/>
      <c r="AB66" s="919"/>
      <c r="AC66" s="919"/>
      <c r="AD66" s="919"/>
      <c r="AE66" s="919"/>
      <c r="AF66" s="919"/>
      <c r="AG66" s="919"/>
      <c r="AH66" s="920"/>
    </row>
    <row r="67" spans="1:256" s="310" customFormat="1">
      <c r="A67" s="351" t="s">
        <v>874</v>
      </c>
      <c r="B67" s="233" t="s">
        <v>875</v>
      </c>
      <c r="C67" s="349"/>
      <c r="D67" s="349"/>
      <c r="E67" s="349"/>
      <c r="F67" s="349"/>
      <c r="G67" s="349"/>
      <c r="H67" s="349"/>
      <c r="I67" s="349"/>
      <c r="J67" s="349"/>
      <c r="K67" s="919"/>
      <c r="L67" s="919"/>
      <c r="M67" s="919"/>
      <c r="N67" s="919"/>
      <c r="O67" s="919"/>
      <c r="P67" s="919"/>
      <c r="Q67" s="919"/>
      <c r="R67" s="919"/>
      <c r="S67" s="919"/>
      <c r="T67" s="919"/>
      <c r="U67" s="919"/>
      <c r="V67" s="919"/>
      <c r="W67" s="919"/>
      <c r="X67" s="919"/>
      <c r="Y67" s="919"/>
      <c r="Z67" s="919"/>
      <c r="AA67" s="919"/>
      <c r="AB67" s="919"/>
      <c r="AC67" s="919"/>
      <c r="AD67" s="919"/>
      <c r="AE67" s="919"/>
      <c r="AF67" s="919"/>
      <c r="AG67" s="919"/>
      <c r="AH67" s="920"/>
    </row>
    <row r="68" spans="1:256" s="310" customFormat="1">
      <c r="A68" s="911" t="s">
        <v>876</v>
      </c>
      <c r="B68" s="905" t="s">
        <v>877</v>
      </c>
      <c r="C68" s="349"/>
      <c r="D68" s="349"/>
      <c r="E68" s="349"/>
      <c r="F68" s="349"/>
      <c r="G68" s="349"/>
      <c r="H68" s="349"/>
      <c r="I68" s="349"/>
      <c r="J68" s="349"/>
      <c r="K68" s="919"/>
      <c r="L68" s="919"/>
      <c r="M68" s="919"/>
      <c r="N68" s="919"/>
      <c r="O68" s="919"/>
      <c r="P68" s="919"/>
      <c r="Q68" s="919"/>
      <c r="R68" s="919"/>
      <c r="S68" s="919"/>
      <c r="T68" s="919"/>
      <c r="U68" s="919"/>
      <c r="V68" s="919"/>
      <c r="W68" s="919"/>
      <c r="X68" s="919"/>
      <c r="Y68" s="919"/>
      <c r="Z68" s="919"/>
      <c r="AA68" s="919"/>
      <c r="AB68" s="919"/>
      <c r="AC68" s="919"/>
      <c r="AD68" s="919"/>
      <c r="AE68" s="919"/>
      <c r="AF68" s="919"/>
      <c r="AG68" s="919"/>
      <c r="AH68" s="920"/>
    </row>
    <row r="69" spans="1:256" s="310" customFormat="1" ht="13.5" thickBot="1">
      <c r="A69" s="354" t="s">
        <v>1534</v>
      </c>
      <c r="B69" s="234" t="s">
        <v>1535</v>
      </c>
      <c r="C69" s="355"/>
      <c r="D69" s="355"/>
      <c r="E69" s="355"/>
      <c r="F69" s="355"/>
      <c r="G69" s="355"/>
      <c r="H69" s="355"/>
      <c r="I69" s="355"/>
      <c r="J69" s="355"/>
      <c r="K69" s="921"/>
      <c r="L69" s="921"/>
      <c r="M69" s="921"/>
      <c r="N69" s="921"/>
      <c r="O69" s="921"/>
      <c r="P69" s="921"/>
      <c r="Q69" s="921"/>
      <c r="R69" s="921"/>
      <c r="S69" s="921"/>
      <c r="T69" s="921"/>
      <c r="U69" s="921"/>
      <c r="V69" s="921"/>
      <c r="W69" s="921"/>
      <c r="X69" s="921"/>
      <c r="Y69" s="921"/>
      <c r="Z69" s="921"/>
      <c r="AA69" s="921"/>
      <c r="AB69" s="921"/>
      <c r="AC69" s="921"/>
      <c r="AD69" s="921"/>
      <c r="AE69" s="921"/>
      <c r="AF69" s="921"/>
      <c r="AG69" s="921"/>
      <c r="AH69" s="922"/>
    </row>
    <row r="70" spans="1:256">
      <c r="O70" s="430"/>
      <c r="P70" s="384"/>
      <c r="Q70" s="384"/>
    </row>
    <row r="71" spans="1:256" ht="15" customHeight="1">
      <c r="A71" s="2207" t="s">
        <v>923</v>
      </c>
      <c r="B71" s="2207"/>
      <c r="C71" s="2207"/>
      <c r="D71" s="2207"/>
      <c r="E71" s="2207"/>
      <c r="F71" s="2207"/>
      <c r="G71" s="2207"/>
      <c r="H71" s="2207"/>
      <c r="I71" s="2207"/>
      <c r="J71" s="2207"/>
      <c r="K71" s="2207"/>
      <c r="L71" s="2207"/>
      <c r="M71" s="2207"/>
      <c r="N71" s="2207"/>
      <c r="O71" s="2207"/>
      <c r="P71" s="2207"/>
      <c r="Q71" s="2207"/>
      <c r="R71" s="2207"/>
      <c r="S71" s="2207"/>
      <c r="T71" s="2207"/>
      <c r="U71" s="2207"/>
      <c r="V71" s="2207"/>
      <c r="W71" s="2207"/>
      <c r="X71" s="2207"/>
      <c r="Y71" s="2207"/>
      <c r="Z71" s="2207"/>
      <c r="AA71" s="2207"/>
      <c r="AB71" s="2207"/>
      <c r="AC71" s="2207"/>
      <c r="AD71" s="2207"/>
      <c r="AE71" s="2207"/>
      <c r="AF71" s="2207"/>
      <c r="AG71" s="2207"/>
      <c r="AH71" s="2207"/>
    </row>
    <row r="72" spans="1:256" ht="13.5" thickBot="1"/>
    <row r="73" spans="1:256" ht="40.15" customHeight="1">
      <c r="A73" s="2425" t="s">
        <v>7</v>
      </c>
      <c r="B73" s="2427" t="s">
        <v>898</v>
      </c>
      <c r="C73" s="2429" t="s">
        <v>913</v>
      </c>
      <c r="D73" s="2429"/>
      <c r="E73" s="2429"/>
      <c r="F73" s="2429" t="s">
        <v>914</v>
      </c>
      <c r="G73" s="2429"/>
      <c r="H73" s="2429"/>
      <c r="I73" s="2429" t="s">
        <v>915</v>
      </c>
      <c r="J73" s="2429"/>
      <c r="K73" s="2429"/>
      <c r="L73" s="2429" t="s">
        <v>959</v>
      </c>
      <c r="M73" s="2429"/>
      <c r="N73" s="2429"/>
      <c r="O73" s="2429" t="s">
        <v>917</v>
      </c>
      <c r="P73" s="2429"/>
      <c r="Q73" s="2429"/>
      <c r="R73" s="2429" t="s">
        <v>918</v>
      </c>
      <c r="S73" s="2429"/>
      <c r="T73" s="2429"/>
      <c r="U73" s="2429" t="s">
        <v>919</v>
      </c>
      <c r="V73" s="2429"/>
      <c r="W73" s="2429"/>
      <c r="X73" s="2429" t="s">
        <v>920</v>
      </c>
      <c r="Y73" s="2429"/>
      <c r="Z73" s="2429"/>
      <c r="AA73" s="2472" t="s">
        <v>950</v>
      </c>
      <c r="AB73" s="2473"/>
      <c r="AC73" s="2473"/>
      <c r="AD73" s="2473"/>
      <c r="AE73" s="2472" t="s">
        <v>951</v>
      </c>
      <c r="AF73" s="2473"/>
      <c r="AG73" s="2473"/>
      <c r="AH73" s="2474"/>
      <c r="AI73" s="370"/>
      <c r="AJ73" s="370"/>
      <c r="AK73" s="370"/>
      <c r="AL73" s="370"/>
      <c r="AM73" s="370"/>
      <c r="AN73" s="370"/>
      <c r="AO73" s="370"/>
      <c r="AP73" s="370"/>
      <c r="AQ73" s="370"/>
      <c r="AR73" s="370"/>
      <c r="AS73" s="370"/>
      <c r="AT73" s="370"/>
      <c r="AU73" s="370"/>
      <c r="AV73" s="370"/>
      <c r="AW73" s="370"/>
      <c r="AX73" s="370"/>
      <c r="AY73" s="370"/>
      <c r="AZ73" s="370"/>
      <c r="BA73" s="370"/>
      <c r="BB73" s="370"/>
      <c r="BC73" s="370"/>
      <c r="BD73" s="370"/>
      <c r="BE73" s="370"/>
      <c r="BF73" s="370"/>
      <c r="BG73" s="370"/>
      <c r="BH73" s="370"/>
      <c r="BI73" s="370"/>
      <c r="BJ73" s="370"/>
      <c r="BK73" s="370"/>
      <c r="BL73" s="370"/>
      <c r="BM73" s="370"/>
      <c r="BN73" s="370"/>
      <c r="BO73" s="370"/>
      <c r="BP73" s="370"/>
      <c r="BQ73" s="370"/>
      <c r="BR73" s="370"/>
      <c r="BS73" s="370"/>
      <c r="BT73" s="370"/>
      <c r="BU73" s="370"/>
      <c r="BV73" s="370"/>
      <c r="BW73" s="370"/>
      <c r="BX73" s="370"/>
      <c r="BY73" s="370"/>
      <c r="BZ73" s="370"/>
      <c r="CA73" s="370"/>
      <c r="CB73" s="370"/>
      <c r="CC73" s="370"/>
      <c r="CD73" s="370"/>
      <c r="CE73" s="370"/>
      <c r="CF73" s="370"/>
      <c r="CG73" s="370"/>
      <c r="CH73" s="370"/>
      <c r="CI73" s="370"/>
      <c r="CJ73" s="370"/>
      <c r="CK73" s="370"/>
      <c r="CL73" s="370"/>
      <c r="CM73" s="370"/>
      <c r="CN73" s="370"/>
      <c r="CO73" s="370"/>
      <c r="CP73" s="370"/>
      <c r="CQ73" s="370"/>
      <c r="CR73" s="370"/>
      <c r="CS73" s="370"/>
      <c r="CT73" s="370"/>
      <c r="CU73" s="370"/>
      <c r="CV73" s="370"/>
      <c r="CW73" s="370"/>
      <c r="CX73" s="370"/>
      <c r="CY73" s="370"/>
      <c r="CZ73" s="370"/>
      <c r="DA73" s="370"/>
      <c r="DB73" s="370"/>
      <c r="DC73" s="370"/>
      <c r="DD73" s="370"/>
      <c r="DE73" s="370"/>
      <c r="DF73" s="370"/>
      <c r="DG73" s="370"/>
      <c r="DH73" s="370"/>
      <c r="DI73" s="370"/>
      <c r="DJ73" s="370"/>
      <c r="DK73" s="370"/>
      <c r="DL73" s="370"/>
      <c r="DM73" s="370"/>
      <c r="DN73" s="370"/>
      <c r="DO73" s="370"/>
      <c r="DP73" s="370"/>
      <c r="DQ73" s="370"/>
      <c r="DR73" s="370"/>
      <c r="DS73" s="370"/>
      <c r="DT73" s="370"/>
      <c r="DU73" s="370"/>
      <c r="DV73" s="370"/>
      <c r="DW73" s="370"/>
      <c r="DX73" s="370"/>
      <c r="DY73" s="370"/>
      <c r="DZ73" s="370"/>
      <c r="EA73" s="370"/>
      <c r="EB73" s="370"/>
      <c r="EC73" s="370"/>
      <c r="ED73" s="370"/>
      <c r="EE73" s="370"/>
      <c r="EF73" s="370"/>
      <c r="EG73" s="370"/>
      <c r="EH73" s="370"/>
      <c r="EI73" s="370"/>
      <c r="EJ73" s="370"/>
      <c r="EK73" s="370"/>
      <c r="EL73" s="370"/>
      <c r="EM73" s="370"/>
      <c r="EN73" s="370"/>
      <c r="EO73" s="370"/>
      <c r="EP73" s="370"/>
      <c r="EQ73" s="370"/>
      <c r="ER73" s="370"/>
      <c r="ES73" s="370"/>
      <c r="ET73" s="370"/>
      <c r="EU73" s="370"/>
      <c r="EV73" s="370"/>
      <c r="EW73" s="370"/>
      <c r="EX73" s="370"/>
      <c r="EY73" s="370"/>
      <c r="EZ73" s="370"/>
      <c r="FA73" s="370"/>
      <c r="FB73" s="370"/>
      <c r="FC73" s="370"/>
      <c r="FD73" s="370"/>
      <c r="FE73" s="370"/>
      <c r="FF73" s="370"/>
      <c r="FG73" s="370"/>
      <c r="FH73" s="370"/>
      <c r="FI73" s="370"/>
      <c r="FJ73" s="370"/>
      <c r="FK73" s="370"/>
      <c r="FL73" s="370"/>
      <c r="FM73" s="370"/>
      <c r="FN73" s="370"/>
      <c r="FO73" s="370"/>
      <c r="FP73" s="370"/>
      <c r="FQ73" s="370"/>
      <c r="FR73" s="370"/>
      <c r="FS73" s="370"/>
      <c r="FT73" s="370"/>
      <c r="FU73" s="370"/>
      <c r="FV73" s="370"/>
      <c r="FW73" s="370"/>
      <c r="FX73" s="370"/>
      <c r="FY73" s="370"/>
      <c r="FZ73" s="370"/>
      <c r="GA73" s="370"/>
      <c r="GB73" s="370"/>
      <c r="GC73" s="370"/>
      <c r="GD73" s="370"/>
      <c r="GE73" s="370"/>
      <c r="GF73" s="370"/>
      <c r="GG73" s="370"/>
      <c r="GH73" s="370"/>
      <c r="GI73" s="370"/>
      <c r="GJ73" s="370"/>
      <c r="GK73" s="370"/>
      <c r="GL73" s="370"/>
      <c r="GM73" s="370"/>
      <c r="GN73" s="370"/>
      <c r="GO73" s="370"/>
      <c r="GP73" s="370"/>
      <c r="GQ73" s="370"/>
      <c r="GR73" s="370"/>
      <c r="GS73" s="370"/>
      <c r="GT73" s="370"/>
      <c r="GU73" s="370"/>
      <c r="GV73" s="370"/>
      <c r="GW73" s="370"/>
      <c r="GX73" s="370"/>
      <c r="GY73" s="370"/>
      <c r="GZ73" s="370"/>
      <c r="HA73" s="370"/>
      <c r="HB73" s="370"/>
      <c r="HC73" s="370"/>
      <c r="HD73" s="370"/>
      <c r="HE73" s="370"/>
      <c r="HF73" s="370"/>
      <c r="HG73" s="370"/>
      <c r="HH73" s="370"/>
      <c r="HI73" s="370"/>
      <c r="HJ73" s="370"/>
      <c r="HK73" s="370"/>
      <c r="HL73" s="370"/>
      <c r="HM73" s="370"/>
      <c r="HN73" s="370"/>
      <c r="HO73" s="370"/>
      <c r="HP73" s="370"/>
      <c r="HQ73" s="370"/>
      <c r="HR73" s="370"/>
      <c r="HS73" s="370"/>
      <c r="HT73" s="370"/>
      <c r="HU73" s="370"/>
      <c r="HV73" s="370"/>
      <c r="HW73" s="370"/>
      <c r="HX73" s="370"/>
      <c r="HY73" s="370"/>
      <c r="HZ73" s="370"/>
      <c r="IA73" s="370"/>
      <c r="IB73" s="370"/>
      <c r="IC73" s="370"/>
      <c r="ID73" s="370"/>
      <c r="IE73" s="370"/>
      <c r="IF73" s="370"/>
      <c r="IG73" s="370"/>
      <c r="IH73" s="370"/>
      <c r="II73" s="370"/>
      <c r="IJ73" s="370"/>
      <c r="IK73" s="370"/>
      <c r="IL73" s="370"/>
      <c r="IM73" s="370"/>
      <c r="IN73" s="370"/>
      <c r="IO73" s="370"/>
      <c r="IP73" s="370"/>
      <c r="IQ73" s="370"/>
      <c r="IR73" s="370"/>
      <c r="IS73" s="370"/>
      <c r="IT73" s="370"/>
      <c r="IU73" s="370"/>
      <c r="IV73" s="370"/>
    </row>
    <row r="74" spans="1:256" ht="101.25" customHeight="1">
      <c r="A74" s="2426"/>
      <c r="B74" s="2428"/>
      <c r="C74" s="723" t="s">
        <v>952</v>
      </c>
      <c r="D74" s="723" t="s">
        <v>953</v>
      </c>
      <c r="E74" s="724" t="s">
        <v>954</v>
      </c>
      <c r="F74" s="723" t="s">
        <v>952</v>
      </c>
      <c r="G74" s="723" t="s">
        <v>953</v>
      </c>
      <c r="H74" s="724" t="s">
        <v>954</v>
      </c>
      <c r="I74" s="723" t="s">
        <v>952</v>
      </c>
      <c r="J74" s="723" t="s">
        <v>953</v>
      </c>
      <c r="K74" s="724" t="s">
        <v>954</v>
      </c>
      <c r="L74" s="723" t="s">
        <v>952</v>
      </c>
      <c r="M74" s="723" t="s">
        <v>953</v>
      </c>
      <c r="N74" s="724" t="s">
        <v>954</v>
      </c>
      <c r="O74" s="723" t="s">
        <v>952</v>
      </c>
      <c r="P74" s="723" t="s">
        <v>953</v>
      </c>
      <c r="Q74" s="724" t="s">
        <v>954</v>
      </c>
      <c r="R74" s="723" t="s">
        <v>952</v>
      </c>
      <c r="S74" s="723" t="s">
        <v>953</v>
      </c>
      <c r="T74" s="724" t="s">
        <v>954</v>
      </c>
      <c r="U74" s="723" t="s">
        <v>952</v>
      </c>
      <c r="V74" s="723" t="s">
        <v>953</v>
      </c>
      <c r="W74" s="724" t="s">
        <v>954</v>
      </c>
      <c r="X74" s="723" t="s">
        <v>952</v>
      </c>
      <c r="Y74" s="723" t="s">
        <v>953</v>
      </c>
      <c r="Z74" s="724" t="s">
        <v>954</v>
      </c>
      <c r="AA74" s="724" t="s">
        <v>955</v>
      </c>
      <c r="AB74" s="724" t="s">
        <v>956</v>
      </c>
      <c r="AC74" s="724" t="s">
        <v>957</v>
      </c>
      <c r="AD74" s="724" t="s">
        <v>958</v>
      </c>
      <c r="AE74" s="724" t="s">
        <v>955</v>
      </c>
      <c r="AF74" s="724" t="s">
        <v>956</v>
      </c>
      <c r="AG74" s="724" t="s">
        <v>957</v>
      </c>
      <c r="AH74" s="223" t="s">
        <v>958</v>
      </c>
      <c r="AI74" s="370"/>
      <c r="AJ74" s="370"/>
      <c r="AK74" s="370"/>
      <c r="AL74" s="370"/>
      <c r="AM74" s="370"/>
      <c r="AN74" s="370"/>
      <c r="AO74" s="370"/>
      <c r="AP74" s="370"/>
      <c r="AQ74" s="370"/>
      <c r="AR74" s="370"/>
      <c r="AS74" s="370"/>
      <c r="AT74" s="370"/>
      <c r="AU74" s="370"/>
      <c r="AV74" s="370"/>
      <c r="AW74" s="370"/>
      <c r="AX74" s="370"/>
      <c r="AY74" s="370"/>
      <c r="AZ74" s="370"/>
      <c r="BA74" s="370"/>
      <c r="BB74" s="370"/>
      <c r="BC74" s="370"/>
      <c r="BD74" s="370"/>
      <c r="BE74" s="370"/>
      <c r="BF74" s="370"/>
      <c r="BG74" s="370"/>
      <c r="BH74" s="370"/>
      <c r="BI74" s="370"/>
      <c r="BJ74" s="370"/>
      <c r="BK74" s="370"/>
      <c r="BL74" s="370"/>
      <c r="BM74" s="370"/>
      <c r="BN74" s="370"/>
      <c r="BO74" s="370"/>
      <c r="BP74" s="370"/>
      <c r="BQ74" s="370"/>
      <c r="BR74" s="370"/>
      <c r="BS74" s="370"/>
      <c r="BT74" s="370"/>
      <c r="BU74" s="370"/>
      <c r="BV74" s="370"/>
      <c r="BW74" s="370"/>
      <c r="BX74" s="370"/>
      <c r="BY74" s="370"/>
      <c r="BZ74" s="370"/>
      <c r="CA74" s="370"/>
      <c r="CB74" s="370"/>
      <c r="CC74" s="370"/>
      <c r="CD74" s="370"/>
      <c r="CE74" s="370"/>
      <c r="CF74" s="370"/>
      <c r="CG74" s="370"/>
      <c r="CH74" s="370"/>
      <c r="CI74" s="370"/>
      <c r="CJ74" s="370"/>
      <c r="CK74" s="370"/>
      <c r="CL74" s="370"/>
      <c r="CM74" s="370"/>
      <c r="CN74" s="370"/>
      <c r="CO74" s="370"/>
      <c r="CP74" s="370"/>
      <c r="CQ74" s="370"/>
      <c r="CR74" s="370"/>
      <c r="CS74" s="370"/>
      <c r="CT74" s="370"/>
      <c r="CU74" s="370"/>
      <c r="CV74" s="370"/>
      <c r="CW74" s="370"/>
      <c r="CX74" s="370"/>
      <c r="CY74" s="370"/>
      <c r="CZ74" s="370"/>
      <c r="DA74" s="370"/>
      <c r="DB74" s="370"/>
      <c r="DC74" s="370"/>
      <c r="DD74" s="370"/>
      <c r="DE74" s="370"/>
      <c r="DF74" s="370"/>
      <c r="DG74" s="370"/>
      <c r="DH74" s="370"/>
      <c r="DI74" s="370"/>
      <c r="DJ74" s="370"/>
      <c r="DK74" s="370"/>
      <c r="DL74" s="370"/>
      <c r="DM74" s="370"/>
      <c r="DN74" s="370"/>
      <c r="DO74" s="370"/>
      <c r="DP74" s="370"/>
      <c r="DQ74" s="370"/>
      <c r="DR74" s="370"/>
      <c r="DS74" s="370"/>
      <c r="DT74" s="370"/>
      <c r="DU74" s="370"/>
      <c r="DV74" s="370"/>
      <c r="DW74" s="370"/>
      <c r="DX74" s="370"/>
      <c r="DY74" s="370"/>
      <c r="DZ74" s="370"/>
      <c r="EA74" s="370"/>
      <c r="EB74" s="370"/>
      <c r="EC74" s="370"/>
      <c r="ED74" s="370"/>
      <c r="EE74" s="370"/>
      <c r="EF74" s="370"/>
      <c r="EG74" s="370"/>
      <c r="EH74" s="370"/>
      <c r="EI74" s="370"/>
      <c r="EJ74" s="370"/>
      <c r="EK74" s="370"/>
      <c r="EL74" s="370"/>
      <c r="EM74" s="370"/>
      <c r="EN74" s="370"/>
      <c r="EO74" s="370"/>
      <c r="EP74" s="370"/>
      <c r="EQ74" s="370"/>
      <c r="ER74" s="370"/>
      <c r="ES74" s="370"/>
      <c r="ET74" s="370"/>
      <c r="EU74" s="370"/>
      <c r="EV74" s="370"/>
      <c r="EW74" s="370"/>
      <c r="EX74" s="370"/>
      <c r="EY74" s="370"/>
      <c r="EZ74" s="370"/>
      <c r="FA74" s="370"/>
      <c r="FB74" s="370"/>
      <c r="FC74" s="370"/>
      <c r="FD74" s="370"/>
      <c r="FE74" s="370"/>
      <c r="FF74" s="370"/>
      <c r="FG74" s="370"/>
      <c r="FH74" s="370"/>
      <c r="FI74" s="370"/>
      <c r="FJ74" s="370"/>
      <c r="FK74" s="370"/>
      <c r="FL74" s="370"/>
      <c r="FM74" s="370"/>
      <c r="FN74" s="370"/>
      <c r="FO74" s="370"/>
      <c r="FP74" s="370"/>
      <c r="FQ74" s="370"/>
      <c r="FR74" s="370"/>
      <c r="FS74" s="370"/>
      <c r="FT74" s="370"/>
      <c r="FU74" s="370"/>
      <c r="FV74" s="370"/>
      <c r="FW74" s="370"/>
      <c r="FX74" s="370"/>
      <c r="FY74" s="370"/>
      <c r="FZ74" s="370"/>
      <c r="GA74" s="370"/>
      <c r="GB74" s="370"/>
      <c r="GC74" s="370"/>
      <c r="GD74" s="370"/>
      <c r="GE74" s="370"/>
      <c r="GF74" s="370"/>
      <c r="GG74" s="370"/>
      <c r="GH74" s="370"/>
      <c r="GI74" s="370"/>
      <c r="GJ74" s="370"/>
      <c r="GK74" s="370"/>
      <c r="GL74" s="370"/>
      <c r="GM74" s="370"/>
      <c r="GN74" s="370"/>
      <c r="GO74" s="370"/>
      <c r="GP74" s="370"/>
      <c r="GQ74" s="370"/>
      <c r="GR74" s="370"/>
      <c r="GS74" s="370"/>
      <c r="GT74" s="370"/>
      <c r="GU74" s="370"/>
      <c r="GV74" s="370"/>
      <c r="GW74" s="370"/>
      <c r="GX74" s="370"/>
      <c r="GY74" s="370"/>
      <c r="GZ74" s="370"/>
      <c r="HA74" s="370"/>
      <c r="HB74" s="370"/>
      <c r="HC74" s="370"/>
      <c r="HD74" s="370"/>
      <c r="HE74" s="370"/>
      <c r="HF74" s="370"/>
      <c r="HG74" s="370"/>
      <c r="HH74" s="370"/>
      <c r="HI74" s="370"/>
      <c r="HJ74" s="370"/>
      <c r="HK74" s="370"/>
      <c r="HL74" s="370"/>
      <c r="HM74" s="370"/>
      <c r="HN74" s="370"/>
      <c r="HO74" s="370"/>
      <c r="HP74" s="370"/>
      <c r="HQ74" s="370"/>
      <c r="HR74" s="370"/>
      <c r="HS74" s="370"/>
      <c r="HT74" s="370"/>
      <c r="HU74" s="370"/>
      <c r="HV74" s="370"/>
      <c r="HW74" s="370"/>
      <c r="HX74" s="370"/>
      <c r="HY74" s="370"/>
      <c r="HZ74" s="370"/>
      <c r="IA74" s="370"/>
      <c r="IB74" s="370"/>
      <c r="IC74" s="370"/>
      <c r="ID74" s="370"/>
      <c r="IE74" s="370"/>
      <c r="IF74" s="370"/>
      <c r="IG74" s="370"/>
      <c r="IH74" s="370"/>
      <c r="II74" s="370"/>
      <c r="IJ74" s="370"/>
      <c r="IK74" s="370"/>
      <c r="IL74" s="370"/>
      <c r="IM74" s="370"/>
      <c r="IN74" s="370"/>
      <c r="IO74" s="370"/>
      <c r="IP74" s="370"/>
      <c r="IQ74" s="370"/>
      <c r="IR74" s="370"/>
      <c r="IS74" s="370"/>
      <c r="IT74" s="370"/>
      <c r="IU74" s="370"/>
      <c r="IV74" s="370"/>
    </row>
    <row r="75" spans="1:256" s="427" customFormat="1" ht="12.75" customHeight="1">
      <c r="A75" s="2426"/>
      <c r="B75" s="2428"/>
      <c r="C75" s="424">
        <v>1</v>
      </c>
      <c r="D75" s="424">
        <v>2</v>
      </c>
      <c r="E75" s="424">
        <v>3</v>
      </c>
      <c r="F75" s="424">
        <v>4</v>
      </c>
      <c r="G75" s="424">
        <v>5</v>
      </c>
      <c r="H75" s="424">
        <v>6</v>
      </c>
      <c r="I75" s="424">
        <v>7</v>
      </c>
      <c r="J75" s="424">
        <v>8</v>
      </c>
      <c r="K75" s="424">
        <v>9</v>
      </c>
      <c r="L75" s="424">
        <v>10</v>
      </c>
      <c r="M75" s="424">
        <v>11</v>
      </c>
      <c r="N75" s="424">
        <v>12</v>
      </c>
      <c r="O75" s="424">
        <v>13</v>
      </c>
      <c r="P75" s="424">
        <v>14</v>
      </c>
      <c r="Q75" s="424">
        <v>15</v>
      </c>
      <c r="R75" s="424">
        <v>16</v>
      </c>
      <c r="S75" s="424">
        <v>17</v>
      </c>
      <c r="T75" s="424">
        <v>18</v>
      </c>
      <c r="U75" s="424">
        <v>19</v>
      </c>
      <c r="V75" s="424">
        <v>20</v>
      </c>
      <c r="W75" s="424">
        <v>21</v>
      </c>
      <c r="X75" s="424">
        <v>22</v>
      </c>
      <c r="Y75" s="424">
        <v>23</v>
      </c>
      <c r="Z75" s="424">
        <v>24</v>
      </c>
      <c r="AA75" s="424">
        <v>25</v>
      </c>
      <c r="AB75" s="424">
        <v>26</v>
      </c>
      <c r="AC75" s="424">
        <v>27</v>
      </c>
      <c r="AD75" s="424">
        <v>28</v>
      </c>
      <c r="AE75" s="424">
        <v>29</v>
      </c>
      <c r="AF75" s="424">
        <v>30</v>
      </c>
      <c r="AG75" s="424">
        <v>31</v>
      </c>
      <c r="AH75" s="425">
        <v>32</v>
      </c>
      <c r="AI75" s="426"/>
      <c r="AJ75" s="426"/>
      <c r="AK75" s="426"/>
      <c r="AL75" s="426"/>
      <c r="AM75" s="426"/>
      <c r="AN75" s="426"/>
      <c r="AO75" s="426"/>
      <c r="AP75" s="426"/>
      <c r="AQ75" s="426"/>
      <c r="AR75" s="426"/>
      <c r="AS75" s="426"/>
      <c r="AT75" s="426"/>
      <c r="AU75" s="426"/>
      <c r="AV75" s="426"/>
      <c r="AW75" s="426"/>
      <c r="AX75" s="426"/>
      <c r="AY75" s="426"/>
      <c r="AZ75" s="426"/>
      <c r="BA75" s="426"/>
      <c r="BB75" s="426"/>
      <c r="BC75" s="426"/>
      <c r="BD75" s="426"/>
      <c r="BE75" s="426"/>
      <c r="BF75" s="426"/>
      <c r="BG75" s="426"/>
      <c r="BH75" s="426"/>
      <c r="BI75" s="426"/>
      <c r="BJ75" s="426"/>
      <c r="BK75" s="426"/>
      <c r="BL75" s="426"/>
      <c r="BM75" s="426"/>
      <c r="BN75" s="426"/>
      <c r="BO75" s="426"/>
      <c r="BP75" s="426"/>
      <c r="BQ75" s="426"/>
      <c r="BR75" s="426"/>
      <c r="BS75" s="426"/>
      <c r="BT75" s="426"/>
      <c r="BU75" s="426"/>
      <c r="BV75" s="426"/>
      <c r="BW75" s="426"/>
      <c r="BX75" s="426"/>
      <c r="BY75" s="426"/>
      <c r="BZ75" s="426"/>
      <c r="CA75" s="426"/>
      <c r="CB75" s="426"/>
      <c r="CC75" s="426"/>
      <c r="CD75" s="426"/>
      <c r="CE75" s="426"/>
      <c r="CF75" s="426"/>
      <c r="CG75" s="426"/>
      <c r="CH75" s="426"/>
      <c r="CI75" s="426"/>
      <c r="CJ75" s="426"/>
      <c r="CK75" s="426"/>
      <c r="CL75" s="426"/>
      <c r="CM75" s="426"/>
      <c r="CN75" s="426"/>
      <c r="CO75" s="426"/>
      <c r="CP75" s="426"/>
      <c r="CQ75" s="426"/>
      <c r="CR75" s="426"/>
      <c r="CS75" s="426"/>
      <c r="CT75" s="426"/>
      <c r="CU75" s="426"/>
      <c r="CV75" s="426"/>
      <c r="CW75" s="426"/>
      <c r="CX75" s="426"/>
      <c r="CY75" s="426"/>
      <c r="CZ75" s="426"/>
      <c r="DA75" s="426"/>
      <c r="DB75" s="426"/>
      <c r="DC75" s="426"/>
      <c r="DD75" s="426"/>
      <c r="DE75" s="426"/>
      <c r="DF75" s="426"/>
      <c r="DG75" s="426"/>
      <c r="DH75" s="426"/>
      <c r="DI75" s="426"/>
      <c r="DJ75" s="426"/>
      <c r="DK75" s="426"/>
      <c r="DL75" s="426"/>
      <c r="DM75" s="426"/>
      <c r="DN75" s="426"/>
      <c r="DO75" s="426"/>
      <c r="DP75" s="426"/>
      <c r="DQ75" s="426"/>
      <c r="DR75" s="426"/>
      <c r="DS75" s="426"/>
      <c r="DT75" s="426"/>
      <c r="DU75" s="426"/>
      <c r="DV75" s="426"/>
      <c r="DW75" s="426"/>
      <c r="DX75" s="426"/>
      <c r="DY75" s="426"/>
      <c r="DZ75" s="426"/>
      <c r="EA75" s="426"/>
      <c r="EB75" s="426"/>
      <c r="EC75" s="426"/>
      <c r="ED75" s="426"/>
      <c r="EE75" s="426"/>
      <c r="EF75" s="426"/>
      <c r="EG75" s="426"/>
      <c r="EH75" s="426"/>
      <c r="EI75" s="426"/>
      <c r="EJ75" s="426"/>
      <c r="EK75" s="426"/>
      <c r="EL75" s="426"/>
      <c r="EM75" s="426"/>
      <c r="EN75" s="426"/>
      <c r="EO75" s="426"/>
      <c r="EP75" s="426"/>
      <c r="EQ75" s="426"/>
      <c r="ER75" s="426"/>
      <c r="ES75" s="426"/>
      <c r="ET75" s="426"/>
      <c r="EU75" s="426"/>
      <c r="EV75" s="426"/>
      <c r="EW75" s="426"/>
      <c r="EX75" s="426"/>
      <c r="EY75" s="426"/>
      <c r="EZ75" s="426"/>
      <c r="FA75" s="426"/>
      <c r="FB75" s="426"/>
      <c r="FC75" s="426"/>
      <c r="FD75" s="426"/>
      <c r="FE75" s="426"/>
      <c r="FF75" s="426"/>
      <c r="FG75" s="426"/>
      <c r="FH75" s="426"/>
      <c r="FI75" s="426"/>
      <c r="FJ75" s="426"/>
      <c r="FK75" s="426"/>
      <c r="FL75" s="426"/>
      <c r="FM75" s="426"/>
      <c r="FN75" s="426"/>
      <c r="FO75" s="426"/>
      <c r="FP75" s="426"/>
      <c r="FQ75" s="426"/>
      <c r="FR75" s="426"/>
      <c r="FS75" s="426"/>
      <c r="FT75" s="426"/>
      <c r="FU75" s="426"/>
      <c r="FV75" s="426"/>
      <c r="FW75" s="426"/>
      <c r="FX75" s="426"/>
      <c r="FY75" s="426"/>
      <c r="FZ75" s="426"/>
      <c r="GA75" s="426"/>
      <c r="GB75" s="426"/>
      <c r="GC75" s="426"/>
      <c r="GD75" s="426"/>
      <c r="GE75" s="426"/>
      <c r="GF75" s="426"/>
      <c r="GG75" s="426"/>
      <c r="GH75" s="426"/>
      <c r="GI75" s="426"/>
      <c r="GJ75" s="426"/>
      <c r="GK75" s="426"/>
      <c r="GL75" s="426"/>
      <c r="GM75" s="426"/>
      <c r="GN75" s="426"/>
      <c r="GO75" s="426"/>
      <c r="GP75" s="426"/>
      <c r="GQ75" s="426"/>
      <c r="GR75" s="426"/>
      <c r="GS75" s="426"/>
      <c r="GT75" s="426"/>
      <c r="GU75" s="426"/>
      <c r="GV75" s="426"/>
      <c r="GW75" s="426"/>
      <c r="GX75" s="426"/>
      <c r="GY75" s="426"/>
      <c r="GZ75" s="426"/>
      <c r="HA75" s="426"/>
      <c r="HB75" s="426"/>
      <c r="HC75" s="426"/>
      <c r="HD75" s="426"/>
      <c r="HE75" s="426"/>
      <c r="HF75" s="426"/>
      <c r="HG75" s="426"/>
      <c r="HH75" s="426"/>
      <c r="HI75" s="426"/>
      <c r="HJ75" s="426"/>
      <c r="HK75" s="426"/>
      <c r="HL75" s="426"/>
      <c r="HM75" s="426"/>
      <c r="HN75" s="426"/>
      <c r="HO75" s="426"/>
      <c r="HP75" s="426"/>
      <c r="HQ75" s="426"/>
      <c r="HR75" s="426"/>
      <c r="HS75" s="426"/>
      <c r="HT75" s="426"/>
      <c r="HU75" s="426"/>
      <c r="HV75" s="426"/>
      <c r="HW75" s="426"/>
      <c r="HX75" s="426"/>
      <c r="HY75" s="426"/>
      <c r="HZ75" s="426"/>
      <c r="IA75" s="426"/>
      <c r="IB75" s="426"/>
      <c r="IC75" s="426"/>
      <c r="ID75" s="426"/>
      <c r="IE75" s="426"/>
      <c r="IF75" s="426"/>
      <c r="IG75" s="426"/>
      <c r="IH75" s="426"/>
      <c r="II75" s="426"/>
      <c r="IJ75" s="426"/>
      <c r="IK75" s="426"/>
      <c r="IL75" s="426"/>
      <c r="IM75" s="426"/>
      <c r="IN75" s="426"/>
      <c r="IO75" s="426"/>
      <c r="IP75" s="426"/>
      <c r="IQ75" s="426"/>
      <c r="IR75" s="426"/>
      <c r="IS75" s="426"/>
      <c r="IT75" s="426"/>
      <c r="IU75" s="426"/>
      <c r="IV75" s="426"/>
    </row>
    <row r="76" spans="1:256">
      <c r="A76" s="333" t="s">
        <v>2</v>
      </c>
      <c r="B76" s="329" t="s">
        <v>899</v>
      </c>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329"/>
      <c r="AB76" s="329"/>
      <c r="AC76" s="329"/>
      <c r="AD76" s="329"/>
      <c r="AE76" s="431"/>
      <c r="AF76" s="431"/>
      <c r="AG76" s="431"/>
      <c r="AH76" s="432"/>
    </row>
    <row r="77" spans="1:256">
      <c r="A77" s="333" t="s">
        <v>1</v>
      </c>
      <c r="B77" s="329" t="s">
        <v>900</v>
      </c>
      <c r="C77" s="329"/>
      <c r="D77" s="329"/>
      <c r="E77" s="329"/>
      <c r="F77" s="329"/>
      <c r="G77" s="329"/>
      <c r="H77" s="329"/>
      <c r="I77" s="329"/>
      <c r="J77" s="329"/>
      <c r="K77" s="329"/>
      <c r="L77" s="329"/>
      <c r="M77" s="329"/>
      <c r="N77" s="329"/>
      <c r="O77" s="329"/>
      <c r="P77" s="329"/>
      <c r="Q77" s="329"/>
      <c r="R77" s="329"/>
      <c r="S77" s="329"/>
      <c r="T77" s="329"/>
      <c r="U77" s="329"/>
      <c r="V77" s="329"/>
      <c r="W77" s="329"/>
      <c r="X77" s="329"/>
      <c r="Y77" s="329"/>
      <c r="Z77" s="329"/>
      <c r="AA77" s="329"/>
      <c r="AB77" s="329"/>
      <c r="AC77" s="329"/>
      <c r="AD77" s="329"/>
      <c r="AE77" s="431"/>
      <c r="AF77" s="431"/>
      <c r="AG77" s="431"/>
      <c r="AH77" s="432"/>
    </row>
    <row r="78" spans="1:256">
      <c r="A78" s="333" t="s">
        <v>347</v>
      </c>
      <c r="B78" s="385" t="s">
        <v>901</v>
      </c>
      <c r="C78" s="385"/>
      <c r="D78" s="385"/>
      <c r="E78" s="385"/>
      <c r="F78" s="329"/>
      <c r="G78" s="329"/>
      <c r="H78" s="329"/>
      <c r="I78" s="329"/>
      <c r="J78" s="329"/>
      <c r="K78" s="329"/>
      <c r="L78" s="329"/>
      <c r="M78" s="329"/>
      <c r="N78" s="329"/>
      <c r="O78" s="329"/>
      <c r="P78" s="329"/>
      <c r="Q78" s="329"/>
      <c r="R78" s="329"/>
      <c r="S78" s="329"/>
      <c r="T78" s="329"/>
      <c r="U78" s="329"/>
      <c r="V78" s="329"/>
      <c r="W78" s="329"/>
      <c r="X78" s="329"/>
      <c r="Y78" s="329"/>
      <c r="Z78" s="329"/>
      <c r="AA78" s="329"/>
      <c r="AB78" s="329"/>
      <c r="AC78" s="329"/>
      <c r="AD78" s="329"/>
      <c r="AE78" s="431"/>
      <c r="AF78" s="431"/>
      <c r="AG78" s="431"/>
      <c r="AH78" s="432"/>
    </row>
    <row r="79" spans="1:256">
      <c r="A79" s="333" t="s">
        <v>349</v>
      </c>
      <c r="B79" s="329" t="s">
        <v>902</v>
      </c>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431"/>
      <c r="AF79" s="431"/>
      <c r="AG79" s="431"/>
      <c r="AH79" s="432"/>
    </row>
    <row r="80" spans="1:256" ht="12.75" customHeight="1">
      <c r="A80" s="333" t="s">
        <v>350</v>
      </c>
      <c r="B80" s="329" t="s">
        <v>903</v>
      </c>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431"/>
      <c r="AF80" s="431"/>
      <c r="AG80" s="431"/>
      <c r="AH80" s="432"/>
    </row>
    <row r="81" spans="1:256" ht="12.75" customHeight="1">
      <c r="A81" s="333" t="s">
        <v>351</v>
      </c>
      <c r="B81" s="329" t="s">
        <v>904</v>
      </c>
      <c r="C81" s="329"/>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431"/>
      <c r="AF81" s="431"/>
      <c r="AG81" s="431"/>
      <c r="AH81" s="432"/>
    </row>
    <row r="82" spans="1:256">
      <c r="A82" s="333" t="s">
        <v>212</v>
      </c>
      <c r="B82" s="329" t="s">
        <v>905</v>
      </c>
      <c r="C82" s="329"/>
      <c r="D82" s="329"/>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431"/>
      <c r="AF82" s="431"/>
      <c r="AG82" s="431"/>
      <c r="AH82" s="432"/>
    </row>
    <row r="83" spans="1:256">
      <c r="A83" s="386" t="s">
        <v>222</v>
      </c>
      <c r="B83" s="329" t="s">
        <v>906</v>
      </c>
      <c r="C83" s="329"/>
      <c r="D83" s="329"/>
      <c r="E83" s="329"/>
      <c r="F83" s="329"/>
      <c r="G83" s="329"/>
      <c r="H83" s="329"/>
      <c r="I83" s="329"/>
      <c r="J83" s="329"/>
      <c r="K83" s="329"/>
      <c r="L83" s="329"/>
      <c r="M83" s="329"/>
      <c r="N83" s="329"/>
      <c r="O83" s="329"/>
      <c r="P83" s="329"/>
      <c r="Q83" s="329"/>
      <c r="R83" s="329"/>
      <c r="S83" s="329"/>
      <c r="T83" s="329"/>
      <c r="U83" s="329"/>
      <c r="V83" s="329"/>
      <c r="W83" s="329"/>
      <c r="X83" s="329"/>
      <c r="Y83" s="329"/>
      <c r="Z83" s="329"/>
      <c r="AA83" s="329"/>
      <c r="AB83" s="329"/>
      <c r="AC83" s="329"/>
      <c r="AD83" s="329"/>
      <c r="AE83" s="431"/>
      <c r="AF83" s="431"/>
      <c r="AG83" s="431"/>
      <c r="AH83" s="432"/>
    </row>
    <row r="84" spans="1:256" ht="13.5" thickBot="1">
      <c r="A84" s="387" t="s">
        <v>223</v>
      </c>
      <c r="B84" s="338" t="s">
        <v>582</v>
      </c>
      <c r="C84" s="338"/>
      <c r="D84" s="338"/>
      <c r="E84" s="338"/>
      <c r="F84" s="338"/>
      <c r="G84" s="338"/>
      <c r="H84" s="338"/>
      <c r="I84" s="338"/>
      <c r="J84" s="338"/>
      <c r="K84" s="338"/>
      <c r="L84" s="338"/>
      <c r="M84" s="338"/>
      <c r="N84" s="338"/>
      <c r="O84" s="338"/>
      <c r="P84" s="338"/>
      <c r="Q84" s="338"/>
      <c r="R84" s="338"/>
      <c r="S84" s="338"/>
      <c r="T84" s="338"/>
      <c r="U84" s="338"/>
      <c r="V84" s="338"/>
      <c r="W84" s="338"/>
      <c r="X84" s="338"/>
      <c r="Y84" s="338"/>
      <c r="Z84" s="338"/>
      <c r="AA84" s="338"/>
      <c r="AB84" s="338"/>
      <c r="AC84" s="338"/>
      <c r="AD84" s="338"/>
      <c r="AE84" s="433"/>
      <c r="AF84" s="433"/>
      <c r="AG84" s="433"/>
      <c r="AH84" s="434"/>
    </row>
    <row r="85" spans="1:256">
      <c r="A85" s="726"/>
      <c r="B85" s="726"/>
      <c r="C85" s="726"/>
      <c r="D85" s="726"/>
      <c r="E85" s="726"/>
      <c r="F85" s="388"/>
      <c r="G85" s="388"/>
      <c r="H85" s="388"/>
      <c r="I85" s="388"/>
      <c r="J85" s="388"/>
      <c r="K85" s="388"/>
      <c r="L85" s="388"/>
      <c r="M85" s="388"/>
      <c r="N85" s="388"/>
      <c r="O85" s="388"/>
      <c r="P85" s="388"/>
      <c r="Q85" s="388"/>
    </row>
    <row r="86" spans="1:256">
      <c r="A86" s="237" t="s">
        <v>540</v>
      </c>
    </row>
    <row r="87" spans="1:256" s="389" customFormat="1" ht="17.25" customHeight="1">
      <c r="A87" s="2436" t="s">
        <v>960</v>
      </c>
      <c r="B87" s="2436"/>
      <c r="C87" s="2436"/>
      <c r="D87" s="2436"/>
      <c r="E87" s="2436"/>
      <c r="F87" s="2436"/>
      <c r="G87" s="2436"/>
      <c r="H87" s="2436"/>
      <c r="I87" s="2436"/>
      <c r="J87" s="2436"/>
      <c r="K87" s="2436"/>
      <c r="L87" s="2436"/>
      <c r="M87" s="2436"/>
      <c r="N87" s="2436"/>
      <c r="O87" s="2436"/>
      <c r="P87" s="2436"/>
      <c r="Q87" s="2436"/>
      <c r="R87" s="2436"/>
      <c r="S87" s="2436"/>
      <c r="T87" s="2436"/>
      <c r="U87" s="2436"/>
      <c r="V87" s="2436"/>
      <c r="W87" s="2436"/>
      <c r="X87" s="2436"/>
      <c r="Y87" s="2436"/>
      <c r="Z87" s="2436"/>
      <c r="AA87" s="2436"/>
      <c r="AB87" s="2436"/>
      <c r="AC87" s="2436"/>
      <c r="AD87" s="2436"/>
      <c r="AE87" s="2436"/>
      <c r="AF87" s="2436"/>
      <c r="AG87" s="2436"/>
      <c r="AH87" s="2436"/>
    </row>
    <row r="88" spans="1:256" s="389" customFormat="1" ht="48.6" customHeight="1">
      <c r="A88" s="2436" t="s">
        <v>1536</v>
      </c>
      <c r="B88" s="2436"/>
      <c r="C88" s="2436"/>
      <c r="D88" s="2436"/>
      <c r="E88" s="2436"/>
      <c r="F88" s="2436"/>
      <c r="G88" s="2436"/>
      <c r="H88" s="2436"/>
      <c r="I88" s="2436"/>
      <c r="J88" s="2436"/>
      <c r="K88" s="2436"/>
      <c r="L88" s="2436"/>
      <c r="M88" s="2436"/>
      <c r="N88" s="2436"/>
      <c r="O88" s="2436"/>
      <c r="P88" s="2436"/>
      <c r="Q88" s="2436"/>
      <c r="R88" s="2436"/>
      <c r="S88" s="2436"/>
      <c r="T88" s="2436"/>
      <c r="U88" s="2436"/>
      <c r="V88" s="2436"/>
      <c r="W88" s="2436"/>
      <c r="X88" s="2436"/>
      <c r="Y88" s="2436"/>
      <c r="Z88" s="2436"/>
      <c r="AA88" s="2436"/>
      <c r="AB88" s="2436"/>
      <c r="AC88" s="2436"/>
      <c r="AD88" s="2436"/>
      <c r="AE88" s="2436"/>
      <c r="AF88" s="2436"/>
      <c r="AG88" s="2436"/>
      <c r="AH88" s="2436"/>
    </row>
    <row r="89" spans="1:256" s="389" customFormat="1" ht="26.45" customHeight="1">
      <c r="A89" s="2436" t="s">
        <v>961</v>
      </c>
      <c r="B89" s="2436"/>
      <c r="C89" s="2436"/>
      <c r="D89" s="2436"/>
      <c r="E89" s="2436"/>
      <c r="F89" s="2436"/>
      <c r="G89" s="2436"/>
      <c r="H89" s="2436"/>
      <c r="I89" s="2436"/>
      <c r="J89" s="2436"/>
      <c r="K89" s="2436"/>
      <c r="L89" s="2436"/>
      <c r="M89" s="2436"/>
      <c r="N89" s="2436"/>
      <c r="O89" s="2436"/>
      <c r="P89" s="2436"/>
      <c r="Q89" s="2436"/>
      <c r="R89" s="2436"/>
      <c r="S89" s="2436"/>
      <c r="T89" s="2436"/>
      <c r="U89" s="2436"/>
      <c r="V89" s="2436"/>
      <c r="W89" s="2436"/>
      <c r="X89" s="2436"/>
      <c r="Y89" s="2436"/>
      <c r="Z89" s="2436"/>
      <c r="AA89" s="2436"/>
      <c r="AB89" s="2436"/>
      <c r="AC89" s="2436"/>
      <c r="AD89" s="2436"/>
      <c r="AE89" s="2436"/>
      <c r="AF89" s="2436"/>
      <c r="AG89" s="2436"/>
      <c r="AH89" s="2436"/>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7"/>
      <c r="BW89" s="217"/>
      <c r="BX89" s="217"/>
      <c r="BY89" s="217"/>
      <c r="BZ89" s="217"/>
      <c r="CA89" s="217"/>
      <c r="CB89" s="217"/>
      <c r="CC89" s="217"/>
      <c r="CD89" s="217"/>
      <c r="CE89" s="217"/>
      <c r="CF89" s="217"/>
      <c r="CG89" s="217"/>
      <c r="CH89" s="217"/>
      <c r="CI89" s="217"/>
      <c r="CJ89" s="217"/>
      <c r="CK89" s="217"/>
      <c r="CL89" s="217"/>
      <c r="CM89" s="217"/>
      <c r="CN89" s="217"/>
      <c r="CO89" s="217"/>
      <c r="CP89" s="217"/>
      <c r="CQ89" s="217"/>
      <c r="CR89" s="217"/>
      <c r="CS89" s="217"/>
      <c r="CT89" s="217"/>
      <c r="CU89" s="217"/>
      <c r="CV89" s="217"/>
      <c r="CW89" s="217"/>
      <c r="CX89" s="217"/>
      <c r="CY89" s="217"/>
      <c r="CZ89" s="217"/>
      <c r="DA89" s="217"/>
      <c r="DB89" s="217"/>
      <c r="DC89" s="217"/>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7"/>
      <c r="EE89" s="217"/>
      <c r="EF89" s="217"/>
      <c r="EG89" s="217"/>
      <c r="EH89" s="217"/>
      <c r="EI89" s="217"/>
      <c r="EJ89" s="217"/>
      <c r="EK89" s="217"/>
      <c r="EL89" s="217"/>
      <c r="EM89" s="217"/>
      <c r="EN89" s="217"/>
      <c r="EO89" s="217"/>
      <c r="EP89" s="217"/>
      <c r="EQ89" s="217"/>
      <c r="ER89" s="217"/>
      <c r="ES89" s="217"/>
      <c r="ET89" s="217"/>
      <c r="EU89" s="217"/>
      <c r="EV89" s="217"/>
      <c r="EW89" s="217"/>
      <c r="EX89" s="217"/>
      <c r="EY89" s="217"/>
      <c r="EZ89" s="217"/>
      <c r="FA89" s="217"/>
      <c r="FB89" s="217"/>
      <c r="FC89" s="217"/>
      <c r="FD89" s="217"/>
      <c r="FE89" s="217"/>
      <c r="FF89" s="217"/>
      <c r="FG89" s="217"/>
      <c r="FH89" s="217"/>
      <c r="FI89" s="217"/>
      <c r="FJ89" s="217"/>
      <c r="FK89" s="217"/>
      <c r="FL89" s="217"/>
      <c r="FM89" s="217"/>
      <c r="FN89" s="217"/>
      <c r="FO89" s="217"/>
      <c r="FP89" s="217"/>
      <c r="FQ89" s="217"/>
      <c r="FR89" s="217"/>
      <c r="FS89" s="217"/>
      <c r="FT89" s="217"/>
      <c r="FU89" s="217"/>
      <c r="FV89" s="217"/>
      <c r="FW89" s="217"/>
      <c r="FX89" s="217"/>
      <c r="FY89" s="217"/>
      <c r="FZ89" s="217"/>
      <c r="GA89" s="217"/>
      <c r="GB89" s="217"/>
      <c r="GC89" s="217"/>
      <c r="GD89" s="217"/>
      <c r="GE89" s="217"/>
      <c r="GF89" s="217"/>
      <c r="GG89" s="217"/>
      <c r="GH89" s="217"/>
      <c r="GI89" s="217"/>
      <c r="GJ89" s="217"/>
      <c r="GK89" s="217"/>
      <c r="GL89" s="217"/>
      <c r="GM89" s="217"/>
      <c r="GN89" s="217"/>
      <c r="GO89" s="217"/>
      <c r="GP89" s="217"/>
      <c r="GQ89" s="217"/>
      <c r="GR89" s="217"/>
      <c r="GS89" s="217"/>
      <c r="GT89" s="217"/>
      <c r="GU89" s="217"/>
      <c r="GV89" s="217"/>
      <c r="GW89" s="217"/>
      <c r="GX89" s="217"/>
      <c r="GY89" s="217"/>
      <c r="GZ89" s="217"/>
      <c r="HA89" s="217"/>
      <c r="HB89" s="217"/>
      <c r="HC89" s="217"/>
      <c r="HD89" s="217"/>
      <c r="HE89" s="217"/>
      <c r="HF89" s="217"/>
      <c r="HG89" s="217"/>
      <c r="HH89" s="217"/>
      <c r="HI89" s="217"/>
      <c r="HJ89" s="217"/>
      <c r="HK89" s="217"/>
      <c r="HL89" s="217"/>
      <c r="HM89" s="217"/>
      <c r="HN89" s="217"/>
      <c r="HO89" s="217"/>
      <c r="HP89" s="217"/>
      <c r="HQ89" s="217"/>
      <c r="HR89" s="217"/>
      <c r="HS89" s="217"/>
      <c r="HT89" s="217"/>
      <c r="HU89" s="217"/>
      <c r="HV89" s="217"/>
      <c r="HW89" s="217"/>
      <c r="HX89" s="217"/>
      <c r="HY89" s="217"/>
      <c r="HZ89" s="217"/>
      <c r="IA89" s="217"/>
      <c r="IB89" s="217"/>
      <c r="IC89" s="217"/>
      <c r="ID89" s="217"/>
      <c r="IE89" s="217"/>
      <c r="IF89" s="217"/>
      <c r="IG89" s="217"/>
      <c r="IH89" s="217"/>
      <c r="II89" s="217"/>
      <c r="IJ89" s="217"/>
      <c r="IK89" s="217"/>
      <c r="IL89" s="217"/>
      <c r="IM89" s="217"/>
      <c r="IN89" s="217"/>
      <c r="IO89" s="217"/>
      <c r="IP89" s="217"/>
      <c r="IQ89" s="217"/>
      <c r="IR89" s="217"/>
      <c r="IS89" s="217"/>
      <c r="IT89" s="217"/>
      <c r="IU89" s="217"/>
      <c r="IV89" s="217"/>
    </row>
    <row r="90" spans="1:256" s="389" customFormat="1" ht="30" customHeight="1">
      <c r="A90" s="2423" t="s">
        <v>1537</v>
      </c>
      <c r="B90" s="2423"/>
      <c r="C90" s="2423"/>
      <c r="D90" s="2423"/>
      <c r="E90" s="2423"/>
      <c r="F90" s="2423"/>
      <c r="G90" s="2423"/>
      <c r="H90" s="2423"/>
      <c r="I90" s="2423"/>
      <c r="J90" s="2423"/>
      <c r="K90" s="2423"/>
      <c r="L90" s="2423"/>
      <c r="M90" s="2423"/>
      <c r="N90" s="2423"/>
      <c r="O90" s="2423"/>
      <c r="P90" s="2423"/>
      <c r="Q90" s="2423"/>
      <c r="R90" s="2423"/>
      <c r="S90" s="2423"/>
      <c r="T90" s="2423"/>
      <c r="U90" s="2423"/>
      <c r="V90" s="2423"/>
      <c r="W90" s="2423"/>
      <c r="X90" s="2423"/>
      <c r="Y90" s="2423"/>
      <c r="Z90" s="2423"/>
      <c r="AA90" s="2423"/>
      <c r="AB90" s="2423"/>
      <c r="AC90" s="2423"/>
      <c r="AD90" s="2423"/>
      <c r="AE90" s="2423"/>
      <c r="AF90" s="2423"/>
      <c r="AG90" s="2423"/>
      <c r="AH90" s="2423"/>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7"/>
      <c r="BR90" s="217"/>
      <c r="BS90" s="217"/>
      <c r="BT90" s="217"/>
      <c r="BU90" s="217"/>
      <c r="BV90" s="217"/>
      <c r="BW90" s="217"/>
      <c r="BX90" s="217"/>
      <c r="BY90" s="217"/>
      <c r="BZ90" s="217"/>
      <c r="CA90" s="217"/>
      <c r="CB90" s="217"/>
      <c r="CC90" s="217"/>
      <c r="CD90" s="217"/>
      <c r="CE90" s="217"/>
      <c r="CF90" s="217"/>
      <c r="CG90" s="217"/>
      <c r="CH90" s="217"/>
      <c r="CI90" s="217"/>
      <c r="CJ90" s="217"/>
      <c r="CK90" s="217"/>
      <c r="CL90" s="217"/>
      <c r="CM90" s="217"/>
      <c r="CN90" s="217"/>
      <c r="CO90" s="217"/>
      <c r="CP90" s="217"/>
      <c r="CQ90" s="217"/>
      <c r="CR90" s="217"/>
      <c r="CS90" s="217"/>
      <c r="CT90" s="217"/>
      <c r="CU90" s="217"/>
      <c r="CV90" s="217"/>
      <c r="CW90" s="217"/>
      <c r="CX90" s="217"/>
      <c r="CY90" s="217"/>
      <c r="CZ90" s="217"/>
      <c r="DA90" s="217"/>
      <c r="DB90" s="217"/>
      <c r="DC90" s="217"/>
      <c r="DD90" s="217"/>
      <c r="DE90" s="217"/>
      <c r="DF90" s="217"/>
      <c r="DG90" s="217"/>
      <c r="DH90" s="217"/>
      <c r="DI90" s="217"/>
      <c r="DJ90" s="217"/>
      <c r="DK90" s="217"/>
      <c r="DL90" s="217"/>
      <c r="DM90" s="217"/>
      <c r="DN90" s="217"/>
      <c r="DO90" s="217"/>
      <c r="DP90" s="217"/>
      <c r="DQ90" s="217"/>
      <c r="DR90" s="217"/>
      <c r="DS90" s="217"/>
      <c r="DT90" s="217"/>
      <c r="DU90" s="217"/>
      <c r="DV90" s="217"/>
      <c r="DW90" s="217"/>
      <c r="DX90" s="217"/>
      <c r="DY90" s="217"/>
      <c r="DZ90" s="217"/>
      <c r="EA90" s="217"/>
      <c r="EB90" s="217"/>
      <c r="EC90" s="217"/>
      <c r="ED90" s="217"/>
      <c r="EE90" s="217"/>
      <c r="EF90" s="217"/>
      <c r="EG90" s="217"/>
      <c r="EH90" s="217"/>
      <c r="EI90" s="217"/>
      <c r="EJ90" s="217"/>
      <c r="EK90" s="217"/>
      <c r="EL90" s="217"/>
      <c r="EM90" s="217"/>
      <c r="EN90" s="217"/>
      <c r="EO90" s="217"/>
      <c r="EP90" s="217"/>
      <c r="EQ90" s="217"/>
      <c r="ER90" s="217"/>
      <c r="ES90" s="217"/>
      <c r="ET90" s="217"/>
      <c r="EU90" s="217"/>
      <c r="EV90" s="217"/>
      <c r="EW90" s="217"/>
      <c r="EX90" s="217"/>
      <c r="EY90" s="217"/>
      <c r="EZ90" s="217"/>
      <c r="FA90" s="217"/>
      <c r="FB90" s="217"/>
      <c r="FC90" s="217"/>
      <c r="FD90" s="217"/>
      <c r="FE90" s="217"/>
      <c r="FF90" s="217"/>
      <c r="FG90" s="217"/>
      <c r="FH90" s="217"/>
      <c r="FI90" s="217"/>
      <c r="FJ90" s="217"/>
      <c r="FK90" s="217"/>
      <c r="FL90" s="217"/>
      <c r="FM90" s="217"/>
      <c r="FN90" s="217"/>
      <c r="FO90" s="217"/>
      <c r="FP90" s="217"/>
      <c r="FQ90" s="217"/>
      <c r="FR90" s="217"/>
      <c r="FS90" s="217"/>
      <c r="FT90" s="217"/>
      <c r="FU90" s="217"/>
      <c r="FV90" s="217"/>
      <c r="FW90" s="217"/>
      <c r="FX90" s="217"/>
      <c r="FY90" s="217"/>
      <c r="FZ90" s="217"/>
      <c r="GA90" s="217"/>
      <c r="GB90" s="217"/>
      <c r="GC90" s="217"/>
      <c r="GD90" s="217"/>
      <c r="GE90" s="217"/>
      <c r="GF90" s="217"/>
      <c r="GG90" s="217"/>
      <c r="GH90" s="217"/>
      <c r="GI90" s="217"/>
      <c r="GJ90" s="217"/>
      <c r="GK90" s="217"/>
      <c r="GL90" s="217"/>
      <c r="GM90" s="217"/>
      <c r="GN90" s="217"/>
      <c r="GO90" s="217"/>
      <c r="GP90" s="217"/>
      <c r="GQ90" s="217"/>
      <c r="GR90" s="217"/>
      <c r="GS90" s="217"/>
      <c r="GT90" s="217"/>
      <c r="GU90" s="217"/>
      <c r="GV90" s="217"/>
      <c r="GW90" s="217"/>
      <c r="GX90" s="217"/>
      <c r="GY90" s="217"/>
      <c r="GZ90" s="217"/>
      <c r="HA90" s="217"/>
      <c r="HB90" s="217"/>
      <c r="HC90" s="217"/>
      <c r="HD90" s="217"/>
      <c r="HE90" s="217"/>
      <c r="HF90" s="217"/>
      <c r="HG90" s="217"/>
      <c r="HH90" s="217"/>
      <c r="HI90" s="217"/>
      <c r="HJ90" s="217"/>
      <c r="HK90" s="217"/>
      <c r="HL90" s="217"/>
      <c r="HM90" s="217"/>
      <c r="HN90" s="217"/>
      <c r="HO90" s="217"/>
      <c r="HP90" s="217"/>
      <c r="HQ90" s="217"/>
      <c r="HR90" s="217"/>
      <c r="HS90" s="217"/>
      <c r="HT90" s="217"/>
      <c r="HU90" s="217"/>
      <c r="HV90" s="217"/>
      <c r="HW90" s="217"/>
      <c r="HX90" s="217"/>
      <c r="HY90" s="217"/>
      <c r="HZ90" s="217"/>
      <c r="IA90" s="217"/>
      <c r="IB90" s="217"/>
      <c r="IC90" s="217"/>
      <c r="ID90" s="217"/>
      <c r="IE90" s="217"/>
      <c r="IF90" s="217"/>
      <c r="IG90" s="217"/>
      <c r="IH90" s="217"/>
      <c r="II90" s="217"/>
      <c r="IJ90" s="217"/>
      <c r="IK90" s="217"/>
      <c r="IL90" s="217"/>
      <c r="IM90" s="217"/>
      <c r="IN90" s="217"/>
      <c r="IO90" s="217"/>
      <c r="IP90" s="217"/>
      <c r="IQ90" s="217"/>
      <c r="IR90" s="217"/>
      <c r="IS90" s="217"/>
      <c r="IT90" s="217"/>
      <c r="IU90" s="217"/>
      <c r="IV90" s="217"/>
    </row>
    <row r="91" spans="1:256" s="389" customFormat="1" ht="72.75" customHeight="1">
      <c r="A91" s="2247" t="s">
        <v>1538</v>
      </c>
      <c r="B91" s="2247"/>
      <c r="C91" s="2247"/>
      <c r="D91" s="2247"/>
      <c r="E91" s="2247"/>
      <c r="F91" s="2247"/>
      <c r="G91" s="2247"/>
      <c r="H91" s="2247"/>
      <c r="I91" s="2247"/>
      <c r="J91" s="2247"/>
      <c r="K91" s="2247"/>
      <c r="L91" s="2247"/>
      <c r="M91" s="2247"/>
      <c r="N91" s="2247"/>
      <c r="O91" s="2247"/>
      <c r="P91" s="2247"/>
      <c r="Q91" s="2247"/>
      <c r="R91" s="2247"/>
      <c r="S91" s="2247"/>
      <c r="T91" s="2247"/>
      <c r="U91" s="2247"/>
      <c r="V91" s="2247"/>
      <c r="W91" s="2247"/>
      <c r="X91" s="2247"/>
      <c r="Y91" s="2247"/>
      <c r="Z91" s="2247"/>
      <c r="AA91" s="2247"/>
      <c r="AB91" s="2247"/>
      <c r="AC91" s="2247"/>
      <c r="AD91" s="2247"/>
      <c r="AE91" s="2247"/>
      <c r="AF91" s="2247"/>
      <c r="AG91" s="2247"/>
      <c r="AH91" s="2247"/>
      <c r="AI91" s="217"/>
      <c r="AJ91" s="217"/>
      <c r="AK91" s="217"/>
      <c r="AL91" s="217"/>
      <c r="AM91" s="217"/>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7"/>
      <c r="BJ91" s="217"/>
      <c r="BK91" s="217"/>
      <c r="BL91" s="217"/>
      <c r="BM91" s="217"/>
      <c r="BN91" s="217"/>
      <c r="BO91" s="217"/>
      <c r="BP91" s="217"/>
      <c r="BQ91" s="217"/>
      <c r="BR91" s="217"/>
      <c r="BS91" s="217"/>
      <c r="BT91" s="217"/>
      <c r="BU91" s="217"/>
      <c r="BV91" s="217"/>
      <c r="BW91" s="217"/>
      <c r="BX91" s="217"/>
      <c r="BY91" s="217"/>
      <c r="BZ91" s="217"/>
      <c r="CA91" s="217"/>
      <c r="CB91" s="217"/>
      <c r="CC91" s="217"/>
      <c r="CD91" s="217"/>
      <c r="CE91" s="217"/>
      <c r="CF91" s="217"/>
      <c r="CG91" s="217"/>
      <c r="CH91" s="217"/>
      <c r="CI91" s="217"/>
      <c r="CJ91" s="217"/>
      <c r="CK91" s="217"/>
      <c r="CL91" s="217"/>
      <c r="CM91" s="217"/>
      <c r="CN91" s="217"/>
      <c r="CO91" s="217"/>
      <c r="CP91" s="217"/>
      <c r="CQ91" s="217"/>
      <c r="CR91" s="217"/>
      <c r="CS91" s="217"/>
      <c r="CT91" s="217"/>
      <c r="CU91" s="217"/>
      <c r="CV91" s="217"/>
      <c r="CW91" s="217"/>
      <c r="CX91" s="217"/>
      <c r="CY91" s="217"/>
      <c r="CZ91" s="217"/>
      <c r="DA91" s="217"/>
      <c r="DB91" s="217"/>
      <c r="DC91" s="217"/>
      <c r="DD91" s="217"/>
      <c r="DE91" s="217"/>
      <c r="DF91" s="217"/>
      <c r="DG91" s="217"/>
      <c r="DH91" s="217"/>
      <c r="DI91" s="217"/>
      <c r="DJ91" s="217"/>
      <c r="DK91" s="217"/>
      <c r="DL91" s="217"/>
      <c r="DM91" s="217"/>
      <c r="DN91" s="217"/>
      <c r="DO91" s="217"/>
      <c r="DP91" s="217"/>
      <c r="DQ91" s="217"/>
      <c r="DR91" s="217"/>
      <c r="DS91" s="217"/>
      <c r="DT91" s="217"/>
      <c r="DU91" s="217"/>
      <c r="DV91" s="217"/>
      <c r="DW91" s="217"/>
      <c r="DX91" s="217"/>
      <c r="DY91" s="217"/>
      <c r="DZ91" s="217"/>
      <c r="EA91" s="217"/>
      <c r="EB91" s="217"/>
      <c r="EC91" s="217"/>
      <c r="ED91" s="217"/>
      <c r="EE91" s="217"/>
      <c r="EF91" s="217"/>
      <c r="EG91" s="217"/>
      <c r="EH91" s="217"/>
      <c r="EI91" s="217"/>
      <c r="EJ91" s="217"/>
      <c r="EK91" s="217"/>
      <c r="EL91" s="217"/>
      <c r="EM91" s="217"/>
      <c r="EN91" s="217"/>
      <c r="EO91" s="217"/>
      <c r="EP91" s="217"/>
      <c r="EQ91" s="217"/>
      <c r="ER91" s="217"/>
      <c r="ES91" s="217"/>
      <c r="ET91" s="217"/>
      <c r="EU91" s="217"/>
      <c r="EV91" s="217"/>
      <c r="EW91" s="217"/>
      <c r="EX91" s="217"/>
      <c r="EY91" s="217"/>
      <c r="EZ91" s="217"/>
      <c r="FA91" s="217"/>
      <c r="FB91" s="217"/>
      <c r="FC91" s="217"/>
      <c r="FD91" s="217"/>
      <c r="FE91" s="217"/>
      <c r="FF91" s="217"/>
      <c r="FG91" s="217"/>
      <c r="FH91" s="217"/>
      <c r="FI91" s="217"/>
      <c r="FJ91" s="217"/>
      <c r="FK91" s="217"/>
      <c r="FL91" s="217"/>
      <c r="FM91" s="217"/>
      <c r="FN91" s="217"/>
      <c r="FO91" s="217"/>
      <c r="FP91" s="217"/>
      <c r="FQ91" s="217"/>
      <c r="FR91" s="217"/>
      <c r="FS91" s="217"/>
      <c r="FT91" s="217"/>
      <c r="FU91" s="217"/>
      <c r="FV91" s="217"/>
      <c r="FW91" s="217"/>
      <c r="FX91" s="217"/>
      <c r="FY91" s="217"/>
      <c r="FZ91" s="217"/>
      <c r="GA91" s="217"/>
      <c r="GB91" s="217"/>
      <c r="GC91" s="217"/>
      <c r="GD91" s="217"/>
      <c r="GE91" s="217"/>
      <c r="GF91" s="217"/>
      <c r="GG91" s="217"/>
      <c r="GH91" s="217"/>
      <c r="GI91" s="217"/>
      <c r="GJ91" s="217"/>
      <c r="GK91" s="217"/>
      <c r="GL91" s="217"/>
      <c r="GM91" s="217"/>
      <c r="GN91" s="217"/>
      <c r="GO91" s="217"/>
      <c r="GP91" s="217"/>
      <c r="GQ91" s="217"/>
      <c r="GR91" s="217"/>
      <c r="GS91" s="217"/>
      <c r="GT91" s="217"/>
      <c r="GU91" s="217"/>
      <c r="GV91" s="217"/>
      <c r="GW91" s="217"/>
      <c r="GX91" s="217"/>
      <c r="GY91" s="217"/>
      <c r="GZ91" s="217"/>
      <c r="HA91" s="217"/>
      <c r="HB91" s="217"/>
      <c r="HC91" s="217"/>
      <c r="HD91" s="217"/>
      <c r="HE91" s="217"/>
      <c r="HF91" s="217"/>
      <c r="HG91" s="217"/>
      <c r="HH91" s="217"/>
      <c r="HI91" s="217"/>
      <c r="HJ91" s="217"/>
      <c r="HK91" s="217"/>
      <c r="HL91" s="217"/>
      <c r="HM91" s="217"/>
      <c r="HN91" s="217"/>
      <c r="HO91" s="217"/>
      <c r="HP91" s="217"/>
      <c r="HQ91" s="217"/>
      <c r="HR91" s="217"/>
      <c r="HS91" s="217"/>
      <c r="HT91" s="217"/>
      <c r="HU91" s="217"/>
      <c r="HV91" s="217"/>
      <c r="HW91" s="217"/>
      <c r="HX91" s="217"/>
      <c r="HY91" s="217"/>
      <c r="HZ91" s="217"/>
      <c r="IA91" s="217"/>
      <c r="IB91" s="217"/>
      <c r="IC91" s="217"/>
      <c r="ID91" s="217"/>
      <c r="IE91" s="217"/>
      <c r="IF91" s="217"/>
      <c r="IG91" s="217"/>
      <c r="IH91" s="217"/>
      <c r="II91" s="217"/>
      <c r="IJ91" s="217"/>
      <c r="IK91" s="217"/>
      <c r="IL91" s="217"/>
      <c r="IM91" s="217"/>
      <c r="IN91" s="217"/>
      <c r="IO91" s="217"/>
      <c r="IP91" s="217"/>
      <c r="IQ91" s="217"/>
      <c r="IR91" s="217"/>
      <c r="IS91" s="217"/>
      <c r="IT91" s="217"/>
      <c r="IU91" s="217"/>
      <c r="IV91" s="217"/>
    </row>
    <row r="92" spans="1:256" s="389" customFormat="1" ht="5.25" customHeight="1">
      <c r="AI92" s="217"/>
      <c r="AJ92" s="217"/>
      <c r="AK92" s="217"/>
      <c r="AL92" s="217"/>
      <c r="AM92" s="217"/>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217"/>
      <c r="BQ92" s="217"/>
      <c r="BR92" s="217"/>
      <c r="BS92" s="217"/>
      <c r="BT92" s="217"/>
      <c r="BU92" s="217"/>
      <c r="BV92" s="217"/>
      <c r="BW92" s="217"/>
      <c r="BX92" s="217"/>
      <c r="BY92" s="217"/>
      <c r="BZ92" s="217"/>
      <c r="CA92" s="217"/>
      <c r="CB92" s="217"/>
      <c r="CC92" s="217"/>
      <c r="CD92" s="217"/>
      <c r="CE92" s="217"/>
      <c r="CF92" s="217"/>
      <c r="CG92" s="217"/>
      <c r="CH92" s="217"/>
      <c r="CI92" s="217"/>
      <c r="CJ92" s="217"/>
      <c r="CK92" s="217"/>
      <c r="CL92" s="217"/>
      <c r="CM92" s="217"/>
      <c r="CN92" s="217"/>
      <c r="CO92" s="217"/>
      <c r="CP92" s="217"/>
      <c r="CQ92" s="217"/>
      <c r="CR92" s="217"/>
      <c r="CS92" s="217"/>
      <c r="CT92" s="217"/>
      <c r="CU92" s="217"/>
      <c r="CV92" s="217"/>
      <c r="CW92" s="217"/>
      <c r="CX92" s="217"/>
      <c r="CY92" s="217"/>
      <c r="CZ92" s="217"/>
      <c r="DA92" s="217"/>
      <c r="DB92" s="217"/>
      <c r="DC92" s="217"/>
      <c r="DD92" s="217"/>
      <c r="DE92" s="217"/>
      <c r="DF92" s="217"/>
      <c r="DG92" s="217"/>
      <c r="DH92" s="217"/>
      <c r="DI92" s="217"/>
      <c r="DJ92" s="217"/>
      <c r="DK92" s="217"/>
      <c r="DL92" s="217"/>
      <c r="DM92" s="217"/>
      <c r="DN92" s="217"/>
      <c r="DO92" s="217"/>
      <c r="DP92" s="217"/>
      <c r="DQ92" s="217"/>
      <c r="DR92" s="217"/>
      <c r="DS92" s="217"/>
      <c r="DT92" s="217"/>
      <c r="DU92" s="217"/>
      <c r="DV92" s="217"/>
      <c r="DW92" s="217"/>
      <c r="DX92" s="217"/>
      <c r="DY92" s="217"/>
      <c r="DZ92" s="217"/>
      <c r="EA92" s="217"/>
      <c r="EB92" s="217"/>
      <c r="EC92" s="217"/>
      <c r="ED92" s="217"/>
      <c r="EE92" s="217"/>
      <c r="EF92" s="217"/>
      <c r="EG92" s="217"/>
      <c r="EH92" s="217"/>
      <c r="EI92" s="217"/>
      <c r="EJ92" s="217"/>
      <c r="EK92" s="217"/>
      <c r="EL92" s="217"/>
      <c r="EM92" s="217"/>
      <c r="EN92" s="217"/>
      <c r="EO92" s="217"/>
      <c r="EP92" s="217"/>
      <c r="EQ92" s="217"/>
      <c r="ER92" s="217"/>
      <c r="ES92" s="217"/>
      <c r="ET92" s="217"/>
      <c r="EU92" s="217"/>
      <c r="EV92" s="217"/>
      <c r="EW92" s="217"/>
      <c r="EX92" s="217"/>
      <c r="EY92" s="217"/>
      <c r="EZ92" s="217"/>
      <c r="FA92" s="217"/>
      <c r="FB92" s="217"/>
      <c r="FC92" s="217"/>
      <c r="FD92" s="217"/>
      <c r="FE92" s="217"/>
      <c r="FF92" s="217"/>
      <c r="FG92" s="217"/>
      <c r="FH92" s="217"/>
      <c r="FI92" s="217"/>
      <c r="FJ92" s="217"/>
      <c r="FK92" s="217"/>
      <c r="FL92" s="217"/>
      <c r="FM92" s="217"/>
      <c r="FN92" s="217"/>
      <c r="FO92" s="217"/>
      <c r="FP92" s="217"/>
      <c r="FQ92" s="217"/>
      <c r="FR92" s="217"/>
      <c r="FS92" s="217"/>
      <c r="FT92" s="217"/>
      <c r="FU92" s="217"/>
      <c r="FV92" s="217"/>
      <c r="FW92" s="217"/>
      <c r="FX92" s="217"/>
      <c r="FY92" s="217"/>
      <c r="FZ92" s="217"/>
      <c r="GA92" s="217"/>
      <c r="GB92" s="217"/>
      <c r="GC92" s="217"/>
      <c r="GD92" s="217"/>
      <c r="GE92" s="217"/>
      <c r="GF92" s="217"/>
      <c r="GG92" s="217"/>
      <c r="GH92" s="217"/>
      <c r="GI92" s="217"/>
      <c r="GJ92" s="217"/>
      <c r="GK92" s="217"/>
      <c r="GL92" s="217"/>
      <c r="GM92" s="217"/>
      <c r="GN92" s="217"/>
      <c r="GO92" s="217"/>
      <c r="GP92" s="217"/>
      <c r="GQ92" s="217"/>
      <c r="GR92" s="217"/>
      <c r="GS92" s="217"/>
      <c r="GT92" s="217"/>
      <c r="GU92" s="217"/>
      <c r="GV92" s="217"/>
      <c r="GW92" s="217"/>
      <c r="GX92" s="217"/>
      <c r="GY92" s="217"/>
      <c r="GZ92" s="217"/>
      <c r="HA92" s="217"/>
      <c r="HB92" s="217"/>
      <c r="HC92" s="217"/>
      <c r="HD92" s="217"/>
      <c r="HE92" s="217"/>
      <c r="HF92" s="217"/>
      <c r="HG92" s="217"/>
      <c r="HH92" s="217"/>
      <c r="HI92" s="217"/>
      <c r="HJ92" s="217"/>
      <c r="HK92" s="217"/>
      <c r="HL92" s="217"/>
      <c r="HM92" s="217"/>
      <c r="HN92" s="217"/>
      <c r="HO92" s="217"/>
      <c r="HP92" s="217"/>
      <c r="HQ92" s="217"/>
      <c r="HR92" s="217"/>
      <c r="HS92" s="217"/>
      <c r="HT92" s="217"/>
      <c r="HU92" s="217"/>
      <c r="HV92" s="217"/>
      <c r="HW92" s="217"/>
      <c r="HX92" s="217"/>
      <c r="HY92" s="217"/>
      <c r="HZ92" s="217"/>
      <c r="IA92" s="217"/>
      <c r="IB92" s="217"/>
      <c r="IC92" s="217"/>
      <c r="ID92" s="217"/>
      <c r="IE92" s="217"/>
      <c r="IF92" s="217"/>
      <c r="IG92" s="217"/>
      <c r="IH92" s="217"/>
      <c r="II92" s="217"/>
      <c r="IJ92" s="217"/>
      <c r="IK92" s="217"/>
      <c r="IL92" s="217"/>
      <c r="IM92" s="217"/>
      <c r="IN92" s="217"/>
      <c r="IO92" s="217"/>
      <c r="IP92" s="217"/>
      <c r="IQ92" s="217"/>
      <c r="IR92" s="217"/>
      <c r="IS92" s="217"/>
      <c r="IT92" s="217"/>
      <c r="IU92" s="217"/>
      <c r="IV92" s="217"/>
    </row>
    <row r="93" spans="1:256" s="389" customFormat="1" ht="31.5" customHeight="1">
      <c r="A93" s="2436" t="s">
        <v>962</v>
      </c>
      <c r="B93" s="2436"/>
      <c r="C93" s="2436"/>
      <c r="D93" s="2436"/>
      <c r="E93" s="2436"/>
      <c r="F93" s="2436"/>
      <c r="G93" s="2436"/>
      <c r="H93" s="2436"/>
      <c r="I93" s="2436"/>
      <c r="J93" s="2436"/>
      <c r="K93" s="2436"/>
      <c r="L93" s="2436"/>
      <c r="M93" s="2436"/>
      <c r="N93" s="2436"/>
      <c r="O93" s="2436"/>
      <c r="P93" s="2436"/>
      <c r="Q93" s="2436"/>
      <c r="R93" s="2436"/>
      <c r="S93" s="2436"/>
      <c r="T93" s="2436"/>
      <c r="U93" s="2436"/>
      <c r="V93" s="2436"/>
      <c r="W93" s="2436"/>
      <c r="X93" s="2436"/>
      <c r="Y93" s="2436"/>
      <c r="Z93" s="2436"/>
      <c r="AA93" s="2436"/>
      <c r="AB93" s="2436"/>
      <c r="AC93" s="2436"/>
      <c r="AD93" s="2436"/>
      <c r="AE93" s="2436"/>
      <c r="AF93" s="2436"/>
      <c r="AG93" s="2436"/>
      <c r="AH93" s="2436"/>
      <c r="AI93" s="217"/>
      <c r="AJ93" s="217"/>
      <c r="AK93" s="217"/>
      <c r="AL93" s="217"/>
      <c r="AM93" s="217"/>
      <c r="AN93" s="217"/>
      <c r="AO93" s="217"/>
      <c r="AP93" s="217"/>
      <c r="AQ93" s="217"/>
      <c r="AR93" s="217"/>
      <c r="AS93" s="217"/>
      <c r="AT93" s="217"/>
      <c r="AU93" s="217"/>
      <c r="AV93" s="217"/>
      <c r="AW93" s="217"/>
      <c r="AX93" s="217"/>
      <c r="AY93" s="217"/>
      <c r="AZ93" s="217"/>
      <c r="BA93" s="217"/>
      <c r="BB93" s="217"/>
      <c r="BC93" s="217"/>
      <c r="BD93" s="217"/>
      <c r="BE93" s="217"/>
      <c r="BF93" s="217"/>
      <c r="BG93" s="217"/>
      <c r="BH93" s="217"/>
      <c r="BI93" s="217"/>
      <c r="BJ93" s="217"/>
      <c r="BK93" s="217"/>
      <c r="BL93" s="217"/>
      <c r="BM93" s="217"/>
      <c r="BN93" s="217"/>
      <c r="BO93" s="217"/>
      <c r="BP93" s="217"/>
      <c r="BQ93" s="217"/>
      <c r="BR93" s="217"/>
      <c r="BS93" s="217"/>
      <c r="BT93" s="217"/>
      <c r="BU93" s="217"/>
      <c r="BV93" s="217"/>
      <c r="BW93" s="217"/>
      <c r="BX93" s="217"/>
      <c r="BY93" s="217"/>
      <c r="BZ93" s="217"/>
      <c r="CA93" s="217"/>
      <c r="CB93" s="217"/>
      <c r="CC93" s="217"/>
      <c r="CD93" s="217"/>
      <c r="CE93" s="217"/>
      <c r="CF93" s="217"/>
      <c r="CG93" s="217"/>
      <c r="CH93" s="217"/>
      <c r="CI93" s="217"/>
      <c r="CJ93" s="217"/>
      <c r="CK93" s="217"/>
      <c r="CL93" s="217"/>
      <c r="CM93" s="217"/>
      <c r="CN93" s="217"/>
      <c r="CO93" s="217"/>
      <c r="CP93" s="217"/>
      <c r="CQ93" s="217"/>
      <c r="CR93" s="217"/>
      <c r="CS93" s="217"/>
      <c r="CT93" s="217"/>
      <c r="CU93" s="217"/>
      <c r="CV93" s="217"/>
      <c r="CW93" s="217"/>
      <c r="CX93" s="217"/>
      <c r="CY93" s="217"/>
      <c r="CZ93" s="217"/>
      <c r="DA93" s="217"/>
      <c r="DB93" s="217"/>
      <c r="DC93" s="217"/>
      <c r="DD93" s="217"/>
      <c r="DE93" s="217"/>
      <c r="DF93" s="217"/>
      <c r="DG93" s="217"/>
      <c r="DH93" s="217"/>
      <c r="DI93" s="217"/>
      <c r="DJ93" s="217"/>
      <c r="DK93" s="217"/>
      <c r="DL93" s="217"/>
      <c r="DM93" s="217"/>
      <c r="DN93" s="217"/>
      <c r="DO93" s="217"/>
      <c r="DP93" s="217"/>
      <c r="DQ93" s="217"/>
      <c r="DR93" s="217"/>
      <c r="DS93" s="217"/>
      <c r="DT93" s="217"/>
      <c r="DU93" s="217"/>
      <c r="DV93" s="217"/>
      <c r="DW93" s="217"/>
      <c r="DX93" s="217"/>
      <c r="DY93" s="217"/>
      <c r="DZ93" s="217"/>
      <c r="EA93" s="217"/>
      <c r="EB93" s="217"/>
      <c r="EC93" s="217"/>
      <c r="ED93" s="217"/>
      <c r="EE93" s="217"/>
      <c r="EF93" s="217"/>
      <c r="EG93" s="217"/>
      <c r="EH93" s="217"/>
      <c r="EI93" s="217"/>
      <c r="EJ93" s="217"/>
      <c r="EK93" s="217"/>
      <c r="EL93" s="217"/>
      <c r="EM93" s="217"/>
      <c r="EN93" s="217"/>
      <c r="EO93" s="217"/>
      <c r="EP93" s="217"/>
      <c r="EQ93" s="217"/>
      <c r="ER93" s="217"/>
      <c r="ES93" s="217"/>
      <c r="ET93" s="217"/>
      <c r="EU93" s="217"/>
      <c r="EV93" s="217"/>
      <c r="EW93" s="217"/>
      <c r="EX93" s="217"/>
      <c r="EY93" s="217"/>
      <c r="EZ93" s="217"/>
      <c r="FA93" s="217"/>
      <c r="FB93" s="217"/>
      <c r="FC93" s="217"/>
      <c r="FD93" s="217"/>
      <c r="FE93" s="217"/>
      <c r="FF93" s="217"/>
      <c r="FG93" s="217"/>
      <c r="FH93" s="217"/>
      <c r="FI93" s="217"/>
      <c r="FJ93" s="217"/>
      <c r="FK93" s="217"/>
      <c r="FL93" s="217"/>
      <c r="FM93" s="217"/>
      <c r="FN93" s="217"/>
      <c r="FO93" s="217"/>
      <c r="FP93" s="217"/>
      <c r="FQ93" s="217"/>
      <c r="FR93" s="217"/>
      <c r="FS93" s="217"/>
      <c r="FT93" s="217"/>
      <c r="FU93" s="217"/>
      <c r="FV93" s="217"/>
      <c r="FW93" s="217"/>
      <c r="FX93" s="217"/>
      <c r="FY93" s="217"/>
      <c r="FZ93" s="217"/>
      <c r="GA93" s="217"/>
      <c r="GB93" s="217"/>
      <c r="GC93" s="217"/>
      <c r="GD93" s="217"/>
      <c r="GE93" s="217"/>
      <c r="GF93" s="217"/>
      <c r="GG93" s="217"/>
      <c r="GH93" s="217"/>
      <c r="GI93" s="217"/>
      <c r="GJ93" s="217"/>
      <c r="GK93" s="217"/>
      <c r="GL93" s="217"/>
      <c r="GM93" s="217"/>
      <c r="GN93" s="217"/>
      <c r="GO93" s="217"/>
      <c r="GP93" s="217"/>
      <c r="GQ93" s="217"/>
      <c r="GR93" s="217"/>
      <c r="GS93" s="217"/>
      <c r="GT93" s="217"/>
      <c r="GU93" s="217"/>
      <c r="GV93" s="217"/>
      <c r="GW93" s="217"/>
      <c r="GX93" s="217"/>
      <c r="GY93" s="217"/>
      <c r="GZ93" s="217"/>
      <c r="HA93" s="217"/>
      <c r="HB93" s="217"/>
      <c r="HC93" s="217"/>
      <c r="HD93" s="217"/>
      <c r="HE93" s="217"/>
      <c r="HF93" s="217"/>
      <c r="HG93" s="217"/>
      <c r="HH93" s="217"/>
      <c r="HI93" s="217"/>
      <c r="HJ93" s="217"/>
      <c r="HK93" s="217"/>
      <c r="HL93" s="217"/>
      <c r="HM93" s="217"/>
      <c r="HN93" s="217"/>
      <c r="HO93" s="217"/>
      <c r="HP93" s="217"/>
      <c r="HQ93" s="217"/>
      <c r="HR93" s="217"/>
      <c r="HS93" s="217"/>
      <c r="HT93" s="217"/>
      <c r="HU93" s="217"/>
      <c r="HV93" s="217"/>
      <c r="HW93" s="217"/>
      <c r="HX93" s="217"/>
      <c r="HY93" s="217"/>
      <c r="HZ93" s="217"/>
      <c r="IA93" s="217"/>
      <c r="IB93" s="217"/>
      <c r="IC93" s="217"/>
      <c r="ID93" s="217"/>
      <c r="IE93" s="217"/>
      <c r="IF93" s="217"/>
      <c r="IG93" s="217"/>
      <c r="IH93" s="217"/>
      <c r="II93" s="217"/>
      <c r="IJ93" s="217"/>
      <c r="IK93" s="217"/>
      <c r="IL93" s="217"/>
      <c r="IM93" s="217"/>
      <c r="IN93" s="217"/>
      <c r="IO93" s="217"/>
      <c r="IP93" s="217"/>
      <c r="IQ93" s="217"/>
      <c r="IR93" s="217"/>
      <c r="IS93" s="217"/>
      <c r="IT93" s="217"/>
      <c r="IU93" s="217"/>
      <c r="IV93" s="217"/>
    </row>
    <row r="94" spans="1:256">
      <c r="A94" s="242" t="s">
        <v>926</v>
      </c>
      <c r="B94" s="716"/>
      <c r="C94" s="242"/>
      <c r="D94" s="242"/>
      <c r="E94" s="242"/>
      <c r="F94" s="242"/>
      <c r="G94" s="242"/>
      <c r="H94" s="242"/>
      <c r="I94" s="242"/>
      <c r="J94" s="242"/>
      <c r="K94" s="242"/>
      <c r="L94" s="242"/>
      <c r="M94" s="242"/>
      <c r="N94" s="242"/>
      <c r="O94" s="242"/>
      <c r="P94" s="242"/>
      <c r="Q94" s="242"/>
      <c r="R94" s="242"/>
      <c r="S94" s="242"/>
      <c r="T94" s="242"/>
      <c r="AG94" s="320" t="s">
        <v>910</v>
      </c>
    </row>
    <row r="95" spans="1:256">
      <c r="A95" s="716" t="s">
        <v>640</v>
      </c>
      <c r="B95" s="242"/>
      <c r="C95" s="242"/>
      <c r="D95" s="242"/>
      <c r="E95" s="242"/>
      <c r="F95" s="242"/>
      <c r="G95" s="242"/>
      <c r="H95" s="242"/>
      <c r="I95" s="242"/>
      <c r="J95" s="242"/>
      <c r="K95" s="242"/>
      <c r="L95" s="242"/>
      <c r="M95" s="242"/>
      <c r="N95" s="242"/>
      <c r="O95" s="716"/>
      <c r="P95" s="716"/>
      <c r="Q95" s="716"/>
      <c r="R95" s="242"/>
      <c r="S95" s="242"/>
      <c r="T95" s="242"/>
      <c r="AG95" s="317" t="s">
        <v>643</v>
      </c>
    </row>
    <row r="96" spans="1:256">
      <c r="A96" s="217" t="s">
        <v>642</v>
      </c>
      <c r="B96" s="743"/>
      <c r="C96" s="743"/>
      <c r="D96" s="743"/>
      <c r="E96" s="743"/>
      <c r="F96" s="743"/>
      <c r="G96" s="743"/>
      <c r="H96" s="743"/>
      <c r="I96" s="743"/>
      <c r="J96" s="743"/>
      <c r="K96" s="743"/>
      <c r="L96" s="243"/>
      <c r="M96" s="243"/>
      <c r="N96" s="243"/>
      <c r="AG96" s="323" t="s">
        <v>644</v>
      </c>
    </row>
    <row r="97" spans="1:11">
      <c r="A97" s="2240" t="s">
        <v>489</v>
      </c>
      <c r="B97" s="2240"/>
      <c r="C97" s="2240"/>
      <c r="D97" s="2240"/>
      <c r="E97" s="2240"/>
      <c r="F97" s="2240"/>
      <c r="G97" s="2240"/>
      <c r="H97" s="2240"/>
      <c r="I97" s="2240"/>
      <c r="J97" s="2240"/>
      <c r="K97" s="2240"/>
    </row>
    <row r="98" spans="1:11">
      <c r="A98" s="217"/>
    </row>
    <row r="99" spans="1:11">
      <c r="A99" s="217"/>
    </row>
    <row r="100" spans="1:11">
      <c r="A100" s="217"/>
    </row>
    <row r="101" spans="1:11">
      <c r="A101" s="217"/>
    </row>
    <row r="102" spans="1:11">
      <c r="A102" s="217"/>
    </row>
    <row r="103" spans="1:11">
      <c r="A103" s="217"/>
    </row>
    <row r="104" spans="1:11">
      <c r="A104" s="217"/>
    </row>
    <row r="105" spans="1:11">
      <c r="A105" s="217"/>
    </row>
    <row r="106" spans="1:11">
      <c r="A106" s="217"/>
    </row>
    <row r="107" spans="1:11">
      <c r="A107" s="217"/>
    </row>
    <row r="108" spans="1:11">
      <c r="A108" s="217"/>
    </row>
    <row r="109" spans="1:11">
      <c r="A109" s="217"/>
    </row>
    <row r="110" spans="1:11">
      <c r="A110" s="217"/>
    </row>
    <row r="111" spans="1:11">
      <c r="A111" s="217"/>
    </row>
    <row r="112" spans="1:11">
      <c r="A112" s="217"/>
    </row>
    <row r="113" spans="1:1">
      <c r="A113" s="217"/>
    </row>
    <row r="114" spans="1:1">
      <c r="A114" s="217"/>
    </row>
    <row r="115" spans="1:1">
      <c r="A115" s="217"/>
    </row>
    <row r="116" spans="1:1">
      <c r="A116" s="217"/>
    </row>
    <row r="117" spans="1:1">
      <c r="A117" s="217"/>
    </row>
    <row r="118" spans="1:1">
      <c r="A118" s="217"/>
    </row>
    <row r="119" spans="1:1">
      <c r="A119" s="217"/>
    </row>
    <row r="120" spans="1:1">
      <c r="A120" s="217"/>
    </row>
    <row r="121" spans="1:1">
      <c r="A121" s="217"/>
    </row>
    <row r="122" spans="1:1">
      <c r="A122" s="217"/>
    </row>
    <row r="123" spans="1:1">
      <c r="A123" s="217"/>
    </row>
    <row r="124" spans="1:1">
      <c r="A124" s="217"/>
    </row>
    <row r="125" spans="1:1">
      <c r="A125" s="217"/>
    </row>
    <row r="126" spans="1:1">
      <c r="A126" s="217"/>
    </row>
    <row r="127" spans="1:1">
      <c r="A127" s="217"/>
    </row>
    <row r="128" spans="1:1">
      <c r="A128" s="217"/>
    </row>
    <row r="129" spans="1:1">
      <c r="A129" s="217"/>
    </row>
    <row r="130" spans="1:1">
      <c r="A130" s="217"/>
    </row>
    <row r="131" spans="1:1">
      <c r="A131" s="217"/>
    </row>
    <row r="132" spans="1:1">
      <c r="A132" s="217"/>
    </row>
    <row r="133" spans="1:1">
      <c r="A133" s="217"/>
    </row>
    <row r="134" spans="1:1">
      <c r="A134" s="217"/>
    </row>
    <row r="135" spans="1:1">
      <c r="A135" s="217"/>
    </row>
    <row r="136" spans="1:1">
      <c r="A136" s="217"/>
    </row>
    <row r="137" spans="1:1">
      <c r="A137" s="217"/>
    </row>
    <row r="138" spans="1:1">
      <c r="A138" s="217"/>
    </row>
    <row r="139" spans="1:1">
      <c r="A139" s="217"/>
    </row>
    <row r="140" spans="1:1">
      <c r="A140" s="217"/>
    </row>
    <row r="141" spans="1:1">
      <c r="A141" s="217"/>
    </row>
    <row r="142" spans="1:1">
      <c r="A142" s="217"/>
    </row>
    <row r="143" spans="1:1">
      <c r="A143" s="217"/>
    </row>
    <row r="144" spans="1:1">
      <c r="A144" s="217"/>
    </row>
    <row r="145" spans="1:1">
      <c r="A145" s="217"/>
    </row>
    <row r="146" spans="1:1">
      <c r="A146" s="217"/>
    </row>
    <row r="147" spans="1:1">
      <c r="A147" s="217"/>
    </row>
    <row r="148" spans="1:1">
      <c r="A148" s="217"/>
    </row>
    <row r="149" spans="1:1">
      <c r="A149" s="217"/>
    </row>
    <row r="150" spans="1:1">
      <c r="A150" s="217"/>
    </row>
    <row r="151" spans="1:1">
      <c r="A151" s="217"/>
    </row>
  </sheetData>
  <mergeCells count="36">
    <mergeCell ref="A90:AH90"/>
    <mergeCell ref="A91:AH91"/>
    <mergeCell ref="A93:AH93"/>
    <mergeCell ref="A97:K97"/>
    <mergeCell ref="X73:Z73"/>
    <mergeCell ref="AA73:AD73"/>
    <mergeCell ref="AE73:AH73"/>
    <mergeCell ref="A87:AH87"/>
    <mergeCell ref="A88:AH88"/>
    <mergeCell ref="A89:AH89"/>
    <mergeCell ref="A71:AH71"/>
    <mergeCell ref="A73:A75"/>
    <mergeCell ref="B73:B75"/>
    <mergeCell ref="C73:E73"/>
    <mergeCell ref="F73:H73"/>
    <mergeCell ref="I73:K73"/>
    <mergeCell ref="L73:N73"/>
    <mergeCell ref="O73:Q73"/>
    <mergeCell ref="R73:T73"/>
    <mergeCell ref="U73:W73"/>
    <mergeCell ref="AE11:AH11"/>
    <mergeCell ref="A1:AH1"/>
    <mergeCell ref="A5:Q5"/>
    <mergeCell ref="A6:Q6"/>
    <mergeCell ref="A8:Q8"/>
    <mergeCell ref="A11:A13"/>
    <mergeCell ref="B11:B13"/>
    <mergeCell ref="C11:E11"/>
    <mergeCell ref="F11:H11"/>
    <mergeCell ref="I11:K11"/>
    <mergeCell ref="L11:N11"/>
    <mergeCell ref="O11:Q11"/>
    <mergeCell ref="R11:T11"/>
    <mergeCell ref="U11:W11"/>
    <mergeCell ref="X11:Z11"/>
    <mergeCell ref="AA11:AD11"/>
  </mergeCells>
  <pageMargins left="0.70866141732283472" right="0.70866141732283472" top="0.74803149606299213" bottom="0.74803149606299213" header="0.31496062992125984" footer="0.31496062992125984"/>
  <pageSetup paperSize="9" scale="2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M37"/>
  <sheetViews>
    <sheetView showGridLines="0" view="pageBreakPreview" zoomScaleNormal="80" zoomScaleSheetLayoutView="100" workbookViewId="0">
      <selection activeCell="M29" sqref="M29"/>
    </sheetView>
  </sheetViews>
  <sheetFormatPr defaultColWidth="5.42578125" defaultRowHeight="11.25"/>
  <cols>
    <col min="1" max="5" width="11" style="435" customWidth="1"/>
    <col min="6" max="6" width="14.140625" style="435" customWidth="1"/>
    <col min="7" max="7" width="14" style="435" customWidth="1"/>
    <col min="8" max="10" width="13.85546875" style="435" customWidth="1"/>
    <col min="11" max="11" width="7.42578125" style="435" customWidth="1"/>
    <col min="12" max="12" width="7.140625" style="435" customWidth="1"/>
    <col min="13" max="14" width="6" style="435" customWidth="1"/>
    <col min="15" max="25" width="5.42578125" style="435" customWidth="1"/>
    <col min="26" max="26" width="5.42578125" style="438" customWidth="1"/>
    <col min="27" max="256" width="5.42578125" style="435"/>
    <col min="257" max="261" width="11" style="435" customWidth="1"/>
    <col min="262" max="262" width="14.140625" style="435" customWidth="1"/>
    <col min="263" max="263" width="14" style="435" customWidth="1"/>
    <col min="264" max="266" width="13.85546875" style="435" customWidth="1"/>
    <col min="267" max="267" width="7.42578125" style="435" customWidth="1"/>
    <col min="268" max="268" width="7.140625" style="435" customWidth="1"/>
    <col min="269" max="270" width="6" style="435" customWidth="1"/>
    <col min="271" max="282" width="5.42578125" style="435" customWidth="1"/>
    <col min="283" max="512" width="5.42578125" style="435"/>
    <col min="513" max="517" width="11" style="435" customWidth="1"/>
    <col min="518" max="518" width="14.140625" style="435" customWidth="1"/>
    <col min="519" max="519" width="14" style="435" customWidth="1"/>
    <col min="520" max="522" width="13.85546875" style="435" customWidth="1"/>
    <col min="523" max="523" width="7.42578125" style="435" customWidth="1"/>
    <col min="524" max="524" width="7.140625" style="435" customWidth="1"/>
    <col min="525" max="526" width="6" style="435" customWidth="1"/>
    <col min="527" max="538" width="5.42578125" style="435" customWidth="1"/>
    <col min="539" max="768" width="5.42578125" style="435"/>
    <col min="769" max="773" width="11" style="435" customWidth="1"/>
    <col min="774" max="774" width="14.140625" style="435" customWidth="1"/>
    <col min="775" max="775" width="14" style="435" customWidth="1"/>
    <col min="776" max="778" width="13.85546875" style="435" customWidth="1"/>
    <col min="779" max="779" width="7.42578125" style="435" customWidth="1"/>
    <col min="780" max="780" width="7.140625" style="435" customWidth="1"/>
    <col min="781" max="782" width="6" style="435" customWidth="1"/>
    <col min="783" max="794" width="5.42578125" style="435" customWidth="1"/>
    <col min="795" max="1024" width="5.42578125" style="435"/>
    <col min="1025" max="1029" width="11" style="435" customWidth="1"/>
    <col min="1030" max="1030" width="14.140625" style="435" customWidth="1"/>
    <col min="1031" max="1031" width="14" style="435" customWidth="1"/>
    <col min="1032" max="1034" width="13.85546875" style="435" customWidth="1"/>
    <col min="1035" max="1035" width="7.42578125" style="435" customWidth="1"/>
    <col min="1036" max="1036" width="7.140625" style="435" customWidth="1"/>
    <col min="1037" max="1038" width="6" style="435" customWidth="1"/>
    <col min="1039" max="1050" width="5.42578125" style="435" customWidth="1"/>
    <col min="1051" max="1280" width="5.42578125" style="435"/>
    <col min="1281" max="1285" width="11" style="435" customWidth="1"/>
    <col min="1286" max="1286" width="14.140625" style="435" customWidth="1"/>
    <col min="1287" max="1287" width="14" style="435" customWidth="1"/>
    <col min="1288" max="1290" width="13.85546875" style="435" customWidth="1"/>
    <col min="1291" max="1291" width="7.42578125" style="435" customWidth="1"/>
    <col min="1292" max="1292" width="7.140625" style="435" customWidth="1"/>
    <col min="1293" max="1294" width="6" style="435" customWidth="1"/>
    <col min="1295" max="1306" width="5.42578125" style="435" customWidth="1"/>
    <col min="1307" max="1536" width="5.42578125" style="435"/>
    <col min="1537" max="1541" width="11" style="435" customWidth="1"/>
    <col min="1542" max="1542" width="14.140625" style="435" customWidth="1"/>
    <col min="1543" max="1543" width="14" style="435" customWidth="1"/>
    <col min="1544" max="1546" width="13.85546875" style="435" customWidth="1"/>
    <col min="1547" max="1547" width="7.42578125" style="435" customWidth="1"/>
    <col min="1548" max="1548" width="7.140625" style="435" customWidth="1"/>
    <col min="1549" max="1550" width="6" style="435" customWidth="1"/>
    <col min="1551" max="1562" width="5.42578125" style="435" customWidth="1"/>
    <col min="1563" max="1792" width="5.42578125" style="435"/>
    <col min="1793" max="1797" width="11" style="435" customWidth="1"/>
    <col min="1798" max="1798" width="14.140625" style="435" customWidth="1"/>
    <col min="1799" max="1799" width="14" style="435" customWidth="1"/>
    <col min="1800" max="1802" width="13.85546875" style="435" customWidth="1"/>
    <col min="1803" max="1803" width="7.42578125" style="435" customWidth="1"/>
    <col min="1804" max="1804" width="7.140625" style="435" customWidth="1"/>
    <col min="1805" max="1806" width="6" style="435" customWidth="1"/>
    <col min="1807" max="1818" width="5.42578125" style="435" customWidth="1"/>
    <col min="1819" max="2048" width="5.42578125" style="435"/>
    <col min="2049" max="2053" width="11" style="435" customWidth="1"/>
    <col min="2054" max="2054" width="14.140625" style="435" customWidth="1"/>
    <col min="2055" max="2055" width="14" style="435" customWidth="1"/>
    <col min="2056" max="2058" width="13.85546875" style="435" customWidth="1"/>
    <col min="2059" max="2059" width="7.42578125" style="435" customWidth="1"/>
    <col min="2060" max="2060" width="7.140625" style="435" customWidth="1"/>
    <col min="2061" max="2062" width="6" style="435" customWidth="1"/>
    <col min="2063" max="2074" width="5.42578125" style="435" customWidth="1"/>
    <col min="2075" max="2304" width="5.42578125" style="435"/>
    <col min="2305" max="2309" width="11" style="435" customWidth="1"/>
    <col min="2310" max="2310" width="14.140625" style="435" customWidth="1"/>
    <col min="2311" max="2311" width="14" style="435" customWidth="1"/>
    <col min="2312" max="2314" width="13.85546875" style="435" customWidth="1"/>
    <col min="2315" max="2315" width="7.42578125" style="435" customWidth="1"/>
    <col min="2316" max="2316" width="7.140625" style="435" customWidth="1"/>
    <col min="2317" max="2318" width="6" style="435" customWidth="1"/>
    <col min="2319" max="2330" width="5.42578125" style="435" customWidth="1"/>
    <col min="2331" max="2560" width="5.42578125" style="435"/>
    <col min="2561" max="2565" width="11" style="435" customWidth="1"/>
    <col min="2566" max="2566" width="14.140625" style="435" customWidth="1"/>
    <col min="2567" max="2567" width="14" style="435" customWidth="1"/>
    <col min="2568" max="2570" width="13.85546875" style="435" customWidth="1"/>
    <col min="2571" max="2571" width="7.42578125" style="435" customWidth="1"/>
    <col min="2572" max="2572" width="7.140625" style="435" customWidth="1"/>
    <col min="2573" max="2574" width="6" style="435" customWidth="1"/>
    <col min="2575" max="2586" width="5.42578125" style="435" customWidth="1"/>
    <col min="2587" max="2816" width="5.42578125" style="435"/>
    <col min="2817" max="2821" width="11" style="435" customWidth="1"/>
    <col min="2822" max="2822" width="14.140625" style="435" customWidth="1"/>
    <col min="2823" max="2823" width="14" style="435" customWidth="1"/>
    <col min="2824" max="2826" width="13.85546875" style="435" customWidth="1"/>
    <col min="2827" max="2827" width="7.42578125" style="435" customWidth="1"/>
    <col min="2828" max="2828" width="7.140625" style="435" customWidth="1"/>
    <col min="2829" max="2830" width="6" style="435" customWidth="1"/>
    <col min="2831" max="2842" width="5.42578125" style="435" customWidth="1"/>
    <col min="2843" max="3072" width="5.42578125" style="435"/>
    <col min="3073" max="3077" width="11" style="435" customWidth="1"/>
    <col min="3078" max="3078" width="14.140625" style="435" customWidth="1"/>
    <col min="3079" max="3079" width="14" style="435" customWidth="1"/>
    <col min="3080" max="3082" width="13.85546875" style="435" customWidth="1"/>
    <col min="3083" max="3083" width="7.42578125" style="435" customWidth="1"/>
    <col min="3084" max="3084" width="7.140625" style="435" customWidth="1"/>
    <col min="3085" max="3086" width="6" style="435" customWidth="1"/>
    <col min="3087" max="3098" width="5.42578125" style="435" customWidth="1"/>
    <col min="3099" max="3328" width="5.42578125" style="435"/>
    <col min="3329" max="3333" width="11" style="435" customWidth="1"/>
    <col min="3334" max="3334" width="14.140625" style="435" customWidth="1"/>
    <col min="3335" max="3335" width="14" style="435" customWidth="1"/>
    <col min="3336" max="3338" width="13.85546875" style="435" customWidth="1"/>
    <col min="3339" max="3339" width="7.42578125" style="435" customWidth="1"/>
    <col min="3340" max="3340" width="7.140625" style="435" customWidth="1"/>
    <col min="3341" max="3342" width="6" style="435" customWidth="1"/>
    <col min="3343" max="3354" width="5.42578125" style="435" customWidth="1"/>
    <col min="3355" max="3584" width="5.42578125" style="435"/>
    <col min="3585" max="3589" width="11" style="435" customWidth="1"/>
    <col min="3590" max="3590" width="14.140625" style="435" customWidth="1"/>
    <col min="3591" max="3591" width="14" style="435" customWidth="1"/>
    <col min="3592" max="3594" width="13.85546875" style="435" customWidth="1"/>
    <col min="3595" max="3595" width="7.42578125" style="435" customWidth="1"/>
    <col min="3596" max="3596" width="7.140625" style="435" customWidth="1"/>
    <col min="3597" max="3598" width="6" style="435" customWidth="1"/>
    <col min="3599" max="3610" width="5.42578125" style="435" customWidth="1"/>
    <col min="3611" max="3840" width="5.42578125" style="435"/>
    <col min="3841" max="3845" width="11" style="435" customWidth="1"/>
    <col min="3846" max="3846" width="14.140625" style="435" customWidth="1"/>
    <col min="3847" max="3847" width="14" style="435" customWidth="1"/>
    <col min="3848" max="3850" width="13.85546875" style="435" customWidth="1"/>
    <col min="3851" max="3851" width="7.42578125" style="435" customWidth="1"/>
    <col min="3852" max="3852" width="7.140625" style="435" customWidth="1"/>
    <col min="3853" max="3854" width="6" style="435" customWidth="1"/>
    <col min="3855" max="3866" width="5.42578125" style="435" customWidth="1"/>
    <col min="3867" max="4096" width="5.42578125" style="435"/>
    <col min="4097" max="4101" width="11" style="435" customWidth="1"/>
    <col min="4102" max="4102" width="14.140625" style="435" customWidth="1"/>
    <col min="4103" max="4103" width="14" style="435" customWidth="1"/>
    <col min="4104" max="4106" width="13.85546875" style="435" customWidth="1"/>
    <col min="4107" max="4107" width="7.42578125" style="435" customWidth="1"/>
    <col min="4108" max="4108" width="7.140625" style="435" customWidth="1"/>
    <col min="4109" max="4110" width="6" style="435" customWidth="1"/>
    <col min="4111" max="4122" width="5.42578125" style="435" customWidth="1"/>
    <col min="4123" max="4352" width="5.42578125" style="435"/>
    <col min="4353" max="4357" width="11" style="435" customWidth="1"/>
    <col min="4358" max="4358" width="14.140625" style="435" customWidth="1"/>
    <col min="4359" max="4359" width="14" style="435" customWidth="1"/>
    <col min="4360" max="4362" width="13.85546875" style="435" customWidth="1"/>
    <col min="4363" max="4363" width="7.42578125" style="435" customWidth="1"/>
    <col min="4364" max="4364" width="7.140625" style="435" customWidth="1"/>
    <col min="4365" max="4366" width="6" style="435" customWidth="1"/>
    <col min="4367" max="4378" width="5.42578125" style="435" customWidth="1"/>
    <col min="4379" max="4608" width="5.42578125" style="435"/>
    <col min="4609" max="4613" width="11" style="435" customWidth="1"/>
    <col min="4614" max="4614" width="14.140625" style="435" customWidth="1"/>
    <col min="4615" max="4615" width="14" style="435" customWidth="1"/>
    <col min="4616" max="4618" width="13.85546875" style="435" customWidth="1"/>
    <col min="4619" max="4619" width="7.42578125" style="435" customWidth="1"/>
    <col min="4620" max="4620" width="7.140625" style="435" customWidth="1"/>
    <col min="4621" max="4622" width="6" style="435" customWidth="1"/>
    <col min="4623" max="4634" width="5.42578125" style="435" customWidth="1"/>
    <col min="4635" max="4864" width="5.42578125" style="435"/>
    <col min="4865" max="4869" width="11" style="435" customWidth="1"/>
    <col min="4870" max="4870" width="14.140625" style="435" customWidth="1"/>
    <col min="4871" max="4871" width="14" style="435" customWidth="1"/>
    <col min="4872" max="4874" width="13.85546875" style="435" customWidth="1"/>
    <col min="4875" max="4875" width="7.42578125" style="435" customWidth="1"/>
    <col min="4876" max="4876" width="7.140625" style="435" customWidth="1"/>
    <col min="4877" max="4878" width="6" style="435" customWidth="1"/>
    <col min="4879" max="4890" width="5.42578125" style="435" customWidth="1"/>
    <col min="4891" max="5120" width="5.42578125" style="435"/>
    <col min="5121" max="5125" width="11" style="435" customWidth="1"/>
    <col min="5126" max="5126" width="14.140625" style="435" customWidth="1"/>
    <col min="5127" max="5127" width="14" style="435" customWidth="1"/>
    <col min="5128" max="5130" width="13.85546875" style="435" customWidth="1"/>
    <col min="5131" max="5131" width="7.42578125" style="435" customWidth="1"/>
    <col min="5132" max="5132" width="7.140625" style="435" customWidth="1"/>
    <col min="5133" max="5134" width="6" style="435" customWidth="1"/>
    <col min="5135" max="5146" width="5.42578125" style="435" customWidth="1"/>
    <col min="5147" max="5376" width="5.42578125" style="435"/>
    <col min="5377" max="5381" width="11" style="435" customWidth="1"/>
    <col min="5382" max="5382" width="14.140625" style="435" customWidth="1"/>
    <col min="5383" max="5383" width="14" style="435" customWidth="1"/>
    <col min="5384" max="5386" width="13.85546875" style="435" customWidth="1"/>
    <col min="5387" max="5387" width="7.42578125" style="435" customWidth="1"/>
    <col min="5388" max="5388" width="7.140625" style="435" customWidth="1"/>
    <col min="5389" max="5390" width="6" style="435" customWidth="1"/>
    <col min="5391" max="5402" width="5.42578125" style="435" customWidth="1"/>
    <col min="5403" max="5632" width="5.42578125" style="435"/>
    <col min="5633" max="5637" width="11" style="435" customWidth="1"/>
    <col min="5638" max="5638" width="14.140625" style="435" customWidth="1"/>
    <col min="5639" max="5639" width="14" style="435" customWidth="1"/>
    <col min="5640" max="5642" width="13.85546875" style="435" customWidth="1"/>
    <col min="5643" max="5643" width="7.42578125" style="435" customWidth="1"/>
    <col min="5644" max="5644" width="7.140625" style="435" customWidth="1"/>
    <col min="5645" max="5646" width="6" style="435" customWidth="1"/>
    <col min="5647" max="5658" width="5.42578125" style="435" customWidth="1"/>
    <col min="5659" max="5888" width="5.42578125" style="435"/>
    <col min="5889" max="5893" width="11" style="435" customWidth="1"/>
    <col min="5894" max="5894" width="14.140625" style="435" customWidth="1"/>
    <col min="5895" max="5895" width="14" style="435" customWidth="1"/>
    <col min="5896" max="5898" width="13.85546875" style="435" customWidth="1"/>
    <col min="5899" max="5899" width="7.42578125" style="435" customWidth="1"/>
    <col min="5900" max="5900" width="7.140625" style="435" customWidth="1"/>
    <col min="5901" max="5902" width="6" style="435" customWidth="1"/>
    <col min="5903" max="5914" width="5.42578125" style="435" customWidth="1"/>
    <col min="5915" max="6144" width="5.42578125" style="435"/>
    <col min="6145" max="6149" width="11" style="435" customWidth="1"/>
    <col min="6150" max="6150" width="14.140625" style="435" customWidth="1"/>
    <col min="6151" max="6151" width="14" style="435" customWidth="1"/>
    <col min="6152" max="6154" width="13.85546875" style="435" customWidth="1"/>
    <col min="6155" max="6155" width="7.42578125" style="435" customWidth="1"/>
    <col min="6156" max="6156" width="7.140625" style="435" customWidth="1"/>
    <col min="6157" max="6158" width="6" style="435" customWidth="1"/>
    <col min="6159" max="6170" width="5.42578125" style="435" customWidth="1"/>
    <col min="6171" max="6400" width="5.42578125" style="435"/>
    <col min="6401" max="6405" width="11" style="435" customWidth="1"/>
    <col min="6406" max="6406" width="14.140625" style="435" customWidth="1"/>
    <col min="6407" max="6407" width="14" style="435" customWidth="1"/>
    <col min="6408" max="6410" width="13.85546875" style="435" customWidth="1"/>
    <col min="6411" max="6411" width="7.42578125" style="435" customWidth="1"/>
    <col min="6412" max="6412" width="7.140625" style="435" customWidth="1"/>
    <col min="6413" max="6414" width="6" style="435" customWidth="1"/>
    <col min="6415" max="6426" width="5.42578125" style="435" customWidth="1"/>
    <col min="6427" max="6656" width="5.42578125" style="435"/>
    <col min="6657" max="6661" width="11" style="435" customWidth="1"/>
    <col min="6662" max="6662" width="14.140625" style="435" customWidth="1"/>
    <col min="6663" max="6663" width="14" style="435" customWidth="1"/>
    <col min="6664" max="6666" width="13.85546875" style="435" customWidth="1"/>
    <col min="6667" max="6667" width="7.42578125" style="435" customWidth="1"/>
    <col min="6668" max="6668" width="7.140625" style="435" customWidth="1"/>
    <col min="6669" max="6670" width="6" style="435" customWidth="1"/>
    <col min="6671" max="6682" width="5.42578125" style="435" customWidth="1"/>
    <col min="6683" max="6912" width="5.42578125" style="435"/>
    <col min="6913" max="6917" width="11" style="435" customWidth="1"/>
    <col min="6918" max="6918" width="14.140625" style="435" customWidth="1"/>
    <col min="6919" max="6919" width="14" style="435" customWidth="1"/>
    <col min="6920" max="6922" width="13.85546875" style="435" customWidth="1"/>
    <col min="6923" max="6923" width="7.42578125" style="435" customWidth="1"/>
    <col min="6924" max="6924" width="7.140625" style="435" customWidth="1"/>
    <col min="6925" max="6926" width="6" style="435" customWidth="1"/>
    <col min="6927" max="6938" width="5.42578125" style="435" customWidth="1"/>
    <col min="6939" max="7168" width="5.42578125" style="435"/>
    <col min="7169" max="7173" width="11" style="435" customWidth="1"/>
    <col min="7174" max="7174" width="14.140625" style="435" customWidth="1"/>
    <col min="7175" max="7175" width="14" style="435" customWidth="1"/>
    <col min="7176" max="7178" width="13.85546875" style="435" customWidth="1"/>
    <col min="7179" max="7179" width="7.42578125" style="435" customWidth="1"/>
    <col min="7180" max="7180" width="7.140625" style="435" customWidth="1"/>
    <col min="7181" max="7182" width="6" style="435" customWidth="1"/>
    <col min="7183" max="7194" width="5.42578125" style="435" customWidth="1"/>
    <col min="7195" max="7424" width="5.42578125" style="435"/>
    <col min="7425" max="7429" width="11" style="435" customWidth="1"/>
    <col min="7430" max="7430" width="14.140625" style="435" customWidth="1"/>
    <col min="7431" max="7431" width="14" style="435" customWidth="1"/>
    <col min="7432" max="7434" width="13.85546875" style="435" customWidth="1"/>
    <col min="7435" max="7435" width="7.42578125" style="435" customWidth="1"/>
    <col min="7436" max="7436" width="7.140625" style="435" customWidth="1"/>
    <col min="7437" max="7438" width="6" style="435" customWidth="1"/>
    <col min="7439" max="7450" width="5.42578125" style="435" customWidth="1"/>
    <col min="7451" max="7680" width="5.42578125" style="435"/>
    <col min="7681" max="7685" width="11" style="435" customWidth="1"/>
    <col min="7686" max="7686" width="14.140625" style="435" customWidth="1"/>
    <col min="7687" max="7687" width="14" style="435" customWidth="1"/>
    <col min="7688" max="7690" width="13.85546875" style="435" customWidth="1"/>
    <col min="7691" max="7691" width="7.42578125" style="435" customWidth="1"/>
    <col min="7692" max="7692" width="7.140625" style="435" customWidth="1"/>
    <col min="7693" max="7694" width="6" style="435" customWidth="1"/>
    <col min="7695" max="7706" width="5.42578125" style="435" customWidth="1"/>
    <col min="7707" max="7936" width="5.42578125" style="435"/>
    <col min="7937" max="7941" width="11" style="435" customWidth="1"/>
    <col min="7942" max="7942" width="14.140625" style="435" customWidth="1"/>
    <col min="7943" max="7943" width="14" style="435" customWidth="1"/>
    <col min="7944" max="7946" width="13.85546875" style="435" customWidth="1"/>
    <col min="7947" max="7947" width="7.42578125" style="435" customWidth="1"/>
    <col min="7948" max="7948" width="7.140625" style="435" customWidth="1"/>
    <col min="7949" max="7950" width="6" style="435" customWidth="1"/>
    <col min="7951" max="7962" width="5.42578125" style="435" customWidth="1"/>
    <col min="7963" max="8192" width="5.42578125" style="435"/>
    <col min="8193" max="8197" width="11" style="435" customWidth="1"/>
    <col min="8198" max="8198" width="14.140625" style="435" customWidth="1"/>
    <col min="8199" max="8199" width="14" style="435" customWidth="1"/>
    <col min="8200" max="8202" width="13.85546875" style="435" customWidth="1"/>
    <col min="8203" max="8203" width="7.42578125" style="435" customWidth="1"/>
    <col min="8204" max="8204" width="7.140625" style="435" customWidth="1"/>
    <col min="8205" max="8206" width="6" style="435" customWidth="1"/>
    <col min="8207" max="8218" width="5.42578125" style="435" customWidth="1"/>
    <col min="8219" max="8448" width="5.42578125" style="435"/>
    <col min="8449" max="8453" width="11" style="435" customWidth="1"/>
    <col min="8454" max="8454" width="14.140625" style="435" customWidth="1"/>
    <col min="8455" max="8455" width="14" style="435" customWidth="1"/>
    <col min="8456" max="8458" width="13.85546875" style="435" customWidth="1"/>
    <col min="8459" max="8459" width="7.42578125" style="435" customWidth="1"/>
    <col min="8460" max="8460" width="7.140625" style="435" customWidth="1"/>
    <col min="8461" max="8462" width="6" style="435" customWidth="1"/>
    <col min="8463" max="8474" width="5.42578125" style="435" customWidth="1"/>
    <col min="8475" max="8704" width="5.42578125" style="435"/>
    <col min="8705" max="8709" width="11" style="435" customWidth="1"/>
    <col min="8710" max="8710" width="14.140625" style="435" customWidth="1"/>
    <col min="8711" max="8711" width="14" style="435" customWidth="1"/>
    <col min="8712" max="8714" width="13.85546875" style="435" customWidth="1"/>
    <col min="8715" max="8715" width="7.42578125" style="435" customWidth="1"/>
    <col min="8716" max="8716" width="7.140625" style="435" customWidth="1"/>
    <col min="8717" max="8718" width="6" style="435" customWidth="1"/>
    <col min="8719" max="8730" width="5.42578125" style="435" customWidth="1"/>
    <col min="8731" max="8960" width="5.42578125" style="435"/>
    <col min="8961" max="8965" width="11" style="435" customWidth="1"/>
    <col min="8966" max="8966" width="14.140625" style="435" customWidth="1"/>
    <col min="8967" max="8967" width="14" style="435" customWidth="1"/>
    <col min="8968" max="8970" width="13.85546875" style="435" customWidth="1"/>
    <col min="8971" max="8971" width="7.42578125" style="435" customWidth="1"/>
    <col min="8972" max="8972" width="7.140625" style="435" customWidth="1"/>
    <col min="8973" max="8974" width="6" style="435" customWidth="1"/>
    <col min="8975" max="8986" width="5.42578125" style="435" customWidth="1"/>
    <col min="8987" max="9216" width="5.42578125" style="435"/>
    <col min="9217" max="9221" width="11" style="435" customWidth="1"/>
    <col min="9222" max="9222" width="14.140625" style="435" customWidth="1"/>
    <col min="9223" max="9223" width="14" style="435" customWidth="1"/>
    <col min="9224" max="9226" width="13.85546875" style="435" customWidth="1"/>
    <col min="9227" max="9227" width="7.42578125" style="435" customWidth="1"/>
    <col min="9228" max="9228" width="7.140625" style="435" customWidth="1"/>
    <col min="9229" max="9230" width="6" style="435" customWidth="1"/>
    <col min="9231" max="9242" width="5.42578125" style="435" customWidth="1"/>
    <col min="9243" max="9472" width="5.42578125" style="435"/>
    <col min="9473" max="9477" width="11" style="435" customWidth="1"/>
    <col min="9478" max="9478" width="14.140625" style="435" customWidth="1"/>
    <col min="9479" max="9479" width="14" style="435" customWidth="1"/>
    <col min="9480" max="9482" width="13.85546875" style="435" customWidth="1"/>
    <col min="9483" max="9483" width="7.42578125" style="435" customWidth="1"/>
    <col min="9484" max="9484" width="7.140625" style="435" customWidth="1"/>
    <col min="9485" max="9486" width="6" style="435" customWidth="1"/>
    <col min="9487" max="9498" width="5.42578125" style="435" customWidth="1"/>
    <col min="9499" max="9728" width="5.42578125" style="435"/>
    <col min="9729" max="9733" width="11" style="435" customWidth="1"/>
    <col min="9734" max="9734" width="14.140625" style="435" customWidth="1"/>
    <col min="9735" max="9735" width="14" style="435" customWidth="1"/>
    <col min="9736" max="9738" width="13.85546875" style="435" customWidth="1"/>
    <col min="9739" max="9739" width="7.42578125" style="435" customWidth="1"/>
    <col min="9740" max="9740" width="7.140625" style="435" customWidth="1"/>
    <col min="9741" max="9742" width="6" style="435" customWidth="1"/>
    <col min="9743" max="9754" width="5.42578125" style="435" customWidth="1"/>
    <col min="9755" max="9984" width="5.42578125" style="435"/>
    <col min="9985" max="9989" width="11" style="435" customWidth="1"/>
    <col min="9990" max="9990" width="14.140625" style="435" customWidth="1"/>
    <col min="9991" max="9991" width="14" style="435" customWidth="1"/>
    <col min="9992" max="9994" width="13.85546875" style="435" customWidth="1"/>
    <col min="9995" max="9995" width="7.42578125" style="435" customWidth="1"/>
    <col min="9996" max="9996" width="7.140625" style="435" customWidth="1"/>
    <col min="9997" max="9998" width="6" style="435" customWidth="1"/>
    <col min="9999" max="10010" width="5.42578125" style="435" customWidth="1"/>
    <col min="10011" max="10240" width="5.42578125" style="435"/>
    <col min="10241" max="10245" width="11" style="435" customWidth="1"/>
    <col min="10246" max="10246" width="14.140625" style="435" customWidth="1"/>
    <col min="10247" max="10247" width="14" style="435" customWidth="1"/>
    <col min="10248" max="10250" width="13.85546875" style="435" customWidth="1"/>
    <col min="10251" max="10251" width="7.42578125" style="435" customWidth="1"/>
    <col min="10252" max="10252" width="7.140625" style="435" customWidth="1"/>
    <col min="10253" max="10254" width="6" style="435" customWidth="1"/>
    <col min="10255" max="10266" width="5.42578125" style="435" customWidth="1"/>
    <col min="10267" max="10496" width="5.42578125" style="435"/>
    <col min="10497" max="10501" width="11" style="435" customWidth="1"/>
    <col min="10502" max="10502" width="14.140625" style="435" customWidth="1"/>
    <col min="10503" max="10503" width="14" style="435" customWidth="1"/>
    <col min="10504" max="10506" width="13.85546875" style="435" customWidth="1"/>
    <col min="10507" max="10507" width="7.42578125" style="435" customWidth="1"/>
    <col min="10508" max="10508" width="7.140625" style="435" customWidth="1"/>
    <col min="10509" max="10510" width="6" style="435" customWidth="1"/>
    <col min="10511" max="10522" width="5.42578125" style="435" customWidth="1"/>
    <col min="10523" max="10752" width="5.42578125" style="435"/>
    <col min="10753" max="10757" width="11" style="435" customWidth="1"/>
    <col min="10758" max="10758" width="14.140625" style="435" customWidth="1"/>
    <col min="10759" max="10759" width="14" style="435" customWidth="1"/>
    <col min="10760" max="10762" width="13.85546875" style="435" customWidth="1"/>
    <col min="10763" max="10763" width="7.42578125" style="435" customWidth="1"/>
    <col min="10764" max="10764" width="7.140625" style="435" customWidth="1"/>
    <col min="10765" max="10766" width="6" style="435" customWidth="1"/>
    <col min="10767" max="10778" width="5.42578125" style="435" customWidth="1"/>
    <col min="10779" max="11008" width="5.42578125" style="435"/>
    <col min="11009" max="11013" width="11" style="435" customWidth="1"/>
    <col min="11014" max="11014" width="14.140625" style="435" customWidth="1"/>
    <col min="11015" max="11015" width="14" style="435" customWidth="1"/>
    <col min="11016" max="11018" width="13.85546875" style="435" customWidth="1"/>
    <col min="11019" max="11019" width="7.42578125" style="435" customWidth="1"/>
    <col min="11020" max="11020" width="7.140625" style="435" customWidth="1"/>
    <col min="11021" max="11022" width="6" style="435" customWidth="1"/>
    <col min="11023" max="11034" width="5.42578125" style="435" customWidth="1"/>
    <col min="11035" max="11264" width="5.42578125" style="435"/>
    <col min="11265" max="11269" width="11" style="435" customWidth="1"/>
    <col min="11270" max="11270" width="14.140625" style="435" customWidth="1"/>
    <col min="11271" max="11271" width="14" style="435" customWidth="1"/>
    <col min="11272" max="11274" width="13.85546875" style="435" customWidth="1"/>
    <col min="11275" max="11275" width="7.42578125" style="435" customWidth="1"/>
    <col min="11276" max="11276" width="7.140625" style="435" customWidth="1"/>
    <col min="11277" max="11278" width="6" style="435" customWidth="1"/>
    <col min="11279" max="11290" width="5.42578125" style="435" customWidth="1"/>
    <col min="11291" max="11520" width="5.42578125" style="435"/>
    <col min="11521" max="11525" width="11" style="435" customWidth="1"/>
    <col min="11526" max="11526" width="14.140625" style="435" customWidth="1"/>
    <col min="11527" max="11527" width="14" style="435" customWidth="1"/>
    <col min="11528" max="11530" width="13.85546875" style="435" customWidth="1"/>
    <col min="11531" max="11531" width="7.42578125" style="435" customWidth="1"/>
    <col min="11532" max="11532" width="7.140625" style="435" customWidth="1"/>
    <col min="11533" max="11534" width="6" style="435" customWidth="1"/>
    <col min="11535" max="11546" width="5.42578125" style="435" customWidth="1"/>
    <col min="11547" max="11776" width="5.42578125" style="435"/>
    <col min="11777" max="11781" width="11" style="435" customWidth="1"/>
    <col min="11782" max="11782" width="14.140625" style="435" customWidth="1"/>
    <col min="11783" max="11783" width="14" style="435" customWidth="1"/>
    <col min="11784" max="11786" width="13.85546875" style="435" customWidth="1"/>
    <col min="11787" max="11787" width="7.42578125" style="435" customWidth="1"/>
    <col min="11788" max="11788" width="7.140625" style="435" customWidth="1"/>
    <col min="11789" max="11790" width="6" style="435" customWidth="1"/>
    <col min="11791" max="11802" width="5.42578125" style="435" customWidth="1"/>
    <col min="11803" max="12032" width="5.42578125" style="435"/>
    <col min="12033" max="12037" width="11" style="435" customWidth="1"/>
    <col min="12038" max="12038" width="14.140625" style="435" customWidth="1"/>
    <col min="12039" max="12039" width="14" style="435" customWidth="1"/>
    <col min="12040" max="12042" width="13.85546875" style="435" customWidth="1"/>
    <col min="12043" max="12043" width="7.42578125" style="435" customWidth="1"/>
    <col min="12044" max="12044" width="7.140625" style="435" customWidth="1"/>
    <col min="12045" max="12046" width="6" style="435" customWidth="1"/>
    <col min="12047" max="12058" width="5.42578125" style="435" customWidth="1"/>
    <col min="12059" max="12288" width="5.42578125" style="435"/>
    <col min="12289" max="12293" width="11" style="435" customWidth="1"/>
    <col min="12294" max="12294" width="14.140625" style="435" customWidth="1"/>
    <col min="12295" max="12295" width="14" style="435" customWidth="1"/>
    <col min="12296" max="12298" width="13.85546875" style="435" customWidth="1"/>
    <col min="12299" max="12299" width="7.42578125" style="435" customWidth="1"/>
    <col min="12300" max="12300" width="7.140625" style="435" customWidth="1"/>
    <col min="12301" max="12302" width="6" style="435" customWidth="1"/>
    <col min="12303" max="12314" width="5.42578125" style="435" customWidth="1"/>
    <col min="12315" max="12544" width="5.42578125" style="435"/>
    <col min="12545" max="12549" width="11" style="435" customWidth="1"/>
    <col min="12550" max="12550" width="14.140625" style="435" customWidth="1"/>
    <col min="12551" max="12551" width="14" style="435" customWidth="1"/>
    <col min="12552" max="12554" width="13.85546875" style="435" customWidth="1"/>
    <col min="12555" max="12555" width="7.42578125" style="435" customWidth="1"/>
    <col min="12556" max="12556" width="7.140625" style="435" customWidth="1"/>
    <col min="12557" max="12558" width="6" style="435" customWidth="1"/>
    <col min="12559" max="12570" width="5.42578125" style="435" customWidth="1"/>
    <col min="12571" max="12800" width="5.42578125" style="435"/>
    <col min="12801" max="12805" width="11" style="435" customWidth="1"/>
    <col min="12806" max="12806" width="14.140625" style="435" customWidth="1"/>
    <col min="12807" max="12807" width="14" style="435" customWidth="1"/>
    <col min="12808" max="12810" width="13.85546875" style="435" customWidth="1"/>
    <col min="12811" max="12811" width="7.42578125" style="435" customWidth="1"/>
    <col min="12812" max="12812" width="7.140625" style="435" customWidth="1"/>
    <col min="12813" max="12814" width="6" style="435" customWidth="1"/>
    <col min="12815" max="12826" width="5.42578125" style="435" customWidth="1"/>
    <col min="12827" max="13056" width="5.42578125" style="435"/>
    <col min="13057" max="13061" width="11" style="435" customWidth="1"/>
    <col min="13062" max="13062" width="14.140625" style="435" customWidth="1"/>
    <col min="13063" max="13063" width="14" style="435" customWidth="1"/>
    <col min="13064" max="13066" width="13.85546875" style="435" customWidth="1"/>
    <col min="13067" max="13067" width="7.42578125" style="435" customWidth="1"/>
    <col min="13068" max="13068" width="7.140625" style="435" customWidth="1"/>
    <col min="13069" max="13070" width="6" style="435" customWidth="1"/>
    <col min="13071" max="13082" width="5.42578125" style="435" customWidth="1"/>
    <col min="13083" max="13312" width="5.42578125" style="435"/>
    <col min="13313" max="13317" width="11" style="435" customWidth="1"/>
    <col min="13318" max="13318" width="14.140625" style="435" customWidth="1"/>
    <col min="13319" max="13319" width="14" style="435" customWidth="1"/>
    <col min="13320" max="13322" width="13.85546875" style="435" customWidth="1"/>
    <col min="13323" max="13323" width="7.42578125" style="435" customWidth="1"/>
    <col min="13324" max="13324" width="7.140625" style="435" customWidth="1"/>
    <col min="13325" max="13326" width="6" style="435" customWidth="1"/>
    <col min="13327" max="13338" width="5.42578125" style="435" customWidth="1"/>
    <col min="13339" max="13568" width="5.42578125" style="435"/>
    <col min="13569" max="13573" width="11" style="435" customWidth="1"/>
    <col min="13574" max="13574" width="14.140625" style="435" customWidth="1"/>
    <col min="13575" max="13575" width="14" style="435" customWidth="1"/>
    <col min="13576" max="13578" width="13.85546875" style="435" customWidth="1"/>
    <col min="13579" max="13579" width="7.42578125" style="435" customWidth="1"/>
    <col min="13580" max="13580" width="7.140625" style="435" customWidth="1"/>
    <col min="13581" max="13582" width="6" style="435" customWidth="1"/>
    <col min="13583" max="13594" width="5.42578125" style="435" customWidth="1"/>
    <col min="13595" max="13824" width="5.42578125" style="435"/>
    <col min="13825" max="13829" width="11" style="435" customWidth="1"/>
    <col min="13830" max="13830" width="14.140625" style="435" customWidth="1"/>
    <col min="13831" max="13831" width="14" style="435" customWidth="1"/>
    <col min="13832" max="13834" width="13.85546875" style="435" customWidth="1"/>
    <col min="13835" max="13835" width="7.42578125" style="435" customWidth="1"/>
    <col min="13836" max="13836" width="7.140625" style="435" customWidth="1"/>
    <col min="13837" max="13838" width="6" style="435" customWidth="1"/>
    <col min="13839" max="13850" width="5.42578125" style="435" customWidth="1"/>
    <col min="13851" max="14080" width="5.42578125" style="435"/>
    <col min="14081" max="14085" width="11" style="435" customWidth="1"/>
    <col min="14086" max="14086" width="14.140625" style="435" customWidth="1"/>
    <col min="14087" max="14087" width="14" style="435" customWidth="1"/>
    <col min="14088" max="14090" width="13.85546875" style="435" customWidth="1"/>
    <col min="14091" max="14091" width="7.42578125" style="435" customWidth="1"/>
    <col min="14092" max="14092" width="7.140625" style="435" customWidth="1"/>
    <col min="14093" max="14094" width="6" style="435" customWidth="1"/>
    <col min="14095" max="14106" width="5.42578125" style="435" customWidth="1"/>
    <col min="14107" max="14336" width="5.42578125" style="435"/>
    <col min="14337" max="14341" width="11" style="435" customWidth="1"/>
    <col min="14342" max="14342" width="14.140625" style="435" customWidth="1"/>
    <col min="14343" max="14343" width="14" style="435" customWidth="1"/>
    <col min="14344" max="14346" width="13.85546875" style="435" customWidth="1"/>
    <col min="14347" max="14347" width="7.42578125" style="435" customWidth="1"/>
    <col min="14348" max="14348" width="7.140625" style="435" customWidth="1"/>
    <col min="14349" max="14350" width="6" style="435" customWidth="1"/>
    <col min="14351" max="14362" width="5.42578125" style="435" customWidth="1"/>
    <col min="14363" max="14592" width="5.42578125" style="435"/>
    <col min="14593" max="14597" width="11" style="435" customWidth="1"/>
    <col min="14598" max="14598" width="14.140625" style="435" customWidth="1"/>
    <col min="14599" max="14599" width="14" style="435" customWidth="1"/>
    <col min="14600" max="14602" width="13.85546875" style="435" customWidth="1"/>
    <col min="14603" max="14603" width="7.42578125" style="435" customWidth="1"/>
    <col min="14604" max="14604" width="7.140625" style="435" customWidth="1"/>
    <col min="14605" max="14606" width="6" style="435" customWidth="1"/>
    <col min="14607" max="14618" width="5.42578125" style="435" customWidth="1"/>
    <col min="14619" max="14848" width="5.42578125" style="435"/>
    <col min="14849" max="14853" width="11" style="435" customWidth="1"/>
    <col min="14854" max="14854" width="14.140625" style="435" customWidth="1"/>
    <col min="14855" max="14855" width="14" style="435" customWidth="1"/>
    <col min="14856" max="14858" width="13.85546875" style="435" customWidth="1"/>
    <col min="14859" max="14859" width="7.42578125" style="435" customWidth="1"/>
    <col min="14860" max="14860" width="7.140625" style="435" customWidth="1"/>
    <col min="14861" max="14862" width="6" style="435" customWidth="1"/>
    <col min="14863" max="14874" width="5.42578125" style="435" customWidth="1"/>
    <col min="14875" max="15104" width="5.42578125" style="435"/>
    <col min="15105" max="15109" width="11" style="435" customWidth="1"/>
    <col min="15110" max="15110" width="14.140625" style="435" customWidth="1"/>
    <col min="15111" max="15111" width="14" style="435" customWidth="1"/>
    <col min="15112" max="15114" width="13.85546875" style="435" customWidth="1"/>
    <col min="15115" max="15115" width="7.42578125" style="435" customWidth="1"/>
    <col min="15116" max="15116" width="7.140625" style="435" customWidth="1"/>
    <col min="15117" max="15118" width="6" style="435" customWidth="1"/>
    <col min="15119" max="15130" width="5.42578125" style="435" customWidth="1"/>
    <col min="15131" max="15360" width="5.42578125" style="435"/>
    <col min="15361" max="15365" width="11" style="435" customWidth="1"/>
    <col min="15366" max="15366" width="14.140625" style="435" customWidth="1"/>
    <col min="15367" max="15367" width="14" style="435" customWidth="1"/>
    <col min="15368" max="15370" width="13.85546875" style="435" customWidth="1"/>
    <col min="15371" max="15371" width="7.42578125" style="435" customWidth="1"/>
    <col min="15372" max="15372" width="7.140625" style="435" customWidth="1"/>
    <col min="15373" max="15374" width="6" style="435" customWidth="1"/>
    <col min="15375" max="15386" width="5.42578125" style="435" customWidth="1"/>
    <col min="15387" max="15616" width="5.42578125" style="435"/>
    <col min="15617" max="15621" width="11" style="435" customWidth="1"/>
    <col min="15622" max="15622" width="14.140625" style="435" customWidth="1"/>
    <col min="15623" max="15623" width="14" style="435" customWidth="1"/>
    <col min="15624" max="15626" width="13.85546875" style="435" customWidth="1"/>
    <col min="15627" max="15627" width="7.42578125" style="435" customWidth="1"/>
    <col min="15628" max="15628" width="7.140625" style="435" customWidth="1"/>
    <col min="15629" max="15630" width="6" style="435" customWidth="1"/>
    <col min="15631" max="15642" width="5.42578125" style="435" customWidth="1"/>
    <col min="15643" max="15872" width="5.42578125" style="435"/>
    <col min="15873" max="15877" width="11" style="435" customWidth="1"/>
    <col min="15878" max="15878" width="14.140625" style="435" customWidth="1"/>
    <col min="15879" max="15879" width="14" style="435" customWidth="1"/>
    <col min="15880" max="15882" width="13.85546875" style="435" customWidth="1"/>
    <col min="15883" max="15883" width="7.42578125" style="435" customWidth="1"/>
    <col min="15884" max="15884" width="7.140625" style="435" customWidth="1"/>
    <col min="15885" max="15886" width="6" style="435" customWidth="1"/>
    <col min="15887" max="15898" width="5.42578125" style="435" customWidth="1"/>
    <col min="15899" max="16128" width="5.42578125" style="435"/>
    <col min="16129" max="16133" width="11" style="435" customWidth="1"/>
    <col min="16134" max="16134" width="14.140625" style="435" customWidth="1"/>
    <col min="16135" max="16135" width="14" style="435" customWidth="1"/>
    <col min="16136" max="16138" width="13.85546875" style="435" customWidth="1"/>
    <col min="16139" max="16139" width="7.42578125" style="435" customWidth="1"/>
    <col min="16140" max="16140" width="7.140625" style="435" customWidth="1"/>
    <col min="16141" max="16142" width="6" style="435" customWidth="1"/>
    <col min="16143" max="16154" width="5.42578125" style="435" customWidth="1"/>
    <col min="16155" max="16384" width="5.42578125" style="435"/>
  </cols>
  <sheetData>
    <row r="1" spans="1:247" ht="15.75">
      <c r="B1" s="436"/>
      <c r="C1" s="436"/>
      <c r="D1" s="437"/>
      <c r="E1" s="437"/>
      <c r="F1" s="437"/>
      <c r="G1" s="437"/>
      <c r="H1" s="437"/>
      <c r="J1" s="1112" t="s">
        <v>881</v>
      </c>
      <c r="L1" s="437"/>
      <c r="M1" s="436"/>
    </row>
    <row r="2" spans="1:247">
      <c r="A2" s="937" t="s">
        <v>15</v>
      </c>
      <c r="B2" s="937"/>
      <c r="C2" s="937"/>
      <c r="J2" s="435" t="s">
        <v>1761</v>
      </c>
    </row>
    <row r="3" spans="1:247">
      <c r="A3" s="938" t="s">
        <v>772</v>
      </c>
      <c r="B3" s="938"/>
      <c r="C3" s="938"/>
    </row>
    <row r="5" spans="1:247">
      <c r="A5" s="938"/>
      <c r="B5" s="938"/>
      <c r="C5" s="938"/>
    </row>
    <row r="6" spans="1:247" ht="30" customHeight="1">
      <c r="A6" s="2475" t="s">
        <v>963</v>
      </c>
      <c r="B6" s="2475"/>
      <c r="C6" s="2475"/>
      <c r="D6" s="2475"/>
      <c r="E6" s="2475"/>
      <c r="F6" s="2475"/>
      <c r="G6" s="2475"/>
      <c r="H6" s="2475"/>
      <c r="I6" s="2475"/>
      <c r="J6" s="2475"/>
      <c r="K6" s="439"/>
      <c r="L6" s="439"/>
    </row>
    <row r="7" spans="1:247" ht="22.9" customHeight="1">
      <c r="A7" s="939"/>
      <c r="B7" s="939"/>
      <c r="C7" s="939"/>
      <c r="D7" s="939"/>
      <c r="E7" s="939"/>
      <c r="F7" s="939"/>
      <c r="G7" s="939"/>
      <c r="H7" s="939"/>
      <c r="I7" s="939"/>
      <c r="J7" s="939"/>
      <c r="K7" s="439"/>
      <c r="L7" s="439"/>
      <c r="M7" s="436"/>
    </row>
    <row r="8" spans="1:247">
      <c r="M8" s="440"/>
      <c r="N8" s="1094"/>
      <c r="O8" s="1094"/>
      <c r="P8" s="1094"/>
      <c r="Q8" s="1094"/>
      <c r="R8" s="1094"/>
      <c r="S8" s="1094"/>
      <c r="T8" s="1094"/>
      <c r="U8" s="1094"/>
      <c r="V8" s="1094"/>
      <c r="W8" s="1094"/>
      <c r="X8" s="1094"/>
    </row>
    <row r="9" spans="1:247">
      <c r="A9" s="2476" t="s">
        <v>964</v>
      </c>
      <c r="B9" s="2476"/>
      <c r="C9" s="2476"/>
      <c r="D9" s="2476"/>
      <c r="E9" s="2476"/>
      <c r="F9" s="2476"/>
      <c r="G9" s="2476"/>
      <c r="H9" s="2476"/>
      <c r="I9" s="2476"/>
      <c r="J9" s="1094"/>
      <c r="K9" s="440"/>
      <c r="L9" s="440"/>
      <c r="M9" s="440"/>
      <c r="N9" s="1094"/>
      <c r="O9" s="1094"/>
      <c r="P9" s="1094"/>
      <c r="Q9" s="1094"/>
      <c r="R9" s="1094"/>
      <c r="S9" s="1094"/>
      <c r="T9" s="1094"/>
      <c r="U9" s="1094"/>
      <c r="V9" s="1094"/>
      <c r="W9" s="1094"/>
      <c r="X9" s="1094"/>
    </row>
    <row r="10" spans="1:247">
      <c r="A10" s="1094"/>
      <c r="B10" s="1094"/>
      <c r="C10" s="1094"/>
      <c r="D10" s="1094"/>
      <c r="E10" s="1094"/>
      <c r="F10" s="1094"/>
      <c r="G10" s="1094"/>
      <c r="H10" s="1094"/>
      <c r="J10" s="940"/>
      <c r="K10" s="440"/>
      <c r="L10" s="440"/>
      <c r="M10" s="440"/>
      <c r="N10" s="1094"/>
      <c r="O10" s="1094"/>
      <c r="P10" s="1094"/>
      <c r="Q10" s="1094"/>
      <c r="R10" s="1094"/>
      <c r="S10" s="1094"/>
      <c r="T10" s="1094"/>
      <c r="U10" s="1094"/>
      <c r="V10" s="1094"/>
      <c r="W10" s="1094"/>
      <c r="X10" s="1094"/>
    </row>
    <row r="11" spans="1:247" ht="9.75" customHeight="1" thickBot="1">
      <c r="A11" s="941"/>
      <c r="B11" s="941"/>
      <c r="C11" s="941"/>
      <c r="D11" s="941"/>
      <c r="E11" s="941"/>
      <c r="F11" s="941"/>
      <c r="G11" s="941"/>
      <c r="H11" s="941"/>
      <c r="I11" s="941"/>
      <c r="J11" s="940" t="s">
        <v>8</v>
      </c>
      <c r="K11" s="438"/>
      <c r="L11" s="438"/>
      <c r="M11" s="438"/>
      <c r="N11" s="438"/>
    </row>
    <row r="12" spans="1:247" ht="25.15" customHeight="1">
      <c r="A12" s="2477" t="s">
        <v>7</v>
      </c>
      <c r="B12" s="2480" t="s">
        <v>460</v>
      </c>
      <c r="C12" s="2482" t="s">
        <v>0</v>
      </c>
      <c r="D12" s="2482" t="s">
        <v>965</v>
      </c>
      <c r="E12" s="2482" t="s">
        <v>966</v>
      </c>
      <c r="F12" s="2480" t="s">
        <v>967</v>
      </c>
      <c r="G12" s="2482" t="s">
        <v>968</v>
      </c>
      <c r="H12" s="2482" t="s">
        <v>969</v>
      </c>
      <c r="I12" s="2486" t="s">
        <v>970</v>
      </c>
      <c r="J12" s="2489" t="s">
        <v>1539</v>
      </c>
      <c r="K12" s="438"/>
      <c r="Y12" s="441"/>
    </row>
    <row r="13" spans="1:247" s="446" customFormat="1" ht="25.15" customHeight="1">
      <c r="A13" s="2478"/>
      <c r="B13" s="2481"/>
      <c r="C13" s="2483"/>
      <c r="D13" s="2483"/>
      <c r="E13" s="2483"/>
      <c r="F13" s="2481"/>
      <c r="G13" s="2483"/>
      <c r="H13" s="2483"/>
      <c r="I13" s="2487"/>
      <c r="J13" s="2490"/>
      <c r="K13" s="442"/>
      <c r="L13" s="442"/>
      <c r="M13" s="443"/>
      <c r="N13" s="443"/>
      <c r="O13" s="443"/>
      <c r="P13" s="443"/>
      <c r="Q13" s="443"/>
      <c r="R13" s="443"/>
      <c r="S13" s="443"/>
      <c r="T13" s="443"/>
      <c r="U13" s="443"/>
      <c r="V13" s="443"/>
      <c r="W13" s="444"/>
      <c r="X13" s="2491"/>
      <c r="Y13" s="2491"/>
      <c r="Z13" s="445"/>
      <c r="AA13" s="443"/>
      <c r="AB13" s="443"/>
      <c r="AC13" s="443"/>
      <c r="AD13" s="443"/>
      <c r="AE13" s="443"/>
      <c r="AF13" s="443"/>
      <c r="AG13" s="443"/>
      <c r="AH13" s="443"/>
      <c r="AI13" s="443"/>
      <c r="AJ13" s="443"/>
      <c r="AK13" s="443"/>
      <c r="AL13" s="443"/>
      <c r="AM13" s="443"/>
      <c r="AN13" s="443"/>
      <c r="AO13" s="443"/>
      <c r="AP13" s="443"/>
      <c r="AQ13" s="443"/>
      <c r="AR13" s="443"/>
      <c r="AS13" s="443"/>
      <c r="AT13" s="443"/>
      <c r="AU13" s="443"/>
      <c r="AV13" s="443"/>
      <c r="AW13" s="443"/>
      <c r="AX13" s="443"/>
      <c r="AY13" s="443"/>
      <c r="AZ13" s="443"/>
      <c r="BA13" s="443"/>
      <c r="BB13" s="443"/>
      <c r="BC13" s="443"/>
      <c r="BD13" s="443"/>
      <c r="BE13" s="443"/>
      <c r="BF13" s="443"/>
      <c r="BG13" s="443"/>
      <c r="BH13" s="443"/>
      <c r="BI13" s="443"/>
      <c r="BJ13" s="443"/>
      <c r="BK13" s="443"/>
      <c r="BL13" s="443"/>
      <c r="BM13" s="443"/>
      <c r="BN13" s="443"/>
      <c r="BO13" s="443"/>
      <c r="BP13" s="443"/>
      <c r="BQ13" s="443"/>
      <c r="BR13" s="443"/>
      <c r="BS13" s="443"/>
      <c r="BT13" s="443"/>
      <c r="BU13" s="443"/>
      <c r="BV13" s="443"/>
      <c r="BW13" s="443"/>
      <c r="BX13" s="443"/>
      <c r="BY13" s="443"/>
      <c r="BZ13" s="443"/>
      <c r="CA13" s="443"/>
      <c r="CB13" s="443"/>
      <c r="CC13" s="443"/>
      <c r="CD13" s="443"/>
      <c r="CE13" s="443"/>
      <c r="CF13" s="443"/>
      <c r="CG13" s="443"/>
      <c r="CH13" s="443"/>
      <c r="CI13" s="443"/>
      <c r="CJ13" s="443"/>
      <c r="CK13" s="443"/>
      <c r="CL13" s="443"/>
      <c r="CM13" s="443"/>
      <c r="CN13" s="443"/>
      <c r="CO13" s="443"/>
      <c r="CP13" s="443"/>
      <c r="CQ13" s="443"/>
      <c r="CR13" s="443"/>
      <c r="CS13" s="443"/>
      <c r="CT13" s="443"/>
      <c r="CU13" s="443"/>
      <c r="CV13" s="443"/>
      <c r="CW13" s="443"/>
      <c r="CX13" s="443"/>
      <c r="CY13" s="443"/>
      <c r="CZ13" s="443"/>
      <c r="DA13" s="443"/>
      <c r="DB13" s="443"/>
      <c r="DC13" s="443"/>
      <c r="DD13" s="443"/>
      <c r="DE13" s="443"/>
      <c r="DF13" s="443"/>
      <c r="DG13" s="443"/>
      <c r="DH13" s="443"/>
      <c r="DI13" s="443"/>
      <c r="DJ13" s="443"/>
      <c r="DK13" s="443"/>
      <c r="DL13" s="443"/>
      <c r="DM13" s="443"/>
      <c r="DN13" s="443"/>
      <c r="DO13" s="443"/>
      <c r="DP13" s="443"/>
      <c r="DQ13" s="443"/>
      <c r="DR13" s="443"/>
      <c r="DS13" s="443"/>
      <c r="DT13" s="443"/>
      <c r="DU13" s="443"/>
      <c r="DV13" s="443"/>
      <c r="DW13" s="443"/>
      <c r="DX13" s="443"/>
      <c r="DY13" s="443"/>
      <c r="DZ13" s="443"/>
      <c r="EA13" s="443"/>
      <c r="EB13" s="443"/>
      <c r="EC13" s="443"/>
      <c r="ED13" s="443"/>
      <c r="EE13" s="443"/>
      <c r="EF13" s="443"/>
      <c r="EG13" s="443"/>
      <c r="EH13" s="443"/>
      <c r="EI13" s="443"/>
      <c r="EJ13" s="443"/>
      <c r="EK13" s="443"/>
      <c r="EL13" s="443"/>
      <c r="EM13" s="443"/>
      <c r="EN13" s="443"/>
      <c r="EO13" s="443"/>
      <c r="EP13" s="443"/>
      <c r="EQ13" s="443"/>
      <c r="ER13" s="443"/>
      <c r="ES13" s="443"/>
      <c r="ET13" s="443"/>
      <c r="EU13" s="443"/>
      <c r="EV13" s="443"/>
      <c r="EW13" s="443"/>
      <c r="EX13" s="443"/>
      <c r="EY13" s="443"/>
      <c r="EZ13" s="443"/>
      <c r="FA13" s="443"/>
      <c r="FB13" s="443"/>
      <c r="FC13" s="443"/>
      <c r="FD13" s="443"/>
      <c r="FE13" s="443"/>
      <c r="FF13" s="443"/>
      <c r="FG13" s="443"/>
      <c r="FH13" s="443"/>
      <c r="FI13" s="443"/>
      <c r="FJ13" s="443"/>
      <c r="FK13" s="443"/>
      <c r="FL13" s="443"/>
      <c r="FM13" s="443"/>
      <c r="FN13" s="443"/>
      <c r="FO13" s="443"/>
      <c r="FP13" s="443"/>
      <c r="FQ13" s="443"/>
      <c r="FR13" s="443"/>
      <c r="FS13" s="443"/>
      <c r="FT13" s="443"/>
      <c r="FU13" s="443"/>
      <c r="FV13" s="443"/>
      <c r="FW13" s="443"/>
      <c r="FX13" s="443"/>
      <c r="FY13" s="443"/>
      <c r="FZ13" s="443"/>
      <c r="GA13" s="443"/>
      <c r="GB13" s="443"/>
      <c r="GC13" s="443"/>
      <c r="GD13" s="443"/>
      <c r="GE13" s="443"/>
      <c r="GF13" s="443"/>
      <c r="GG13" s="443"/>
      <c r="GH13" s="443"/>
      <c r="GI13" s="443"/>
      <c r="GJ13" s="443"/>
      <c r="GK13" s="443"/>
      <c r="GL13" s="443"/>
      <c r="GM13" s="443"/>
      <c r="GN13" s="443"/>
      <c r="GO13" s="443"/>
      <c r="GP13" s="443"/>
      <c r="GQ13" s="443"/>
      <c r="GR13" s="443"/>
      <c r="GS13" s="443"/>
      <c r="GT13" s="443"/>
      <c r="GU13" s="443"/>
      <c r="GV13" s="443"/>
      <c r="GW13" s="443"/>
      <c r="GX13" s="443"/>
      <c r="GY13" s="443"/>
      <c r="GZ13" s="443"/>
      <c r="HA13" s="443"/>
      <c r="HB13" s="443"/>
      <c r="HC13" s="443"/>
      <c r="HD13" s="443"/>
      <c r="HE13" s="443"/>
      <c r="HF13" s="443"/>
      <c r="HG13" s="443"/>
      <c r="HH13" s="443"/>
      <c r="HI13" s="443"/>
      <c r="HJ13" s="443"/>
      <c r="HK13" s="443"/>
      <c r="HL13" s="443"/>
      <c r="HM13" s="443"/>
      <c r="HN13" s="443"/>
      <c r="HO13" s="443"/>
      <c r="HP13" s="443"/>
      <c r="HQ13" s="443"/>
      <c r="HR13" s="443"/>
      <c r="HS13" s="443"/>
      <c r="HT13" s="443"/>
      <c r="HU13" s="443"/>
      <c r="HV13" s="443"/>
      <c r="HW13" s="443"/>
      <c r="HX13" s="443"/>
      <c r="HY13" s="443"/>
      <c r="HZ13" s="443"/>
      <c r="IA13" s="443"/>
      <c r="IB13" s="443"/>
      <c r="IC13" s="443"/>
      <c r="ID13" s="443"/>
      <c r="IE13" s="443"/>
      <c r="IF13" s="443"/>
      <c r="IG13" s="443"/>
      <c r="IH13" s="443"/>
      <c r="II13" s="443"/>
      <c r="IJ13" s="443"/>
      <c r="IK13" s="443"/>
      <c r="IL13" s="443"/>
      <c r="IM13" s="443"/>
    </row>
    <row r="14" spans="1:247" s="446" customFormat="1" ht="25.15" customHeight="1">
      <c r="A14" s="2478"/>
      <c r="B14" s="2481"/>
      <c r="C14" s="2483"/>
      <c r="D14" s="2483"/>
      <c r="E14" s="2483"/>
      <c r="F14" s="2481"/>
      <c r="G14" s="2484"/>
      <c r="H14" s="2484"/>
      <c r="I14" s="2488"/>
      <c r="J14" s="2490"/>
      <c r="K14" s="442"/>
      <c r="L14" s="442"/>
      <c r="M14" s="443"/>
      <c r="N14" s="443"/>
      <c r="O14" s="443"/>
      <c r="P14" s="443"/>
      <c r="Q14" s="443"/>
      <c r="R14" s="443"/>
      <c r="S14" s="443"/>
      <c r="T14" s="443"/>
      <c r="U14" s="443"/>
      <c r="V14" s="443"/>
      <c r="W14" s="444"/>
      <c r="X14" s="1096"/>
      <c r="Y14" s="1096"/>
      <c r="Z14" s="445"/>
      <c r="AA14" s="443"/>
      <c r="AB14" s="443"/>
      <c r="AC14" s="443"/>
      <c r="AD14" s="443"/>
      <c r="AE14" s="443"/>
      <c r="AF14" s="443"/>
      <c r="AG14" s="443"/>
      <c r="AH14" s="443"/>
      <c r="AI14" s="443"/>
      <c r="AJ14" s="443"/>
      <c r="AK14" s="443"/>
      <c r="AL14" s="443"/>
      <c r="AM14" s="443"/>
      <c r="AN14" s="443"/>
      <c r="AO14" s="443"/>
      <c r="AP14" s="443"/>
      <c r="AQ14" s="443"/>
      <c r="AR14" s="443"/>
      <c r="AS14" s="443"/>
      <c r="AT14" s="443"/>
      <c r="AU14" s="443"/>
      <c r="AV14" s="443"/>
      <c r="AW14" s="443"/>
      <c r="AX14" s="443"/>
      <c r="AY14" s="443"/>
      <c r="AZ14" s="443"/>
      <c r="BA14" s="443"/>
      <c r="BB14" s="443"/>
      <c r="BC14" s="443"/>
      <c r="BD14" s="443"/>
      <c r="BE14" s="443"/>
      <c r="BF14" s="443"/>
      <c r="BG14" s="443"/>
      <c r="BH14" s="443"/>
      <c r="BI14" s="443"/>
      <c r="BJ14" s="443"/>
      <c r="BK14" s="443"/>
      <c r="BL14" s="443"/>
      <c r="BM14" s="443"/>
      <c r="BN14" s="443"/>
      <c r="BO14" s="443"/>
      <c r="BP14" s="443"/>
      <c r="BQ14" s="443"/>
      <c r="BR14" s="443"/>
      <c r="BS14" s="443"/>
      <c r="BT14" s="443"/>
      <c r="BU14" s="443"/>
      <c r="BV14" s="443"/>
      <c r="BW14" s="443"/>
      <c r="BX14" s="443"/>
      <c r="BY14" s="443"/>
      <c r="BZ14" s="443"/>
      <c r="CA14" s="443"/>
      <c r="CB14" s="443"/>
      <c r="CC14" s="443"/>
      <c r="CD14" s="443"/>
      <c r="CE14" s="443"/>
      <c r="CF14" s="443"/>
      <c r="CG14" s="443"/>
      <c r="CH14" s="443"/>
      <c r="CI14" s="443"/>
      <c r="CJ14" s="443"/>
      <c r="CK14" s="443"/>
      <c r="CL14" s="443"/>
      <c r="CM14" s="443"/>
      <c r="CN14" s="443"/>
      <c r="CO14" s="443"/>
      <c r="CP14" s="443"/>
      <c r="CQ14" s="443"/>
      <c r="CR14" s="443"/>
      <c r="CS14" s="443"/>
      <c r="CT14" s="443"/>
      <c r="CU14" s="443"/>
      <c r="CV14" s="443"/>
      <c r="CW14" s="443"/>
      <c r="CX14" s="443"/>
      <c r="CY14" s="443"/>
      <c r="CZ14" s="443"/>
      <c r="DA14" s="443"/>
      <c r="DB14" s="443"/>
      <c r="DC14" s="443"/>
      <c r="DD14" s="443"/>
      <c r="DE14" s="443"/>
      <c r="DF14" s="443"/>
      <c r="DG14" s="443"/>
      <c r="DH14" s="443"/>
      <c r="DI14" s="443"/>
      <c r="DJ14" s="443"/>
      <c r="DK14" s="443"/>
      <c r="DL14" s="443"/>
      <c r="DM14" s="443"/>
      <c r="DN14" s="443"/>
      <c r="DO14" s="443"/>
      <c r="DP14" s="443"/>
      <c r="DQ14" s="443"/>
      <c r="DR14" s="443"/>
      <c r="DS14" s="443"/>
      <c r="DT14" s="443"/>
      <c r="DU14" s="443"/>
      <c r="DV14" s="443"/>
      <c r="DW14" s="443"/>
      <c r="DX14" s="443"/>
      <c r="DY14" s="443"/>
      <c r="DZ14" s="443"/>
      <c r="EA14" s="443"/>
      <c r="EB14" s="443"/>
      <c r="EC14" s="443"/>
      <c r="ED14" s="443"/>
      <c r="EE14" s="443"/>
      <c r="EF14" s="443"/>
      <c r="EG14" s="443"/>
      <c r="EH14" s="443"/>
      <c r="EI14" s="443"/>
      <c r="EJ14" s="443"/>
      <c r="EK14" s="443"/>
      <c r="EL14" s="443"/>
      <c r="EM14" s="443"/>
      <c r="EN14" s="443"/>
      <c r="EO14" s="443"/>
      <c r="EP14" s="443"/>
      <c r="EQ14" s="443"/>
      <c r="ER14" s="443"/>
      <c r="ES14" s="443"/>
      <c r="ET14" s="443"/>
      <c r="EU14" s="443"/>
      <c r="EV14" s="443"/>
      <c r="EW14" s="443"/>
      <c r="EX14" s="443"/>
      <c r="EY14" s="443"/>
      <c r="EZ14" s="443"/>
      <c r="FA14" s="443"/>
      <c r="FB14" s="443"/>
      <c r="FC14" s="443"/>
      <c r="FD14" s="443"/>
      <c r="FE14" s="443"/>
      <c r="FF14" s="443"/>
      <c r="FG14" s="443"/>
      <c r="FH14" s="443"/>
      <c r="FI14" s="443"/>
      <c r="FJ14" s="443"/>
      <c r="FK14" s="443"/>
      <c r="FL14" s="443"/>
      <c r="FM14" s="443"/>
      <c r="FN14" s="443"/>
      <c r="FO14" s="443"/>
      <c r="FP14" s="443"/>
      <c r="FQ14" s="443"/>
      <c r="FR14" s="443"/>
      <c r="FS14" s="443"/>
      <c r="FT14" s="443"/>
      <c r="FU14" s="443"/>
      <c r="FV14" s="443"/>
      <c r="FW14" s="443"/>
      <c r="FX14" s="443"/>
      <c r="FY14" s="443"/>
      <c r="FZ14" s="443"/>
      <c r="GA14" s="443"/>
      <c r="GB14" s="443"/>
      <c r="GC14" s="443"/>
      <c r="GD14" s="443"/>
      <c r="GE14" s="443"/>
      <c r="GF14" s="443"/>
      <c r="GG14" s="443"/>
      <c r="GH14" s="443"/>
      <c r="GI14" s="443"/>
      <c r="GJ14" s="443"/>
      <c r="GK14" s="443"/>
      <c r="GL14" s="443"/>
      <c r="GM14" s="443"/>
      <c r="GN14" s="443"/>
      <c r="GO14" s="443"/>
      <c r="GP14" s="443"/>
      <c r="GQ14" s="443"/>
      <c r="GR14" s="443"/>
      <c r="GS14" s="443"/>
      <c r="GT14" s="443"/>
      <c r="GU14" s="443"/>
      <c r="GV14" s="443"/>
      <c r="GW14" s="443"/>
      <c r="GX14" s="443"/>
      <c r="GY14" s="443"/>
      <c r="GZ14" s="443"/>
      <c r="HA14" s="443"/>
      <c r="HB14" s="443"/>
      <c r="HC14" s="443"/>
      <c r="HD14" s="443"/>
      <c r="HE14" s="443"/>
      <c r="HF14" s="443"/>
      <c r="HG14" s="443"/>
      <c r="HH14" s="443"/>
      <c r="HI14" s="443"/>
      <c r="HJ14" s="443"/>
      <c r="HK14" s="443"/>
      <c r="HL14" s="443"/>
      <c r="HM14" s="443"/>
      <c r="HN14" s="443"/>
      <c r="HO14" s="443"/>
      <c r="HP14" s="443"/>
      <c r="HQ14" s="443"/>
      <c r="HR14" s="443"/>
      <c r="HS14" s="443"/>
      <c r="HT14" s="443"/>
      <c r="HU14" s="443"/>
      <c r="HV14" s="443"/>
      <c r="HW14" s="443"/>
      <c r="HX14" s="443"/>
      <c r="HY14" s="443"/>
      <c r="HZ14" s="443"/>
      <c r="IA14" s="443"/>
      <c r="IB14" s="443"/>
      <c r="IC14" s="443"/>
      <c r="ID14" s="443"/>
      <c r="IE14" s="443"/>
      <c r="IF14" s="443"/>
      <c r="IG14" s="443"/>
      <c r="IH14" s="443"/>
      <c r="II14" s="443"/>
      <c r="IJ14" s="443"/>
      <c r="IK14" s="443"/>
      <c r="IL14" s="443"/>
      <c r="IM14" s="443"/>
    </row>
    <row r="15" spans="1:247" s="446" customFormat="1">
      <c r="A15" s="2479"/>
      <c r="B15" s="2481"/>
      <c r="C15" s="2484"/>
      <c r="D15" s="2484"/>
      <c r="E15" s="2484"/>
      <c r="F15" s="942">
        <v>1</v>
      </c>
      <c r="G15" s="943">
        <v>2</v>
      </c>
      <c r="H15" s="944">
        <v>3</v>
      </c>
      <c r="I15" s="944">
        <v>4</v>
      </c>
      <c r="J15" s="945">
        <v>5</v>
      </c>
      <c r="K15" s="442"/>
      <c r="L15" s="442"/>
      <c r="M15" s="443"/>
      <c r="N15" s="443"/>
      <c r="O15" s="443"/>
      <c r="P15" s="443"/>
      <c r="Q15" s="443"/>
      <c r="R15" s="443"/>
      <c r="S15" s="443"/>
      <c r="T15" s="443"/>
      <c r="U15" s="443"/>
      <c r="V15" s="443"/>
      <c r="W15" s="444"/>
      <c r="X15" s="1096"/>
      <c r="Y15" s="1096"/>
      <c r="Z15" s="445"/>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3"/>
      <c r="BA15" s="443"/>
      <c r="BB15" s="443"/>
      <c r="BC15" s="443"/>
      <c r="BD15" s="443"/>
      <c r="BE15" s="443"/>
      <c r="BF15" s="443"/>
      <c r="BG15" s="443"/>
      <c r="BH15" s="443"/>
      <c r="BI15" s="443"/>
      <c r="BJ15" s="443"/>
      <c r="BK15" s="443"/>
      <c r="BL15" s="443"/>
      <c r="BM15" s="443"/>
      <c r="BN15" s="443"/>
      <c r="BO15" s="443"/>
      <c r="BP15" s="443"/>
      <c r="BQ15" s="443"/>
      <c r="BR15" s="443"/>
      <c r="BS15" s="443"/>
      <c r="BT15" s="443"/>
      <c r="BU15" s="443"/>
      <c r="BV15" s="443"/>
      <c r="BW15" s="443"/>
      <c r="BX15" s="443"/>
      <c r="BY15" s="443"/>
      <c r="BZ15" s="443"/>
      <c r="CA15" s="443"/>
      <c r="CB15" s="443"/>
      <c r="CC15" s="443"/>
      <c r="CD15" s="443"/>
      <c r="CE15" s="443"/>
      <c r="CF15" s="443"/>
      <c r="CG15" s="443"/>
      <c r="CH15" s="443"/>
      <c r="CI15" s="443"/>
      <c r="CJ15" s="443"/>
      <c r="CK15" s="443"/>
      <c r="CL15" s="443"/>
      <c r="CM15" s="443"/>
      <c r="CN15" s="443"/>
      <c r="CO15" s="443"/>
      <c r="CP15" s="443"/>
      <c r="CQ15" s="443"/>
      <c r="CR15" s="443"/>
      <c r="CS15" s="443"/>
      <c r="CT15" s="443"/>
      <c r="CU15" s="443"/>
      <c r="CV15" s="443"/>
      <c r="CW15" s="443"/>
      <c r="CX15" s="443"/>
      <c r="CY15" s="443"/>
      <c r="CZ15" s="443"/>
      <c r="DA15" s="443"/>
      <c r="DB15" s="443"/>
      <c r="DC15" s="443"/>
      <c r="DD15" s="443"/>
      <c r="DE15" s="443"/>
      <c r="DF15" s="443"/>
      <c r="DG15" s="443"/>
      <c r="DH15" s="443"/>
      <c r="DI15" s="443"/>
      <c r="DJ15" s="443"/>
      <c r="DK15" s="443"/>
      <c r="DL15" s="443"/>
      <c r="DM15" s="443"/>
      <c r="DN15" s="443"/>
      <c r="DO15" s="443"/>
      <c r="DP15" s="443"/>
      <c r="DQ15" s="443"/>
      <c r="DR15" s="443"/>
      <c r="DS15" s="443"/>
      <c r="DT15" s="443"/>
      <c r="DU15" s="443"/>
      <c r="DV15" s="443"/>
      <c r="DW15" s="443"/>
      <c r="DX15" s="443"/>
      <c r="DY15" s="443"/>
      <c r="DZ15" s="443"/>
      <c r="EA15" s="443"/>
      <c r="EB15" s="443"/>
      <c r="EC15" s="443"/>
      <c r="ED15" s="443"/>
      <c r="EE15" s="443"/>
      <c r="EF15" s="443"/>
      <c r="EG15" s="443"/>
      <c r="EH15" s="443"/>
      <c r="EI15" s="443"/>
      <c r="EJ15" s="443"/>
      <c r="EK15" s="443"/>
      <c r="EL15" s="443"/>
      <c r="EM15" s="443"/>
      <c r="EN15" s="443"/>
      <c r="EO15" s="443"/>
      <c r="EP15" s="443"/>
      <c r="EQ15" s="443"/>
      <c r="ER15" s="443"/>
      <c r="ES15" s="443"/>
      <c r="ET15" s="443"/>
      <c r="EU15" s="443"/>
      <c r="EV15" s="443"/>
      <c r="EW15" s="443"/>
      <c r="EX15" s="443"/>
      <c r="EY15" s="443"/>
      <c r="EZ15" s="443"/>
      <c r="FA15" s="443"/>
      <c r="FB15" s="443"/>
      <c r="FC15" s="443"/>
      <c r="FD15" s="443"/>
      <c r="FE15" s="443"/>
      <c r="FF15" s="443"/>
      <c r="FG15" s="443"/>
      <c r="FH15" s="443"/>
      <c r="FI15" s="443"/>
      <c r="FJ15" s="443"/>
      <c r="FK15" s="443"/>
      <c r="FL15" s="443"/>
      <c r="FM15" s="443"/>
      <c r="FN15" s="443"/>
      <c r="FO15" s="443"/>
      <c r="FP15" s="443"/>
      <c r="FQ15" s="443"/>
      <c r="FR15" s="443"/>
      <c r="FS15" s="443"/>
      <c r="FT15" s="443"/>
      <c r="FU15" s="443"/>
      <c r="FV15" s="443"/>
      <c r="FW15" s="443"/>
      <c r="FX15" s="443"/>
      <c r="FY15" s="443"/>
      <c r="FZ15" s="443"/>
      <c r="GA15" s="443"/>
      <c r="GB15" s="443"/>
      <c r="GC15" s="443"/>
      <c r="GD15" s="443"/>
      <c r="GE15" s="443"/>
      <c r="GF15" s="443"/>
      <c r="GG15" s="443"/>
      <c r="GH15" s="443"/>
      <c r="GI15" s="443"/>
      <c r="GJ15" s="443"/>
      <c r="GK15" s="443"/>
      <c r="GL15" s="443"/>
      <c r="GM15" s="443"/>
      <c r="GN15" s="443"/>
      <c r="GO15" s="443"/>
      <c r="GP15" s="443"/>
      <c r="GQ15" s="443"/>
      <c r="GR15" s="443"/>
      <c r="GS15" s="443"/>
      <c r="GT15" s="443"/>
      <c r="GU15" s="443"/>
      <c r="GV15" s="443"/>
      <c r="GW15" s="443"/>
      <c r="GX15" s="443"/>
      <c r="GY15" s="443"/>
      <c r="GZ15" s="443"/>
      <c r="HA15" s="443"/>
      <c r="HB15" s="443"/>
      <c r="HC15" s="443"/>
      <c r="HD15" s="443"/>
      <c r="HE15" s="443"/>
      <c r="HF15" s="443"/>
      <c r="HG15" s="443"/>
      <c r="HH15" s="443"/>
      <c r="HI15" s="443"/>
      <c r="HJ15" s="443"/>
      <c r="HK15" s="443"/>
      <c r="HL15" s="443"/>
      <c r="HM15" s="443"/>
      <c r="HN15" s="443"/>
      <c r="HO15" s="443"/>
      <c r="HP15" s="443"/>
      <c r="HQ15" s="443"/>
      <c r="HR15" s="443"/>
      <c r="HS15" s="443"/>
      <c r="HT15" s="443"/>
      <c r="HU15" s="443"/>
      <c r="HV15" s="443"/>
      <c r="HW15" s="443"/>
      <c r="HX15" s="443"/>
      <c r="HY15" s="443"/>
      <c r="HZ15" s="443"/>
      <c r="IA15" s="443"/>
      <c r="IB15" s="443"/>
      <c r="IC15" s="443"/>
      <c r="ID15" s="443"/>
      <c r="IE15" s="443"/>
      <c r="IF15" s="443"/>
      <c r="IG15" s="443"/>
      <c r="IH15" s="443"/>
      <c r="II15" s="443"/>
      <c r="IJ15" s="443"/>
      <c r="IK15" s="443"/>
      <c r="IL15" s="443"/>
      <c r="IM15" s="443"/>
    </row>
    <row r="16" spans="1:247">
      <c r="A16" s="946">
        <v>1</v>
      </c>
      <c r="B16" s="947"/>
      <c r="C16" s="1095"/>
      <c r="D16" s="948"/>
      <c r="E16" s="948"/>
      <c r="F16" s="949"/>
      <c r="G16" s="949"/>
      <c r="H16" s="950"/>
      <c r="I16" s="950"/>
      <c r="J16" s="951"/>
      <c r="K16" s="438"/>
      <c r="L16" s="438"/>
      <c r="W16" s="447"/>
      <c r="X16" s="438"/>
      <c r="Y16" s="438"/>
    </row>
    <row r="17" spans="1:247">
      <c r="A17" s="946">
        <v>2</v>
      </c>
      <c r="B17" s="947"/>
      <c r="C17" s="1095"/>
      <c r="D17" s="948"/>
      <c r="E17" s="948"/>
      <c r="F17" s="949"/>
      <c r="G17" s="949"/>
      <c r="H17" s="949"/>
      <c r="I17" s="950"/>
      <c r="J17" s="951"/>
      <c r="K17" s="438"/>
      <c r="L17" s="438"/>
      <c r="W17" s="447"/>
      <c r="X17" s="438"/>
      <c r="Y17" s="438"/>
    </row>
    <row r="18" spans="1:247">
      <c r="A18" s="952" t="s">
        <v>971</v>
      </c>
      <c r="B18" s="947"/>
      <c r="C18" s="953"/>
      <c r="D18" s="953"/>
      <c r="E18" s="953"/>
      <c r="F18" s="953"/>
      <c r="G18" s="953"/>
      <c r="H18" s="953"/>
      <c r="I18" s="954"/>
      <c r="J18" s="955"/>
      <c r="K18" s="438"/>
      <c r="L18" s="438"/>
      <c r="W18" s="447"/>
      <c r="X18" s="438"/>
      <c r="Y18" s="438"/>
    </row>
    <row r="19" spans="1:247" ht="9.75" customHeight="1" thickBot="1">
      <c r="A19" s="956" t="s">
        <v>972</v>
      </c>
      <c r="B19" s="957"/>
      <c r="C19" s="958"/>
      <c r="D19" s="958"/>
      <c r="E19" s="958"/>
      <c r="F19" s="958"/>
      <c r="G19" s="958"/>
      <c r="H19" s="958"/>
      <c r="I19" s="959"/>
      <c r="J19" s="960"/>
      <c r="K19" s="438"/>
      <c r="L19" s="438"/>
      <c r="M19" s="438"/>
      <c r="N19" s="438"/>
      <c r="Z19" s="435"/>
    </row>
    <row r="20" spans="1:247" ht="9.75" customHeight="1">
      <c r="B20" s="961"/>
      <c r="C20" s="941"/>
      <c r="D20" s="941"/>
      <c r="E20" s="941"/>
      <c r="F20" s="941"/>
      <c r="G20" s="941"/>
      <c r="H20" s="941"/>
      <c r="I20" s="941"/>
      <c r="J20" s="941"/>
      <c r="K20" s="438"/>
      <c r="L20" s="438"/>
      <c r="M20" s="438"/>
      <c r="N20" s="438"/>
      <c r="Z20" s="435"/>
    </row>
    <row r="21" spans="1:247" ht="9.75" customHeight="1">
      <c r="A21" s="962" t="s">
        <v>973</v>
      </c>
      <c r="B21" s="961"/>
      <c r="C21" s="941"/>
      <c r="D21" s="941"/>
      <c r="E21" s="941"/>
      <c r="F21" s="941"/>
      <c r="G21" s="941"/>
      <c r="H21" s="941"/>
      <c r="I21" s="941"/>
      <c r="J21" s="941"/>
      <c r="K21" s="438"/>
      <c r="L21" s="438"/>
      <c r="M21" s="438"/>
      <c r="N21" s="438"/>
      <c r="Z21" s="435"/>
    </row>
    <row r="22" spans="1:247" ht="9.75" customHeight="1">
      <c r="A22" s="962"/>
      <c r="B22" s="961"/>
      <c r="C22" s="941"/>
      <c r="D22" s="941"/>
      <c r="E22" s="941"/>
      <c r="F22" s="941"/>
      <c r="G22" s="941"/>
      <c r="H22" s="941"/>
      <c r="I22" s="941"/>
      <c r="J22" s="941"/>
      <c r="K22" s="438"/>
      <c r="L22" s="438"/>
      <c r="M22" s="438"/>
      <c r="N22" s="438"/>
      <c r="Z22" s="435"/>
    </row>
    <row r="23" spans="1:247" s="389" customFormat="1" ht="12.75" customHeight="1">
      <c r="A23" s="2436" t="s">
        <v>924</v>
      </c>
      <c r="B23" s="2436"/>
      <c r="C23" s="2436"/>
      <c r="D23" s="2436"/>
      <c r="E23" s="2436"/>
      <c r="F23" s="2436"/>
      <c r="G23" s="2436"/>
      <c r="H23" s="2436"/>
      <c r="I23" s="2436"/>
      <c r="J23" s="2436"/>
      <c r="K23" s="239"/>
      <c r="L23" s="239"/>
      <c r="M23" s="239"/>
      <c r="N23" s="239"/>
      <c r="O23" s="239"/>
      <c r="P23" s="239"/>
      <c r="Q23" s="239"/>
      <c r="R23" s="239"/>
      <c r="S23" s="239"/>
      <c r="T23" s="239"/>
      <c r="U23" s="239"/>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row>
    <row r="24" spans="1:247" s="389" customFormat="1" ht="63" customHeight="1">
      <c r="A24" s="2436" t="s">
        <v>1536</v>
      </c>
      <c r="B24" s="2436"/>
      <c r="C24" s="2436"/>
      <c r="D24" s="2436"/>
      <c r="E24" s="2436"/>
      <c r="F24" s="2436"/>
      <c r="G24" s="2436"/>
      <c r="H24" s="2436"/>
      <c r="I24" s="2436"/>
      <c r="J24" s="2436"/>
      <c r="K24" s="239"/>
      <c r="L24" s="239"/>
      <c r="M24" s="239"/>
      <c r="N24" s="239"/>
      <c r="O24" s="239"/>
      <c r="P24" s="239"/>
      <c r="Q24" s="239"/>
      <c r="R24" s="239"/>
      <c r="S24" s="239"/>
      <c r="T24" s="239"/>
      <c r="U24" s="239"/>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row>
    <row r="25" spans="1:247" ht="15.6" customHeight="1">
      <c r="A25" s="2492" t="s">
        <v>1760</v>
      </c>
      <c r="B25" s="2492"/>
      <c r="C25" s="2492"/>
      <c r="D25" s="2492"/>
      <c r="E25" s="2492"/>
      <c r="F25" s="2492"/>
      <c r="G25" s="2492"/>
      <c r="H25" s="2492"/>
      <c r="I25" s="2492"/>
      <c r="J25" s="2492"/>
      <c r="K25" s="438"/>
      <c r="L25" s="438"/>
      <c r="M25" s="438"/>
      <c r="N25" s="438"/>
      <c r="Z25" s="435"/>
    </row>
    <row r="26" spans="1:247" ht="9.6" customHeight="1">
      <c r="A26" s="2492"/>
      <c r="B26" s="2492"/>
      <c r="C26" s="2492"/>
      <c r="D26" s="2492"/>
      <c r="E26" s="2492"/>
      <c r="F26" s="2492"/>
      <c r="G26" s="2492"/>
      <c r="H26" s="2492"/>
      <c r="I26" s="2492"/>
      <c r="J26" s="2492"/>
      <c r="K26" s="438"/>
      <c r="L26" s="438"/>
      <c r="M26" s="438"/>
      <c r="N26" s="438"/>
      <c r="Z26" s="435"/>
    </row>
    <row r="27" spans="1:247" s="450" customFormat="1" ht="15.6" customHeight="1">
      <c r="A27" s="2492"/>
      <c r="B27" s="2492"/>
      <c r="C27" s="2492"/>
      <c r="D27" s="2492"/>
      <c r="E27" s="2492"/>
      <c r="F27" s="2492"/>
      <c r="G27" s="2492"/>
      <c r="H27" s="2492"/>
      <c r="I27" s="2492"/>
      <c r="J27" s="2492"/>
      <c r="K27" s="448"/>
      <c r="L27" s="448"/>
      <c r="M27" s="448"/>
      <c r="N27" s="448"/>
      <c r="O27" s="449"/>
      <c r="P27" s="449"/>
      <c r="Q27" s="449"/>
      <c r="R27" s="449"/>
    </row>
    <row r="28" spans="1:247" ht="13.9" customHeight="1">
      <c r="A28" s="2485" t="s">
        <v>974</v>
      </c>
      <c r="B28" s="2485"/>
      <c r="C28" s="2485"/>
      <c r="D28" s="2485"/>
      <c r="E28" s="2485"/>
      <c r="F28" s="2485"/>
      <c r="G28" s="2485"/>
      <c r="H28" s="2485"/>
      <c r="I28" s="2485"/>
      <c r="J28" s="2485"/>
      <c r="K28" s="451"/>
      <c r="L28" s="451"/>
      <c r="M28" s="451"/>
      <c r="N28" s="451"/>
      <c r="O28" s="452"/>
      <c r="P28" s="452"/>
      <c r="Q28" s="452"/>
      <c r="R28" s="452"/>
      <c r="Z28" s="435"/>
    </row>
    <row r="29" spans="1:247" ht="27.75" customHeight="1">
      <c r="A29" s="2485"/>
      <c r="B29" s="2485"/>
      <c r="C29" s="2485"/>
      <c r="D29" s="2485"/>
      <c r="E29" s="2485"/>
      <c r="F29" s="2485"/>
      <c r="G29" s="2485"/>
      <c r="H29" s="2485"/>
      <c r="I29" s="2485"/>
      <c r="J29" s="2485"/>
      <c r="K29" s="453"/>
      <c r="L29" s="453"/>
      <c r="M29" s="454"/>
      <c r="N29" s="455"/>
      <c r="O29" s="455"/>
      <c r="P29" s="455"/>
      <c r="Q29" s="455"/>
      <c r="R29" s="455"/>
      <c r="S29" s="455"/>
      <c r="T29" s="455"/>
      <c r="U29" s="455"/>
      <c r="V29" s="455"/>
      <c r="W29" s="455"/>
      <c r="X29" s="455"/>
      <c r="Y29" s="455"/>
      <c r="Z29" s="456"/>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455"/>
      <c r="BD29" s="455"/>
      <c r="BE29" s="455"/>
      <c r="BF29" s="455"/>
      <c r="BG29" s="455"/>
      <c r="BH29" s="455"/>
      <c r="BI29" s="455"/>
      <c r="BJ29" s="455"/>
      <c r="BK29" s="455"/>
      <c r="BL29" s="455"/>
      <c r="BM29" s="455"/>
      <c r="BN29" s="455"/>
      <c r="BO29" s="455"/>
      <c r="BP29" s="455"/>
      <c r="BQ29" s="455"/>
      <c r="BR29" s="455"/>
      <c r="BS29" s="455"/>
      <c r="BT29" s="455"/>
      <c r="BU29" s="455"/>
      <c r="BV29" s="455"/>
      <c r="BW29" s="455"/>
      <c r="BX29" s="455"/>
      <c r="BY29" s="455"/>
      <c r="BZ29" s="455"/>
      <c r="CA29" s="455"/>
      <c r="CB29" s="455"/>
      <c r="CC29" s="455"/>
      <c r="CD29" s="455"/>
      <c r="CE29" s="455"/>
      <c r="CF29" s="455"/>
      <c r="CG29" s="455"/>
      <c r="CH29" s="455"/>
      <c r="CI29" s="455"/>
      <c r="CJ29" s="455"/>
      <c r="CK29" s="455"/>
      <c r="CL29" s="455"/>
      <c r="CM29" s="455"/>
      <c r="CN29" s="455"/>
      <c r="CO29" s="455"/>
      <c r="CP29" s="455"/>
      <c r="CQ29" s="455"/>
      <c r="CR29" s="455"/>
      <c r="CS29" s="455"/>
      <c r="CT29" s="455"/>
      <c r="CU29" s="455"/>
      <c r="CV29" s="455"/>
      <c r="CW29" s="455"/>
      <c r="CX29" s="455"/>
      <c r="CY29" s="455"/>
      <c r="CZ29" s="455"/>
      <c r="DA29" s="455"/>
      <c r="DB29" s="455"/>
      <c r="DC29" s="455"/>
      <c r="DD29" s="455"/>
      <c r="DE29" s="455"/>
      <c r="DF29" s="455"/>
      <c r="DG29" s="455"/>
      <c r="DH29" s="455"/>
      <c r="DI29" s="455"/>
      <c r="DJ29" s="455"/>
      <c r="DK29" s="455"/>
      <c r="DL29" s="455"/>
      <c r="DM29" s="455"/>
      <c r="DN29" s="455"/>
      <c r="DO29" s="455"/>
      <c r="DP29" s="455"/>
      <c r="DQ29" s="455"/>
      <c r="DR29" s="455"/>
      <c r="DS29" s="455"/>
      <c r="DT29" s="455"/>
      <c r="DU29" s="455"/>
      <c r="DV29" s="455"/>
      <c r="DW29" s="455"/>
      <c r="DX29" s="455"/>
      <c r="DY29" s="455"/>
      <c r="DZ29" s="455"/>
      <c r="EA29" s="455"/>
      <c r="EB29" s="455"/>
      <c r="EC29" s="455"/>
      <c r="ED29" s="455"/>
      <c r="EE29" s="455"/>
      <c r="EF29" s="455"/>
      <c r="EG29" s="455"/>
      <c r="EH29" s="455"/>
      <c r="EI29" s="455"/>
      <c r="EJ29" s="455"/>
      <c r="EK29" s="455"/>
      <c r="EL29" s="455"/>
      <c r="EM29" s="455"/>
      <c r="EN29" s="455"/>
      <c r="EO29" s="455"/>
      <c r="EP29" s="455"/>
      <c r="EQ29" s="455"/>
      <c r="ER29" s="455"/>
      <c r="ES29" s="455"/>
      <c r="ET29" s="455"/>
      <c r="EU29" s="455"/>
      <c r="EV29" s="455"/>
      <c r="EW29" s="455"/>
      <c r="EX29" s="455"/>
      <c r="EY29" s="455"/>
      <c r="EZ29" s="455"/>
      <c r="FA29" s="455"/>
      <c r="FB29" s="455"/>
      <c r="FC29" s="455"/>
      <c r="FD29" s="455"/>
      <c r="FE29" s="455"/>
      <c r="FF29" s="455"/>
      <c r="FG29" s="455"/>
      <c r="FH29" s="455"/>
      <c r="FI29" s="455"/>
      <c r="FJ29" s="455"/>
      <c r="FK29" s="455"/>
      <c r="FL29" s="455"/>
      <c r="FM29" s="455"/>
      <c r="FN29" s="455"/>
      <c r="FO29" s="455"/>
      <c r="FP29" s="455"/>
      <c r="FQ29" s="455"/>
      <c r="FR29" s="455"/>
      <c r="FS29" s="455"/>
      <c r="FT29" s="455"/>
      <c r="FU29" s="455"/>
      <c r="FV29" s="455"/>
      <c r="FW29" s="455"/>
      <c r="FX29" s="455"/>
      <c r="FY29" s="455"/>
      <c r="FZ29" s="455"/>
      <c r="GA29" s="455"/>
      <c r="GB29" s="455"/>
      <c r="GC29" s="455"/>
      <c r="GD29" s="455"/>
      <c r="GE29" s="455"/>
      <c r="GF29" s="455"/>
      <c r="GG29" s="455"/>
      <c r="GH29" s="455"/>
      <c r="GI29" s="455"/>
      <c r="GJ29" s="455"/>
      <c r="GK29" s="455"/>
      <c r="GL29" s="455"/>
      <c r="GM29" s="455"/>
      <c r="GN29" s="455"/>
      <c r="GO29" s="455"/>
      <c r="GP29" s="455"/>
      <c r="GQ29" s="455"/>
      <c r="GR29" s="455"/>
      <c r="GS29" s="455"/>
      <c r="GT29" s="455"/>
      <c r="GU29" s="455"/>
      <c r="GV29" s="455"/>
      <c r="GW29" s="455"/>
      <c r="GX29" s="455"/>
      <c r="GY29" s="455"/>
      <c r="GZ29" s="455"/>
      <c r="HA29" s="455"/>
      <c r="HB29" s="455"/>
      <c r="HC29" s="455"/>
      <c r="HD29" s="455"/>
      <c r="HE29" s="455"/>
      <c r="HF29" s="455"/>
      <c r="HG29" s="455"/>
      <c r="HH29" s="455"/>
      <c r="HI29" s="455"/>
      <c r="HJ29" s="455"/>
      <c r="HK29" s="455"/>
      <c r="HL29" s="455"/>
      <c r="HM29" s="455"/>
      <c r="HN29" s="455"/>
      <c r="HO29" s="455"/>
      <c r="HP29" s="455"/>
      <c r="HQ29" s="455"/>
      <c r="HR29" s="455"/>
      <c r="HS29" s="455"/>
      <c r="HT29" s="455"/>
      <c r="HU29" s="455"/>
      <c r="HV29" s="455"/>
      <c r="HW29" s="455"/>
      <c r="HX29" s="455"/>
      <c r="HY29" s="455"/>
      <c r="HZ29" s="455"/>
      <c r="IA29" s="455"/>
      <c r="IB29" s="455"/>
      <c r="IC29" s="455"/>
      <c r="ID29" s="455"/>
      <c r="IE29" s="455"/>
      <c r="IF29" s="455"/>
      <c r="IG29" s="455"/>
      <c r="IH29" s="455"/>
      <c r="II29" s="455"/>
      <c r="IJ29" s="455"/>
      <c r="IK29" s="455"/>
      <c r="IL29" s="455"/>
      <c r="IM29" s="455"/>
    </row>
    <row r="30" spans="1:247" ht="27.75" customHeight="1">
      <c r="A30" s="2485" t="s">
        <v>1540</v>
      </c>
      <c r="B30" s="2485"/>
      <c r="C30" s="2485"/>
      <c r="D30" s="2485"/>
      <c r="E30" s="2485"/>
      <c r="F30" s="2485"/>
      <c r="G30" s="2485"/>
      <c r="H30" s="2485"/>
      <c r="I30" s="2485"/>
      <c r="J30" s="2485"/>
      <c r="K30" s="451"/>
      <c r="L30" s="451"/>
      <c r="M30" s="451"/>
      <c r="N30" s="451"/>
      <c r="O30" s="452"/>
      <c r="P30" s="452"/>
      <c r="Q30" s="452"/>
      <c r="R30" s="452"/>
      <c r="Z30" s="435"/>
    </row>
    <row r="31" spans="1:247" s="457" customFormat="1" ht="15">
      <c r="A31" s="1093"/>
      <c r="B31" s="1093"/>
      <c r="C31" s="1093"/>
      <c r="D31" s="1093"/>
      <c r="E31" s="1093"/>
      <c r="F31" s="1093"/>
      <c r="G31" s="1093"/>
      <c r="H31" s="1093"/>
      <c r="I31" s="1093"/>
      <c r="J31" s="1093"/>
    </row>
    <row r="32" spans="1:247" s="457" customFormat="1" ht="15">
      <c r="A32" s="317" t="s">
        <v>771</v>
      </c>
      <c r="B32" s="317"/>
      <c r="C32" s="317"/>
      <c r="D32" s="318"/>
      <c r="E32" s="1092"/>
      <c r="F32" s="1092"/>
      <c r="G32" s="1092"/>
      <c r="H32" s="1092"/>
      <c r="I32" s="1093"/>
      <c r="J32" s="1093"/>
    </row>
    <row r="33" spans="1:26" s="457" customFormat="1" ht="15">
      <c r="A33" s="321" t="s">
        <v>640</v>
      </c>
      <c r="B33" s="321"/>
      <c r="C33" s="321"/>
      <c r="D33" s="317"/>
      <c r="E33" s="317"/>
      <c r="F33" s="317"/>
      <c r="G33" s="317"/>
      <c r="H33" s="317"/>
      <c r="I33" s="320" t="s">
        <v>1759</v>
      </c>
      <c r="J33" s="320"/>
    </row>
    <row r="34" spans="1:26" s="457" customFormat="1" ht="15">
      <c r="B34" s="322" t="s">
        <v>1758</v>
      </c>
      <c r="C34" s="322"/>
      <c r="D34" s="317"/>
      <c r="E34" s="317"/>
      <c r="F34" s="317"/>
      <c r="G34" s="317"/>
      <c r="H34" s="317"/>
      <c r="I34" s="317" t="s">
        <v>643</v>
      </c>
      <c r="J34" s="317"/>
    </row>
    <row r="35" spans="1:26" s="457" customFormat="1" ht="15">
      <c r="A35" s="321" t="s">
        <v>640</v>
      </c>
      <c r="B35" s="321"/>
      <c r="C35" s="321"/>
      <c r="D35" s="317"/>
      <c r="E35" s="317"/>
      <c r="F35" s="317"/>
      <c r="G35" s="317"/>
      <c r="H35" s="317"/>
      <c r="I35" s="323" t="s">
        <v>644</v>
      </c>
      <c r="J35" s="323"/>
    </row>
    <row r="36" spans="1:26" ht="14.45" customHeight="1">
      <c r="B36" s="963" t="s">
        <v>975</v>
      </c>
      <c r="C36" s="938"/>
      <c r="D36" s="938"/>
      <c r="E36" s="938"/>
      <c r="F36" s="938"/>
      <c r="G36" s="964"/>
      <c r="H36" s="964"/>
      <c r="I36" s="310"/>
      <c r="J36" s="310"/>
    </row>
    <row r="37" spans="1:26">
      <c r="Z37" s="435"/>
    </row>
  </sheetData>
  <mergeCells count="18">
    <mergeCell ref="A28:J29"/>
    <mergeCell ref="A30:J30"/>
    <mergeCell ref="I12:I14"/>
    <mergeCell ref="J12:J14"/>
    <mergeCell ref="X13:Y13"/>
    <mergeCell ref="A23:J23"/>
    <mergeCell ref="A24:J24"/>
    <mergeCell ref="A25:J27"/>
    <mergeCell ref="A6:J6"/>
    <mergeCell ref="A9:I9"/>
    <mergeCell ref="A12:A15"/>
    <mergeCell ref="B12:B15"/>
    <mergeCell ref="C12:C15"/>
    <mergeCell ref="D12:D15"/>
    <mergeCell ref="E12:E15"/>
    <mergeCell ref="F12:F14"/>
    <mergeCell ref="G12:G14"/>
    <mergeCell ref="H12:H14"/>
  </mergeCells>
  <pageMargins left="0.70866141732283472" right="0.70866141732283472" top="0.74803149606299213" bottom="0.74803149606299213" header="0.31496062992125984" footer="0.31496062992125984"/>
  <pageSetup paperSize="9" scale="9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R39"/>
  <sheetViews>
    <sheetView view="pageBreakPreview" zoomScale="80" zoomScaleNormal="40" zoomScaleSheetLayoutView="80" workbookViewId="0">
      <selection activeCell="AJ46" sqref="AJ46"/>
    </sheetView>
  </sheetViews>
  <sheetFormatPr defaultRowHeight="12.75"/>
  <cols>
    <col min="1" max="1" width="9.140625" style="746"/>
    <col min="2" max="2" width="12.85546875" style="746" customWidth="1"/>
    <col min="3" max="16384" width="9.140625" style="746"/>
  </cols>
  <sheetData>
    <row r="1" spans="1:44" s="965" customFormat="1">
      <c r="F1" s="965" t="s">
        <v>976</v>
      </c>
    </row>
    <row r="2" spans="1:44" ht="15.75">
      <c r="A2" s="2206" t="s">
        <v>977</v>
      </c>
      <c r="B2" s="2206"/>
      <c r="C2" s="2206"/>
      <c r="D2" s="2206"/>
      <c r="E2" s="2206"/>
      <c r="F2" s="2206"/>
      <c r="G2" s="2206"/>
      <c r="H2" s="2206"/>
      <c r="I2" s="2206"/>
      <c r="J2" s="2206"/>
      <c r="K2" s="2206"/>
      <c r="L2" s="2206"/>
      <c r="M2" s="2206"/>
      <c r="N2" s="2206"/>
      <c r="O2" s="2206"/>
      <c r="P2" s="2206"/>
      <c r="Q2" s="2206"/>
      <c r="R2" s="2206"/>
      <c r="S2" s="2206"/>
      <c r="T2" s="2206"/>
      <c r="U2" s="2206"/>
      <c r="V2" s="2206"/>
      <c r="W2" s="2206"/>
      <c r="X2" s="2206"/>
      <c r="Y2" s="2206"/>
      <c r="Z2" s="2206"/>
      <c r="AA2" s="2206"/>
      <c r="AB2" s="2206"/>
      <c r="AC2" s="2206"/>
      <c r="AD2" s="2206"/>
      <c r="AE2" s="2206"/>
      <c r="AF2" s="2206"/>
      <c r="AG2" s="2206"/>
      <c r="AH2" s="2206"/>
      <c r="AI2" s="2206"/>
      <c r="AJ2" s="2206"/>
      <c r="AK2" s="2206"/>
      <c r="AL2" s="2206"/>
      <c r="AM2" s="2206"/>
      <c r="AN2" s="2206"/>
      <c r="AO2" s="2206"/>
      <c r="AP2" s="2206"/>
      <c r="AQ2" s="744"/>
      <c r="AR2" s="966" t="s">
        <v>978</v>
      </c>
    </row>
    <row r="3" spans="1:44" ht="15">
      <c r="A3" s="2207" t="s">
        <v>884</v>
      </c>
      <c r="B3" s="2207"/>
      <c r="C3" s="2207"/>
      <c r="D3" s="2207"/>
      <c r="E3" s="2207"/>
      <c r="F3" s="2207"/>
      <c r="G3" s="2207"/>
      <c r="H3" s="2207"/>
      <c r="I3" s="2207"/>
      <c r="J3" s="2207"/>
      <c r="K3" s="2207"/>
      <c r="L3" s="2207"/>
      <c r="M3" s="2207"/>
      <c r="N3" s="2207"/>
      <c r="O3" s="2207"/>
      <c r="P3" s="2207"/>
      <c r="Q3" s="2207"/>
      <c r="R3" s="2207"/>
      <c r="S3" s="2207"/>
      <c r="T3" s="2207"/>
      <c r="U3" s="2207"/>
      <c r="V3" s="2207"/>
      <c r="W3" s="2207"/>
      <c r="X3" s="2207"/>
      <c r="Y3" s="2207"/>
      <c r="Z3" s="2207"/>
      <c r="AA3" s="2207"/>
      <c r="AB3" s="2207"/>
      <c r="AC3" s="2207"/>
      <c r="AD3" s="2207"/>
      <c r="AE3" s="2207"/>
      <c r="AF3" s="2207"/>
      <c r="AG3" s="2207"/>
      <c r="AH3" s="2207"/>
      <c r="AI3" s="2207"/>
      <c r="AJ3" s="2207"/>
      <c r="AK3" s="2207"/>
      <c r="AL3" s="2207"/>
      <c r="AM3" s="2207"/>
      <c r="AN3" s="2207"/>
      <c r="AO3" s="2207"/>
      <c r="AP3" s="2207"/>
      <c r="AQ3" s="744" t="s">
        <v>979</v>
      </c>
      <c r="AR3" s="744"/>
    </row>
    <row r="4" spans="1:44" ht="15">
      <c r="A4" s="705"/>
      <c r="B4" s="220"/>
      <c r="C4" s="705"/>
      <c r="D4" s="705"/>
      <c r="E4" s="705"/>
      <c r="F4" s="705"/>
      <c r="G4" s="705"/>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744"/>
      <c r="AL4" s="744"/>
      <c r="AM4" s="744"/>
      <c r="AN4" s="744"/>
      <c r="AO4" s="744"/>
      <c r="AP4" s="744"/>
      <c r="AQ4" s="744"/>
      <c r="AR4" s="744"/>
    </row>
    <row r="5" spans="1:44" ht="15.75" thickBot="1">
      <c r="A5" s="744"/>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216"/>
      <c r="AQ5" s="216"/>
      <c r="AR5" s="216" t="s">
        <v>8</v>
      </c>
    </row>
    <row r="6" spans="1:44">
      <c r="A6" s="2425" t="s">
        <v>7</v>
      </c>
      <c r="B6" s="2493" t="s">
        <v>597</v>
      </c>
      <c r="C6" s="2494" t="s">
        <v>532</v>
      </c>
      <c r="D6" s="2495"/>
      <c r="E6" s="2495"/>
      <c r="F6" s="2495"/>
      <c r="G6" s="2495"/>
      <c r="H6" s="2495"/>
      <c r="I6" s="2495"/>
      <c r="J6" s="2495"/>
      <c r="K6" s="2495"/>
      <c r="L6" s="2495"/>
      <c r="M6" s="2495"/>
      <c r="N6" s="2495"/>
      <c r="O6" s="2495"/>
      <c r="P6" s="2495"/>
      <c r="Q6" s="2495"/>
      <c r="R6" s="2495"/>
      <c r="S6" s="2496"/>
      <c r="T6" s="2494" t="s">
        <v>599</v>
      </c>
      <c r="U6" s="2495"/>
      <c r="V6" s="2495"/>
      <c r="W6" s="2495"/>
      <c r="X6" s="2495"/>
      <c r="Y6" s="2495"/>
      <c r="Z6" s="2495"/>
      <c r="AA6" s="2495"/>
      <c r="AB6" s="2495"/>
      <c r="AC6" s="2495"/>
      <c r="AD6" s="2495"/>
      <c r="AE6" s="2495"/>
      <c r="AF6" s="2495"/>
      <c r="AG6" s="2495"/>
      <c r="AH6" s="2495"/>
      <c r="AI6" s="2495"/>
      <c r="AJ6" s="2496"/>
      <c r="AK6" s="2500" t="s">
        <v>600</v>
      </c>
      <c r="AL6" s="2501"/>
      <c r="AM6" s="2501"/>
      <c r="AN6" s="2501"/>
      <c r="AO6" s="2501"/>
      <c r="AP6" s="2501"/>
      <c r="AQ6" s="2501"/>
      <c r="AR6" s="2502"/>
    </row>
    <row r="7" spans="1:44">
      <c r="A7" s="2210"/>
      <c r="B7" s="2213"/>
      <c r="C7" s="2497"/>
      <c r="D7" s="2498"/>
      <c r="E7" s="2498"/>
      <c r="F7" s="2498"/>
      <c r="G7" s="2498"/>
      <c r="H7" s="2498"/>
      <c r="I7" s="2498"/>
      <c r="J7" s="2498"/>
      <c r="K7" s="2498"/>
      <c r="L7" s="2498"/>
      <c r="M7" s="2498"/>
      <c r="N7" s="2498"/>
      <c r="O7" s="2498"/>
      <c r="P7" s="2498"/>
      <c r="Q7" s="2498"/>
      <c r="R7" s="2498"/>
      <c r="S7" s="2499"/>
      <c r="T7" s="2497"/>
      <c r="U7" s="2498"/>
      <c r="V7" s="2498"/>
      <c r="W7" s="2498"/>
      <c r="X7" s="2498"/>
      <c r="Y7" s="2498"/>
      <c r="Z7" s="2498"/>
      <c r="AA7" s="2498"/>
      <c r="AB7" s="2498"/>
      <c r="AC7" s="2498"/>
      <c r="AD7" s="2498"/>
      <c r="AE7" s="2498"/>
      <c r="AF7" s="2498"/>
      <c r="AG7" s="2498"/>
      <c r="AH7" s="2498"/>
      <c r="AI7" s="2498"/>
      <c r="AJ7" s="2499"/>
      <c r="AK7" s="2503"/>
      <c r="AL7" s="2504"/>
      <c r="AM7" s="2504"/>
      <c r="AN7" s="2504"/>
      <c r="AO7" s="2504"/>
      <c r="AP7" s="2504"/>
      <c r="AQ7" s="2504"/>
      <c r="AR7" s="2505"/>
    </row>
    <row r="8" spans="1:44">
      <c r="A8" s="2210"/>
      <c r="B8" s="2435"/>
      <c r="C8" s="718"/>
      <c r="D8" s="2506" t="s">
        <v>980</v>
      </c>
      <c r="E8" s="2507"/>
      <c r="F8" s="2507"/>
      <c r="G8" s="2507"/>
      <c r="H8" s="2508"/>
      <c r="I8" s="2506" t="s">
        <v>981</v>
      </c>
      <c r="J8" s="2507"/>
      <c r="K8" s="2507"/>
      <c r="L8" s="2507"/>
      <c r="M8" s="2507"/>
      <c r="N8" s="2507"/>
      <c r="O8" s="2507"/>
      <c r="P8" s="2507"/>
      <c r="Q8" s="2507"/>
      <c r="R8" s="2507"/>
      <c r="S8" s="2507"/>
      <c r="T8" s="706"/>
      <c r="U8" s="2506" t="s">
        <v>980</v>
      </c>
      <c r="V8" s="2507"/>
      <c r="W8" s="2507"/>
      <c r="X8" s="2507"/>
      <c r="Y8" s="2508"/>
      <c r="Z8" s="2506" t="s">
        <v>981</v>
      </c>
      <c r="AA8" s="2507"/>
      <c r="AB8" s="2507"/>
      <c r="AC8" s="2507"/>
      <c r="AD8" s="2507"/>
      <c r="AE8" s="2507"/>
      <c r="AF8" s="2507"/>
      <c r="AG8" s="2507"/>
      <c r="AH8" s="2507"/>
      <c r="AI8" s="2507"/>
      <c r="AJ8" s="2507"/>
      <c r="AK8" s="2230" t="s">
        <v>982</v>
      </c>
      <c r="AL8" s="2231"/>
      <c r="AM8" s="2231"/>
      <c r="AN8" s="2243"/>
      <c r="AO8" s="2230" t="s">
        <v>983</v>
      </c>
      <c r="AP8" s="2231"/>
      <c r="AQ8" s="2231"/>
      <c r="AR8" s="2232"/>
    </row>
    <row r="9" spans="1:44" ht="146.25">
      <c r="A9" s="2210"/>
      <c r="B9" s="2435"/>
      <c r="C9" s="458"/>
      <c r="D9" s="458"/>
      <c r="E9" s="724" t="s">
        <v>984</v>
      </c>
      <c r="F9" s="724" t="s">
        <v>985</v>
      </c>
      <c r="G9" s="724" t="s">
        <v>986</v>
      </c>
      <c r="H9" s="724" t="s">
        <v>987</v>
      </c>
      <c r="I9" s="458"/>
      <c r="J9" s="724" t="s">
        <v>988</v>
      </c>
      <c r="K9" s="724" t="s">
        <v>989</v>
      </c>
      <c r="L9" s="724" t="s">
        <v>990</v>
      </c>
      <c r="M9" s="724" t="s">
        <v>991</v>
      </c>
      <c r="N9" s="724" t="s">
        <v>992</v>
      </c>
      <c r="O9" s="724" t="s">
        <v>993</v>
      </c>
      <c r="P9" s="724" t="s">
        <v>994</v>
      </c>
      <c r="Q9" s="724" t="s">
        <v>920</v>
      </c>
      <c r="R9" s="327" t="s">
        <v>608</v>
      </c>
      <c r="S9" s="327" t="s">
        <v>995</v>
      </c>
      <c r="T9" s="458"/>
      <c r="U9" s="458"/>
      <c r="V9" s="724" t="s">
        <v>984</v>
      </c>
      <c r="W9" s="724" t="s">
        <v>985</v>
      </c>
      <c r="X9" s="724" t="s">
        <v>986</v>
      </c>
      <c r="Y9" s="724" t="s">
        <v>987</v>
      </c>
      <c r="Z9" s="458"/>
      <c r="AA9" s="724" t="s">
        <v>988</v>
      </c>
      <c r="AB9" s="724" t="s">
        <v>989</v>
      </c>
      <c r="AC9" s="724" t="s">
        <v>990</v>
      </c>
      <c r="AD9" s="724" t="s">
        <v>991</v>
      </c>
      <c r="AE9" s="724" t="s">
        <v>992</v>
      </c>
      <c r="AF9" s="724" t="s">
        <v>993</v>
      </c>
      <c r="AG9" s="724" t="s">
        <v>994</v>
      </c>
      <c r="AH9" s="724" t="s">
        <v>920</v>
      </c>
      <c r="AI9" s="327" t="s">
        <v>608</v>
      </c>
      <c r="AJ9" s="327" t="s">
        <v>995</v>
      </c>
      <c r="AK9" s="739"/>
      <c r="AL9" s="358" t="s">
        <v>614</v>
      </c>
      <c r="AM9" s="358" t="s">
        <v>615</v>
      </c>
      <c r="AN9" s="327" t="s">
        <v>616</v>
      </c>
      <c r="AO9" s="739"/>
      <c r="AP9" s="358" t="s">
        <v>614</v>
      </c>
      <c r="AQ9" s="358" t="s">
        <v>615</v>
      </c>
      <c r="AR9" s="459" t="s">
        <v>616</v>
      </c>
    </row>
    <row r="10" spans="1:44" ht="22.5">
      <c r="A10" s="2426"/>
      <c r="B10" s="2435"/>
      <c r="C10" s="358" t="s">
        <v>996</v>
      </c>
      <c r="D10" s="358" t="s">
        <v>997</v>
      </c>
      <c r="E10" s="460">
        <v>3</v>
      </c>
      <c r="F10" s="358">
        <v>4</v>
      </c>
      <c r="G10" s="460">
        <v>5</v>
      </c>
      <c r="H10" s="358">
        <v>6</v>
      </c>
      <c r="I10" s="358" t="s">
        <v>998</v>
      </c>
      <c r="J10" s="460">
        <v>8</v>
      </c>
      <c r="K10" s="358">
        <v>9</v>
      </c>
      <c r="L10" s="460">
        <v>10</v>
      </c>
      <c r="M10" s="358">
        <v>11</v>
      </c>
      <c r="N10" s="460">
        <v>12</v>
      </c>
      <c r="O10" s="358">
        <v>13</v>
      </c>
      <c r="P10" s="460">
        <v>14</v>
      </c>
      <c r="Q10" s="358">
        <v>15</v>
      </c>
      <c r="R10" s="460">
        <v>16</v>
      </c>
      <c r="S10" s="358">
        <v>17</v>
      </c>
      <c r="T10" s="358" t="s">
        <v>999</v>
      </c>
      <c r="U10" s="358" t="s">
        <v>1000</v>
      </c>
      <c r="V10" s="460">
        <v>20</v>
      </c>
      <c r="W10" s="358">
        <v>21</v>
      </c>
      <c r="X10" s="460">
        <v>22</v>
      </c>
      <c r="Y10" s="358">
        <v>23</v>
      </c>
      <c r="Z10" s="358" t="s">
        <v>1001</v>
      </c>
      <c r="AA10" s="460">
        <v>25</v>
      </c>
      <c r="AB10" s="358">
        <v>26</v>
      </c>
      <c r="AC10" s="460">
        <v>27</v>
      </c>
      <c r="AD10" s="460">
        <v>28</v>
      </c>
      <c r="AE10" s="358">
        <v>29</v>
      </c>
      <c r="AF10" s="460">
        <v>30</v>
      </c>
      <c r="AG10" s="460">
        <v>31</v>
      </c>
      <c r="AH10" s="358">
        <v>32</v>
      </c>
      <c r="AI10" s="460">
        <v>33</v>
      </c>
      <c r="AJ10" s="460">
        <v>34</v>
      </c>
      <c r="AK10" s="358" t="s">
        <v>1002</v>
      </c>
      <c r="AL10" s="460">
        <v>36</v>
      </c>
      <c r="AM10" s="460">
        <v>37</v>
      </c>
      <c r="AN10" s="358">
        <v>38</v>
      </c>
      <c r="AO10" s="460" t="s">
        <v>1003</v>
      </c>
      <c r="AP10" s="460">
        <v>40</v>
      </c>
      <c r="AQ10" s="460">
        <v>41</v>
      </c>
      <c r="AR10" s="359">
        <v>42</v>
      </c>
    </row>
    <row r="11" spans="1:44">
      <c r="A11" s="2513" t="s">
        <v>20</v>
      </c>
      <c r="B11" s="2514"/>
      <c r="C11" s="2509"/>
      <c r="D11" s="2510"/>
      <c r="E11" s="2510"/>
      <c r="F11" s="2510"/>
      <c r="G11" s="2510"/>
      <c r="H11" s="2510"/>
      <c r="I11" s="2510"/>
      <c r="J11" s="2510"/>
      <c r="K11" s="2510"/>
      <c r="L11" s="2510"/>
      <c r="M11" s="2510"/>
      <c r="N11" s="2510"/>
      <c r="O11" s="2510"/>
      <c r="P11" s="2510"/>
      <c r="Q11" s="2510"/>
      <c r="R11" s="2510"/>
      <c r="S11" s="2510"/>
      <c r="T11" s="2510"/>
      <c r="U11" s="2510"/>
      <c r="V11" s="2510"/>
      <c r="W11" s="2510"/>
      <c r="X11" s="2510"/>
      <c r="Y11" s="2510"/>
      <c r="Z11" s="2510"/>
      <c r="AA11" s="2510"/>
      <c r="AB11" s="2510"/>
      <c r="AC11" s="2510"/>
      <c r="AD11" s="2510"/>
      <c r="AE11" s="2510"/>
      <c r="AF11" s="2510"/>
      <c r="AG11" s="2510"/>
      <c r="AH11" s="2510"/>
      <c r="AI11" s="2510"/>
      <c r="AJ11" s="2510"/>
      <c r="AK11" s="2510"/>
      <c r="AL11" s="2510"/>
      <c r="AM11" s="2510"/>
      <c r="AN11" s="2510"/>
      <c r="AO11" s="2510"/>
      <c r="AP11" s="2510"/>
      <c r="AQ11" s="2510"/>
      <c r="AR11" s="2511"/>
    </row>
    <row r="12" spans="1:44">
      <c r="A12" s="2244" t="s">
        <v>624</v>
      </c>
      <c r="B12" s="2245"/>
      <c r="C12" s="2509"/>
      <c r="D12" s="2510"/>
      <c r="E12" s="2510"/>
      <c r="F12" s="2510"/>
      <c r="G12" s="2510"/>
      <c r="H12" s="2510"/>
      <c r="I12" s="2510"/>
      <c r="J12" s="2510"/>
      <c r="K12" s="2510"/>
      <c r="L12" s="2510"/>
      <c r="M12" s="2510"/>
      <c r="N12" s="2510"/>
      <c r="O12" s="2510"/>
      <c r="P12" s="2510"/>
      <c r="Q12" s="2510"/>
      <c r="R12" s="2510"/>
      <c r="S12" s="2510"/>
      <c r="T12" s="2510"/>
      <c r="U12" s="2510"/>
      <c r="V12" s="2510"/>
      <c r="W12" s="2510"/>
      <c r="X12" s="2510"/>
      <c r="Y12" s="2510"/>
      <c r="Z12" s="2510"/>
      <c r="AA12" s="2510"/>
      <c r="AB12" s="2510"/>
      <c r="AC12" s="2510"/>
      <c r="AD12" s="2510"/>
      <c r="AE12" s="2510"/>
      <c r="AF12" s="2510"/>
      <c r="AG12" s="2510"/>
      <c r="AH12" s="2510"/>
      <c r="AI12" s="2510"/>
      <c r="AJ12" s="2510"/>
      <c r="AK12" s="2510"/>
      <c r="AL12" s="2510"/>
      <c r="AM12" s="2510"/>
      <c r="AN12" s="2510"/>
      <c r="AO12" s="2510"/>
      <c r="AP12" s="2510"/>
      <c r="AQ12" s="2510"/>
      <c r="AR12" s="2511"/>
    </row>
    <row r="13" spans="1:44" ht="45">
      <c r="A13" s="227" t="s">
        <v>2</v>
      </c>
      <c r="B13" s="228" t="s">
        <v>625</v>
      </c>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967"/>
      <c r="AR13" s="968"/>
    </row>
    <row r="14" spans="1:44" ht="45">
      <c r="A14" s="230" t="s">
        <v>115</v>
      </c>
      <c r="B14" s="231" t="s">
        <v>626</v>
      </c>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967"/>
      <c r="AR14" s="968"/>
    </row>
    <row r="15" spans="1:44" ht="45">
      <c r="A15" s="230" t="s">
        <v>178</v>
      </c>
      <c r="B15" s="231" t="s">
        <v>627</v>
      </c>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967"/>
      <c r="AR15" s="968"/>
    </row>
    <row r="16" spans="1:44" ht="22.5">
      <c r="A16" s="230" t="s">
        <v>201</v>
      </c>
      <c r="B16" s="231" t="s">
        <v>628</v>
      </c>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967"/>
      <c r="AR16" s="968"/>
    </row>
    <row r="17" spans="1:44" ht="45">
      <c r="A17" s="230" t="s">
        <v>272</v>
      </c>
      <c r="B17" s="231" t="s">
        <v>1004</v>
      </c>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967"/>
      <c r="AR17" s="968"/>
    </row>
    <row r="18" spans="1:44" ht="22.5">
      <c r="A18" s="232" t="s">
        <v>393</v>
      </c>
      <c r="B18" s="231" t="s">
        <v>629</v>
      </c>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967"/>
      <c r="AR18" s="968"/>
    </row>
    <row r="19" spans="1:44" ht="22.5">
      <c r="A19" s="232" t="s">
        <v>395</v>
      </c>
      <c r="B19" s="231" t="s">
        <v>630</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967"/>
      <c r="AR19" s="968"/>
    </row>
    <row r="20" spans="1:44" ht="45">
      <c r="A20" s="232" t="s">
        <v>397</v>
      </c>
      <c r="B20" s="231" t="s">
        <v>631</v>
      </c>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967"/>
      <c r="AR20" s="968"/>
    </row>
    <row r="21" spans="1:44" ht="67.5">
      <c r="A21" s="232" t="s">
        <v>399</v>
      </c>
      <c r="B21" s="231" t="s">
        <v>1541</v>
      </c>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967"/>
      <c r="AR21" s="968"/>
    </row>
    <row r="22" spans="1:44" ht="67.5">
      <c r="A22" s="232" t="s">
        <v>401</v>
      </c>
      <c r="B22" s="231" t="s">
        <v>633</v>
      </c>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967"/>
      <c r="AR22" s="968"/>
    </row>
    <row r="23" spans="1:44" ht="33.75">
      <c r="A23" s="227" t="s">
        <v>1</v>
      </c>
      <c r="B23" s="228" t="s">
        <v>634</v>
      </c>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967"/>
      <c r="AR23" s="968"/>
    </row>
    <row r="24" spans="1:44" ht="45">
      <c r="A24" s="230" t="s">
        <v>66</v>
      </c>
      <c r="B24" s="231" t="s">
        <v>1005</v>
      </c>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967"/>
      <c r="AR24" s="968"/>
    </row>
    <row r="25" spans="1:44" ht="22.5">
      <c r="A25" s="230" t="s">
        <v>76</v>
      </c>
      <c r="B25" s="231" t="s">
        <v>695</v>
      </c>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967"/>
      <c r="AR25" s="968"/>
    </row>
    <row r="26" spans="1:44" ht="22.5">
      <c r="A26" s="727" t="s">
        <v>419</v>
      </c>
      <c r="B26" s="231" t="s">
        <v>1006</v>
      </c>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967"/>
      <c r="AR26" s="968"/>
    </row>
    <row r="27" spans="1:44" ht="22.5">
      <c r="A27" s="333" t="s">
        <v>421</v>
      </c>
      <c r="B27" s="231" t="s">
        <v>697</v>
      </c>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967"/>
      <c r="AR27" s="968"/>
    </row>
    <row r="28" spans="1:44" ht="33.75">
      <c r="A28" s="333" t="s">
        <v>423</v>
      </c>
      <c r="B28" s="231" t="s">
        <v>635</v>
      </c>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967"/>
      <c r="AR28" s="968"/>
    </row>
    <row r="29" spans="1:44" ht="68.25" thickBot="1">
      <c r="A29" s="461" t="s">
        <v>833</v>
      </c>
      <c r="B29" s="383" t="s">
        <v>1007</v>
      </c>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969"/>
      <c r="AR29" s="970"/>
    </row>
    <row r="30" spans="1:44" ht="15">
      <c r="A30" s="462"/>
      <c r="B30" s="463"/>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744"/>
      <c r="AR30" s="744"/>
    </row>
    <row r="31" spans="1:44" ht="15">
      <c r="A31" s="726"/>
      <c r="B31" s="726"/>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744"/>
      <c r="AR31" s="744"/>
    </row>
    <row r="32" spans="1:44" ht="15">
      <c r="A32" s="237" t="s">
        <v>540</v>
      </c>
      <c r="B32" s="744"/>
      <c r="C32" s="744"/>
      <c r="D32" s="744"/>
      <c r="E32" s="744"/>
      <c r="F32" s="744"/>
      <c r="G32" s="744"/>
      <c r="H32" s="744"/>
      <c r="I32" s="744"/>
      <c r="J32" s="744"/>
      <c r="K32" s="744"/>
      <c r="L32" s="744"/>
      <c r="M32" s="744"/>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row>
    <row r="33" spans="1:44" ht="15">
      <c r="A33" s="2246" t="s">
        <v>636</v>
      </c>
      <c r="B33" s="2246"/>
      <c r="C33" s="2246"/>
      <c r="D33" s="2246"/>
      <c r="E33" s="2246"/>
      <c r="F33" s="2246"/>
      <c r="G33" s="2246"/>
      <c r="H33" s="2246"/>
      <c r="I33" s="2246"/>
      <c r="J33" s="2246"/>
      <c r="K33" s="2246"/>
      <c r="L33" s="2246"/>
      <c r="M33" s="2246"/>
      <c r="N33" s="2246"/>
      <c r="O33" s="2246"/>
      <c r="P33" s="2246"/>
      <c r="Q33" s="2246"/>
      <c r="R33" s="2246"/>
      <c r="S33" s="2246"/>
      <c r="T33" s="2246"/>
      <c r="U33" s="2246"/>
      <c r="V33" s="2246"/>
      <c r="W33" s="2246"/>
      <c r="X33" s="2246"/>
      <c r="Y33" s="2246"/>
      <c r="Z33" s="2246"/>
      <c r="AA33" s="2246"/>
      <c r="AB33" s="2246"/>
      <c r="AC33" s="2246"/>
      <c r="AD33" s="2246"/>
      <c r="AE33" s="2246"/>
      <c r="AF33" s="2246"/>
      <c r="AG33" s="2246"/>
      <c r="AH33" s="2246"/>
      <c r="AI33" s="2246"/>
      <c r="AJ33" s="2246"/>
      <c r="AK33" s="2246"/>
      <c r="AL33" s="2246"/>
      <c r="AM33" s="2246"/>
      <c r="AN33" s="2246"/>
      <c r="AO33" s="2246"/>
      <c r="AP33" s="2246"/>
      <c r="AQ33" s="744"/>
      <c r="AR33" s="744"/>
    </row>
    <row r="34" spans="1:44" ht="15">
      <c r="A34" s="2246" t="s">
        <v>1542</v>
      </c>
      <c r="B34" s="2246"/>
      <c r="C34" s="2246"/>
      <c r="D34" s="2246"/>
      <c r="E34" s="2246"/>
      <c r="F34" s="2246"/>
      <c r="G34" s="2246"/>
      <c r="H34" s="2246"/>
      <c r="I34" s="2246"/>
      <c r="J34" s="2246"/>
      <c r="K34" s="2246"/>
      <c r="L34" s="2246"/>
      <c r="M34" s="2246"/>
      <c r="N34" s="2246"/>
      <c r="O34" s="2246"/>
      <c r="P34" s="2246"/>
      <c r="Q34" s="2246"/>
      <c r="R34" s="2246"/>
      <c r="S34" s="2246"/>
      <c r="T34" s="2246"/>
      <c r="U34" s="2246"/>
      <c r="V34" s="2246"/>
      <c r="W34" s="2246"/>
      <c r="X34" s="2246"/>
      <c r="Y34" s="2246"/>
      <c r="Z34" s="2246"/>
      <c r="AA34" s="2246"/>
      <c r="AB34" s="2246"/>
      <c r="AC34" s="2246"/>
      <c r="AD34" s="2246"/>
      <c r="AE34" s="2246"/>
      <c r="AF34" s="2246"/>
      <c r="AG34" s="2246"/>
      <c r="AH34" s="2246"/>
      <c r="AI34" s="2246"/>
      <c r="AJ34" s="2246"/>
      <c r="AK34" s="2246"/>
      <c r="AL34" s="2246"/>
      <c r="AM34" s="2246"/>
      <c r="AN34" s="2246"/>
      <c r="AO34" s="2246"/>
      <c r="AP34" s="2246"/>
      <c r="AQ34" s="744"/>
      <c r="AR34" s="744"/>
    </row>
    <row r="35" spans="1:44" ht="29.25" customHeight="1">
      <c r="A35" s="2512" t="s">
        <v>1543</v>
      </c>
      <c r="B35" s="2512"/>
      <c r="C35" s="2512"/>
      <c r="D35" s="2512"/>
      <c r="E35" s="2512"/>
      <c r="F35" s="2512"/>
      <c r="G35" s="2512"/>
      <c r="H35" s="2512"/>
      <c r="I35" s="2512"/>
      <c r="J35" s="2512"/>
      <c r="K35" s="2512"/>
      <c r="L35" s="2512"/>
      <c r="M35" s="2512"/>
      <c r="N35" s="2512"/>
      <c r="O35" s="2512"/>
      <c r="P35" s="2512"/>
      <c r="Q35" s="2512"/>
      <c r="R35" s="2512"/>
      <c r="S35" s="2512"/>
      <c r="T35" s="2512"/>
      <c r="U35" s="2512"/>
      <c r="V35" s="2512"/>
      <c r="W35" s="2512"/>
      <c r="X35" s="2512"/>
      <c r="Y35" s="2512"/>
      <c r="Z35" s="2512"/>
      <c r="AA35" s="2512"/>
      <c r="AB35" s="2512"/>
      <c r="AC35" s="2512"/>
      <c r="AD35" s="2512"/>
      <c r="AE35" s="2512"/>
      <c r="AF35" s="2512"/>
      <c r="AG35" s="2512"/>
      <c r="AH35" s="2512"/>
      <c r="AI35" s="701"/>
      <c r="AJ35" s="701"/>
      <c r="AK35" s="701"/>
      <c r="AL35" s="701"/>
      <c r="AM35" s="701"/>
      <c r="AN35" s="701"/>
      <c r="AO35" s="701"/>
      <c r="AP35" s="701"/>
      <c r="AQ35" s="744"/>
      <c r="AR35" s="744"/>
    </row>
    <row r="36" spans="1:44" ht="111" customHeight="1">
      <c r="A36" s="2247" t="s">
        <v>1008</v>
      </c>
      <c r="B36" s="2247"/>
      <c r="C36" s="2247"/>
      <c r="D36" s="2247"/>
      <c r="E36" s="2247"/>
      <c r="F36" s="2247"/>
      <c r="G36" s="2247"/>
      <c r="H36" s="2247"/>
      <c r="I36" s="2247"/>
      <c r="J36" s="2247"/>
      <c r="K36" s="2247"/>
      <c r="L36" s="2247"/>
      <c r="M36" s="2247"/>
      <c r="N36" s="2247"/>
      <c r="O36" s="2247"/>
      <c r="P36" s="2247"/>
      <c r="Q36" s="2247"/>
      <c r="R36" s="2247"/>
      <c r="S36" s="2247"/>
      <c r="T36" s="2247"/>
      <c r="U36" s="2247"/>
      <c r="V36" s="2247"/>
      <c r="W36" s="2247"/>
      <c r="X36" s="2247"/>
      <c r="Y36" s="2247"/>
      <c r="Z36" s="2247"/>
      <c r="AA36" s="2247"/>
      <c r="AB36" s="2247"/>
      <c r="AC36" s="2247"/>
      <c r="AD36" s="2247"/>
      <c r="AE36" s="2247"/>
      <c r="AF36" s="2247"/>
      <c r="AG36" s="2247"/>
      <c r="AH36" s="2247"/>
      <c r="AI36" s="743"/>
      <c r="AJ36" s="743"/>
      <c r="AK36" s="743"/>
      <c r="AL36" s="743"/>
      <c r="AM36" s="241"/>
      <c r="AN36" s="241"/>
      <c r="AO36" s="241"/>
      <c r="AP36" s="241" t="s">
        <v>641</v>
      </c>
      <c r="AQ36" s="743"/>
      <c r="AR36" s="743"/>
    </row>
    <row r="37" spans="1:44">
      <c r="A37" s="716" t="s">
        <v>640</v>
      </c>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t="s">
        <v>643</v>
      </c>
      <c r="AQ37" s="242"/>
      <c r="AR37" s="242"/>
    </row>
    <row r="38" spans="1:44">
      <c r="A38" s="217" t="s">
        <v>642</v>
      </c>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3"/>
      <c r="AN38" s="243"/>
      <c r="AO38" s="243"/>
      <c r="AP38" s="243" t="s">
        <v>644</v>
      </c>
      <c r="AQ38" s="242"/>
      <c r="AR38" s="242"/>
    </row>
    <row r="39" spans="1:44" ht="15">
      <c r="A39" s="2240" t="s">
        <v>489</v>
      </c>
      <c r="B39" s="2240"/>
      <c r="C39" s="2240"/>
      <c r="D39" s="2240"/>
      <c r="E39" s="2240"/>
      <c r="F39" s="2240"/>
      <c r="G39" s="2240"/>
      <c r="H39" s="2240"/>
      <c r="I39" s="2240"/>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c r="AH39" s="703"/>
      <c r="AI39" s="703"/>
      <c r="AJ39" s="703"/>
      <c r="AK39" s="703"/>
      <c r="AL39" s="703"/>
      <c r="AM39" s="744"/>
      <c r="AN39" s="744"/>
      <c r="AO39" s="744"/>
      <c r="AP39" s="744"/>
      <c r="AQ39" s="744"/>
      <c r="AR39" s="744"/>
    </row>
  </sheetData>
  <mergeCells count="22">
    <mergeCell ref="A39:I39"/>
    <mergeCell ref="C11:AR11"/>
    <mergeCell ref="A33:AP33"/>
    <mergeCell ref="A34:AP34"/>
    <mergeCell ref="A35:AH35"/>
    <mergeCell ref="A36:AH36"/>
    <mergeCell ref="A12:B12"/>
    <mergeCell ref="C12:AR12"/>
    <mergeCell ref="A11:B11"/>
    <mergeCell ref="A2:AP2"/>
    <mergeCell ref="A3:AP3"/>
    <mergeCell ref="A6:A10"/>
    <mergeCell ref="B6:B10"/>
    <mergeCell ref="C6:S7"/>
    <mergeCell ref="T6:AJ7"/>
    <mergeCell ref="AK6:AR7"/>
    <mergeCell ref="D8:H8"/>
    <mergeCell ref="I8:S8"/>
    <mergeCell ref="U8:Y8"/>
    <mergeCell ref="Z8:AJ8"/>
    <mergeCell ref="AK8:AN8"/>
    <mergeCell ref="AO8:AR8"/>
  </mergeCells>
  <pageMargins left="0.7" right="0.7" top="0.75" bottom="0.75" header="0.3" footer="0.3"/>
  <pageSetup paperSize="9" scale="3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D89"/>
  <sheetViews>
    <sheetView showGridLines="0" view="pageBreakPreview" zoomScaleNormal="100" zoomScaleSheetLayoutView="100" workbookViewId="0">
      <selection activeCell="H97" sqref="H97"/>
    </sheetView>
  </sheetViews>
  <sheetFormatPr defaultRowHeight="11.25"/>
  <cols>
    <col min="1" max="1" width="2.5703125" style="340" customWidth="1"/>
    <col min="2" max="2" width="4.7109375" style="971" customWidth="1"/>
    <col min="3" max="3" width="56.85546875" style="935" customWidth="1"/>
    <col min="4" max="4" width="17.85546875" style="340" customWidth="1"/>
    <col min="5" max="5" width="2.42578125" style="340" customWidth="1"/>
    <col min="6" max="254" width="9.140625" style="340"/>
    <col min="255" max="255" width="2.5703125" style="340" customWidth="1"/>
    <col min="256" max="256" width="4.7109375" style="340" customWidth="1"/>
    <col min="257" max="257" width="56.85546875" style="340" customWidth="1"/>
    <col min="258" max="258" width="17.85546875" style="340" customWidth="1"/>
    <col min="259" max="510" width="9.140625" style="340"/>
    <col min="511" max="511" width="2.5703125" style="340" customWidth="1"/>
    <col min="512" max="512" width="4.7109375" style="340" customWidth="1"/>
    <col min="513" max="513" width="56.85546875" style="340" customWidth="1"/>
    <col min="514" max="514" width="17.85546875" style="340" customWidth="1"/>
    <col min="515" max="766" width="9.140625" style="340"/>
    <col min="767" max="767" width="2.5703125" style="340" customWidth="1"/>
    <col min="768" max="768" width="4.7109375" style="340" customWidth="1"/>
    <col min="769" max="769" width="56.85546875" style="340" customWidth="1"/>
    <col min="770" max="770" width="17.85546875" style="340" customWidth="1"/>
    <col min="771" max="1022" width="9.140625" style="340"/>
    <col min="1023" max="1023" width="2.5703125" style="340" customWidth="1"/>
    <col min="1024" max="1024" width="4.7109375" style="340" customWidth="1"/>
    <col min="1025" max="1025" width="56.85546875" style="340" customWidth="1"/>
    <col min="1026" max="1026" width="17.85546875" style="340" customWidth="1"/>
    <col min="1027" max="1278" width="9.140625" style="340"/>
    <col min="1279" max="1279" width="2.5703125" style="340" customWidth="1"/>
    <col min="1280" max="1280" width="4.7109375" style="340" customWidth="1"/>
    <col min="1281" max="1281" width="56.85546875" style="340" customWidth="1"/>
    <col min="1282" max="1282" width="17.85546875" style="340" customWidth="1"/>
    <col min="1283" max="1534" width="9.140625" style="340"/>
    <col min="1535" max="1535" width="2.5703125" style="340" customWidth="1"/>
    <col min="1536" max="1536" width="4.7109375" style="340" customWidth="1"/>
    <col min="1537" max="1537" width="56.85546875" style="340" customWidth="1"/>
    <col min="1538" max="1538" width="17.85546875" style="340" customWidth="1"/>
    <col min="1539" max="1790" width="9.140625" style="340"/>
    <col min="1791" max="1791" width="2.5703125" style="340" customWidth="1"/>
    <col min="1792" max="1792" width="4.7109375" style="340" customWidth="1"/>
    <col min="1793" max="1793" width="56.85546875" style="340" customWidth="1"/>
    <col min="1794" max="1794" width="17.85546875" style="340" customWidth="1"/>
    <col min="1795" max="2046" width="9.140625" style="340"/>
    <col min="2047" max="2047" width="2.5703125" style="340" customWidth="1"/>
    <col min="2048" max="2048" width="4.7109375" style="340" customWidth="1"/>
    <col min="2049" max="2049" width="56.85546875" style="340" customWidth="1"/>
    <col min="2050" max="2050" width="17.85546875" style="340" customWidth="1"/>
    <col min="2051" max="2302" width="9.140625" style="340"/>
    <col min="2303" max="2303" width="2.5703125" style="340" customWidth="1"/>
    <col min="2304" max="2304" width="4.7109375" style="340" customWidth="1"/>
    <col min="2305" max="2305" width="56.85546875" style="340" customWidth="1"/>
    <col min="2306" max="2306" width="17.85546875" style="340" customWidth="1"/>
    <col min="2307" max="2558" width="9.140625" style="340"/>
    <col min="2559" max="2559" width="2.5703125" style="340" customWidth="1"/>
    <col min="2560" max="2560" width="4.7109375" style="340" customWidth="1"/>
    <col min="2561" max="2561" width="56.85546875" style="340" customWidth="1"/>
    <col min="2562" max="2562" width="17.85546875" style="340" customWidth="1"/>
    <col min="2563" max="2814" width="9.140625" style="340"/>
    <col min="2815" max="2815" width="2.5703125" style="340" customWidth="1"/>
    <col min="2816" max="2816" width="4.7109375" style="340" customWidth="1"/>
    <col min="2817" max="2817" width="56.85546875" style="340" customWidth="1"/>
    <col min="2818" max="2818" width="17.85546875" style="340" customWidth="1"/>
    <col min="2819" max="3070" width="9.140625" style="340"/>
    <col min="3071" max="3071" width="2.5703125" style="340" customWidth="1"/>
    <col min="3072" max="3072" width="4.7109375" style="340" customWidth="1"/>
    <col min="3073" max="3073" width="56.85546875" style="340" customWidth="1"/>
    <col min="3074" max="3074" width="17.85546875" style="340" customWidth="1"/>
    <col min="3075" max="3326" width="9.140625" style="340"/>
    <col min="3327" max="3327" width="2.5703125" style="340" customWidth="1"/>
    <col min="3328" max="3328" width="4.7109375" style="340" customWidth="1"/>
    <col min="3329" max="3329" width="56.85546875" style="340" customWidth="1"/>
    <col min="3330" max="3330" width="17.85546875" style="340" customWidth="1"/>
    <col min="3331" max="3582" width="9.140625" style="340"/>
    <col min="3583" max="3583" width="2.5703125" style="340" customWidth="1"/>
    <col min="3584" max="3584" width="4.7109375" style="340" customWidth="1"/>
    <col min="3585" max="3585" width="56.85546875" style="340" customWidth="1"/>
    <col min="3586" max="3586" width="17.85546875" style="340" customWidth="1"/>
    <col min="3587" max="3838" width="9.140625" style="340"/>
    <col min="3839" max="3839" width="2.5703125" style="340" customWidth="1"/>
    <col min="3840" max="3840" width="4.7109375" style="340" customWidth="1"/>
    <col min="3841" max="3841" width="56.85546875" style="340" customWidth="1"/>
    <col min="3842" max="3842" width="17.85546875" style="340" customWidth="1"/>
    <col min="3843" max="4094" width="9.140625" style="340"/>
    <col min="4095" max="4095" width="2.5703125" style="340" customWidth="1"/>
    <col min="4096" max="4096" width="4.7109375" style="340" customWidth="1"/>
    <col min="4097" max="4097" width="56.85546875" style="340" customWidth="1"/>
    <col min="4098" max="4098" width="17.85546875" style="340" customWidth="1"/>
    <col min="4099" max="4350" width="9.140625" style="340"/>
    <col min="4351" max="4351" width="2.5703125" style="340" customWidth="1"/>
    <col min="4352" max="4352" width="4.7109375" style="340" customWidth="1"/>
    <col min="4353" max="4353" width="56.85546875" style="340" customWidth="1"/>
    <col min="4354" max="4354" width="17.85546875" style="340" customWidth="1"/>
    <col min="4355" max="4606" width="9.140625" style="340"/>
    <col min="4607" max="4607" width="2.5703125" style="340" customWidth="1"/>
    <col min="4608" max="4608" width="4.7109375" style="340" customWidth="1"/>
    <col min="4609" max="4609" width="56.85546875" style="340" customWidth="1"/>
    <col min="4610" max="4610" width="17.85546875" style="340" customWidth="1"/>
    <col min="4611" max="4862" width="9.140625" style="340"/>
    <col min="4863" max="4863" width="2.5703125" style="340" customWidth="1"/>
    <col min="4864" max="4864" width="4.7109375" style="340" customWidth="1"/>
    <col min="4865" max="4865" width="56.85546875" style="340" customWidth="1"/>
    <col min="4866" max="4866" width="17.85546875" style="340" customWidth="1"/>
    <col min="4867" max="5118" width="9.140625" style="340"/>
    <col min="5119" max="5119" width="2.5703125" style="340" customWidth="1"/>
    <col min="5120" max="5120" width="4.7109375" style="340" customWidth="1"/>
    <col min="5121" max="5121" width="56.85546875" style="340" customWidth="1"/>
    <col min="5122" max="5122" width="17.85546875" style="340" customWidth="1"/>
    <col min="5123" max="5374" width="9.140625" style="340"/>
    <col min="5375" max="5375" width="2.5703125" style="340" customWidth="1"/>
    <col min="5376" max="5376" width="4.7109375" style="340" customWidth="1"/>
    <col min="5377" max="5377" width="56.85546875" style="340" customWidth="1"/>
    <col min="5378" max="5378" width="17.85546875" style="340" customWidth="1"/>
    <col min="5379" max="5630" width="9.140625" style="340"/>
    <col min="5631" max="5631" width="2.5703125" style="340" customWidth="1"/>
    <col min="5632" max="5632" width="4.7109375" style="340" customWidth="1"/>
    <col min="5633" max="5633" width="56.85546875" style="340" customWidth="1"/>
    <col min="5634" max="5634" width="17.85546875" style="340" customWidth="1"/>
    <col min="5635" max="5886" width="9.140625" style="340"/>
    <col min="5887" max="5887" width="2.5703125" style="340" customWidth="1"/>
    <col min="5888" max="5888" width="4.7109375" style="340" customWidth="1"/>
    <col min="5889" max="5889" width="56.85546875" style="340" customWidth="1"/>
    <col min="5890" max="5890" width="17.85546875" style="340" customWidth="1"/>
    <col min="5891" max="6142" width="9.140625" style="340"/>
    <col min="6143" max="6143" width="2.5703125" style="340" customWidth="1"/>
    <col min="6144" max="6144" width="4.7109375" style="340" customWidth="1"/>
    <col min="6145" max="6145" width="56.85546875" style="340" customWidth="1"/>
    <col min="6146" max="6146" width="17.85546875" style="340" customWidth="1"/>
    <col min="6147" max="6398" width="9.140625" style="340"/>
    <col min="6399" max="6399" width="2.5703125" style="340" customWidth="1"/>
    <col min="6400" max="6400" width="4.7109375" style="340" customWidth="1"/>
    <col min="6401" max="6401" width="56.85546875" style="340" customWidth="1"/>
    <col min="6402" max="6402" width="17.85546875" style="340" customWidth="1"/>
    <col min="6403" max="6654" width="9.140625" style="340"/>
    <col min="6655" max="6655" width="2.5703125" style="340" customWidth="1"/>
    <col min="6656" max="6656" width="4.7109375" style="340" customWidth="1"/>
    <col min="6657" max="6657" width="56.85546875" style="340" customWidth="1"/>
    <col min="6658" max="6658" width="17.85546875" style="340" customWidth="1"/>
    <col min="6659" max="6910" width="9.140625" style="340"/>
    <col min="6911" max="6911" width="2.5703125" style="340" customWidth="1"/>
    <col min="6912" max="6912" width="4.7109375" style="340" customWidth="1"/>
    <col min="6913" max="6913" width="56.85546875" style="340" customWidth="1"/>
    <col min="6914" max="6914" width="17.85546875" style="340" customWidth="1"/>
    <col min="6915" max="7166" width="9.140625" style="340"/>
    <col min="7167" max="7167" width="2.5703125" style="340" customWidth="1"/>
    <col min="7168" max="7168" width="4.7109375" style="340" customWidth="1"/>
    <col min="7169" max="7169" width="56.85546875" style="340" customWidth="1"/>
    <col min="7170" max="7170" width="17.85546875" style="340" customWidth="1"/>
    <col min="7171" max="7422" width="9.140625" style="340"/>
    <col min="7423" max="7423" width="2.5703125" style="340" customWidth="1"/>
    <col min="7424" max="7424" width="4.7109375" style="340" customWidth="1"/>
    <col min="7425" max="7425" width="56.85546875" style="340" customWidth="1"/>
    <col min="7426" max="7426" width="17.85546875" style="340" customWidth="1"/>
    <col min="7427" max="7678" width="9.140625" style="340"/>
    <col min="7679" max="7679" width="2.5703125" style="340" customWidth="1"/>
    <col min="7680" max="7680" width="4.7109375" style="340" customWidth="1"/>
    <col min="7681" max="7681" width="56.85546875" style="340" customWidth="1"/>
    <col min="7682" max="7682" width="17.85546875" style="340" customWidth="1"/>
    <col min="7683" max="7934" width="9.140625" style="340"/>
    <col min="7935" max="7935" width="2.5703125" style="340" customWidth="1"/>
    <col min="7936" max="7936" width="4.7109375" style="340" customWidth="1"/>
    <col min="7937" max="7937" width="56.85546875" style="340" customWidth="1"/>
    <col min="7938" max="7938" width="17.85546875" style="340" customWidth="1"/>
    <col min="7939" max="8190" width="9.140625" style="340"/>
    <col min="8191" max="8191" width="2.5703125" style="340" customWidth="1"/>
    <col min="8192" max="8192" width="4.7109375" style="340" customWidth="1"/>
    <col min="8193" max="8193" width="56.85546875" style="340" customWidth="1"/>
    <col min="8194" max="8194" width="17.85546875" style="340" customWidth="1"/>
    <col min="8195" max="8446" width="9.140625" style="340"/>
    <col min="8447" max="8447" width="2.5703125" style="340" customWidth="1"/>
    <col min="8448" max="8448" width="4.7109375" style="340" customWidth="1"/>
    <col min="8449" max="8449" width="56.85546875" style="340" customWidth="1"/>
    <col min="8450" max="8450" width="17.85546875" style="340" customWidth="1"/>
    <col min="8451" max="8702" width="9.140625" style="340"/>
    <col min="8703" max="8703" width="2.5703125" style="340" customWidth="1"/>
    <col min="8704" max="8704" width="4.7109375" style="340" customWidth="1"/>
    <col min="8705" max="8705" width="56.85546875" style="340" customWidth="1"/>
    <col min="8706" max="8706" width="17.85546875" style="340" customWidth="1"/>
    <col min="8707" max="8958" width="9.140625" style="340"/>
    <col min="8959" max="8959" width="2.5703125" style="340" customWidth="1"/>
    <col min="8960" max="8960" width="4.7109375" style="340" customWidth="1"/>
    <col min="8961" max="8961" width="56.85546875" style="340" customWidth="1"/>
    <col min="8962" max="8962" width="17.85546875" style="340" customWidth="1"/>
    <col min="8963" max="9214" width="9.140625" style="340"/>
    <col min="9215" max="9215" width="2.5703125" style="340" customWidth="1"/>
    <col min="9216" max="9216" width="4.7109375" style="340" customWidth="1"/>
    <col min="9217" max="9217" width="56.85546875" style="340" customWidth="1"/>
    <col min="9218" max="9218" width="17.85546875" style="340" customWidth="1"/>
    <col min="9219" max="9470" width="9.140625" style="340"/>
    <col min="9471" max="9471" width="2.5703125" style="340" customWidth="1"/>
    <col min="9472" max="9472" width="4.7109375" style="340" customWidth="1"/>
    <col min="9473" max="9473" width="56.85546875" style="340" customWidth="1"/>
    <col min="9474" max="9474" width="17.85546875" style="340" customWidth="1"/>
    <col min="9475" max="9726" width="9.140625" style="340"/>
    <col min="9727" max="9727" width="2.5703125" style="340" customWidth="1"/>
    <col min="9728" max="9728" width="4.7109375" style="340" customWidth="1"/>
    <col min="9729" max="9729" width="56.85546875" style="340" customWidth="1"/>
    <col min="9730" max="9730" width="17.85546875" style="340" customWidth="1"/>
    <col min="9731" max="9982" width="9.140625" style="340"/>
    <col min="9983" max="9983" width="2.5703125" style="340" customWidth="1"/>
    <col min="9984" max="9984" width="4.7109375" style="340" customWidth="1"/>
    <col min="9985" max="9985" width="56.85546875" style="340" customWidth="1"/>
    <col min="9986" max="9986" width="17.85546875" style="340" customWidth="1"/>
    <col min="9987" max="10238" width="9.140625" style="340"/>
    <col min="10239" max="10239" width="2.5703125" style="340" customWidth="1"/>
    <col min="10240" max="10240" width="4.7109375" style="340" customWidth="1"/>
    <col min="10241" max="10241" width="56.85546875" style="340" customWidth="1"/>
    <col min="10242" max="10242" width="17.85546875" style="340" customWidth="1"/>
    <col min="10243" max="10494" width="9.140625" style="340"/>
    <col min="10495" max="10495" width="2.5703125" style="340" customWidth="1"/>
    <col min="10496" max="10496" width="4.7109375" style="340" customWidth="1"/>
    <col min="10497" max="10497" width="56.85546875" style="340" customWidth="1"/>
    <col min="10498" max="10498" width="17.85546875" style="340" customWidth="1"/>
    <col min="10499" max="10750" width="9.140625" style="340"/>
    <col min="10751" max="10751" width="2.5703125" style="340" customWidth="1"/>
    <col min="10752" max="10752" width="4.7109375" style="340" customWidth="1"/>
    <col min="10753" max="10753" width="56.85546875" style="340" customWidth="1"/>
    <col min="10754" max="10754" width="17.85546875" style="340" customWidth="1"/>
    <col min="10755" max="11006" width="9.140625" style="340"/>
    <col min="11007" max="11007" width="2.5703125" style="340" customWidth="1"/>
    <col min="11008" max="11008" width="4.7109375" style="340" customWidth="1"/>
    <col min="11009" max="11009" width="56.85546875" style="340" customWidth="1"/>
    <col min="11010" max="11010" width="17.85546875" style="340" customWidth="1"/>
    <col min="11011" max="11262" width="9.140625" style="340"/>
    <col min="11263" max="11263" width="2.5703125" style="340" customWidth="1"/>
    <col min="11264" max="11264" width="4.7109375" style="340" customWidth="1"/>
    <col min="11265" max="11265" width="56.85546875" style="340" customWidth="1"/>
    <col min="11266" max="11266" width="17.85546875" style="340" customWidth="1"/>
    <col min="11267" max="11518" width="9.140625" style="340"/>
    <col min="11519" max="11519" width="2.5703125" style="340" customWidth="1"/>
    <col min="11520" max="11520" width="4.7109375" style="340" customWidth="1"/>
    <col min="11521" max="11521" width="56.85546875" style="340" customWidth="1"/>
    <col min="11522" max="11522" width="17.85546875" style="340" customWidth="1"/>
    <col min="11523" max="11774" width="9.140625" style="340"/>
    <col min="11775" max="11775" width="2.5703125" style="340" customWidth="1"/>
    <col min="11776" max="11776" width="4.7109375" style="340" customWidth="1"/>
    <col min="11777" max="11777" width="56.85546875" style="340" customWidth="1"/>
    <col min="11778" max="11778" width="17.85546875" style="340" customWidth="1"/>
    <col min="11779" max="12030" width="9.140625" style="340"/>
    <col min="12031" max="12031" width="2.5703125" style="340" customWidth="1"/>
    <col min="12032" max="12032" width="4.7109375" style="340" customWidth="1"/>
    <col min="12033" max="12033" width="56.85546875" style="340" customWidth="1"/>
    <col min="12034" max="12034" width="17.85546875" style="340" customWidth="1"/>
    <col min="12035" max="12286" width="9.140625" style="340"/>
    <col min="12287" max="12287" width="2.5703125" style="340" customWidth="1"/>
    <col min="12288" max="12288" width="4.7109375" style="340" customWidth="1"/>
    <col min="12289" max="12289" width="56.85546875" style="340" customWidth="1"/>
    <col min="12290" max="12290" width="17.85546875" style="340" customWidth="1"/>
    <col min="12291" max="12542" width="9.140625" style="340"/>
    <col min="12543" max="12543" width="2.5703125" style="340" customWidth="1"/>
    <col min="12544" max="12544" width="4.7109375" style="340" customWidth="1"/>
    <col min="12545" max="12545" width="56.85546875" style="340" customWidth="1"/>
    <col min="12546" max="12546" width="17.85546875" style="340" customWidth="1"/>
    <col min="12547" max="12798" width="9.140625" style="340"/>
    <col min="12799" max="12799" width="2.5703125" style="340" customWidth="1"/>
    <col min="12800" max="12800" width="4.7109375" style="340" customWidth="1"/>
    <col min="12801" max="12801" width="56.85546875" style="340" customWidth="1"/>
    <col min="12802" max="12802" width="17.85546875" style="340" customWidth="1"/>
    <col min="12803" max="13054" width="9.140625" style="340"/>
    <col min="13055" max="13055" width="2.5703125" style="340" customWidth="1"/>
    <col min="13056" max="13056" width="4.7109375" style="340" customWidth="1"/>
    <col min="13057" max="13057" width="56.85546875" style="340" customWidth="1"/>
    <col min="13058" max="13058" width="17.85546875" style="340" customWidth="1"/>
    <col min="13059" max="13310" width="9.140625" style="340"/>
    <col min="13311" max="13311" width="2.5703125" style="340" customWidth="1"/>
    <col min="13312" max="13312" width="4.7109375" style="340" customWidth="1"/>
    <col min="13313" max="13313" width="56.85546875" style="340" customWidth="1"/>
    <col min="13314" max="13314" width="17.85546875" style="340" customWidth="1"/>
    <col min="13315" max="13566" width="9.140625" style="340"/>
    <col min="13567" max="13567" width="2.5703125" style="340" customWidth="1"/>
    <col min="13568" max="13568" width="4.7109375" style="340" customWidth="1"/>
    <col min="13569" max="13569" width="56.85546875" style="340" customWidth="1"/>
    <col min="13570" max="13570" width="17.85546875" style="340" customWidth="1"/>
    <col min="13571" max="13822" width="9.140625" style="340"/>
    <col min="13823" max="13823" width="2.5703125" style="340" customWidth="1"/>
    <col min="13824" max="13824" width="4.7109375" style="340" customWidth="1"/>
    <col min="13825" max="13825" width="56.85546875" style="340" customWidth="1"/>
    <col min="13826" max="13826" width="17.85546875" style="340" customWidth="1"/>
    <col min="13827" max="14078" width="9.140625" style="340"/>
    <col min="14079" max="14079" width="2.5703125" style="340" customWidth="1"/>
    <col min="14080" max="14080" width="4.7109375" style="340" customWidth="1"/>
    <col min="14081" max="14081" width="56.85546875" style="340" customWidth="1"/>
    <col min="14082" max="14082" width="17.85546875" style="340" customWidth="1"/>
    <col min="14083" max="14334" width="9.140625" style="340"/>
    <col min="14335" max="14335" width="2.5703125" style="340" customWidth="1"/>
    <col min="14336" max="14336" width="4.7109375" style="340" customWidth="1"/>
    <col min="14337" max="14337" width="56.85546875" style="340" customWidth="1"/>
    <col min="14338" max="14338" width="17.85546875" style="340" customWidth="1"/>
    <col min="14339" max="14590" width="9.140625" style="340"/>
    <col min="14591" max="14591" width="2.5703125" style="340" customWidth="1"/>
    <col min="14592" max="14592" width="4.7109375" style="340" customWidth="1"/>
    <col min="14593" max="14593" width="56.85546875" style="340" customWidth="1"/>
    <col min="14594" max="14594" width="17.85546875" style="340" customWidth="1"/>
    <col min="14595" max="14846" width="9.140625" style="340"/>
    <col min="14847" max="14847" width="2.5703125" style="340" customWidth="1"/>
    <col min="14848" max="14848" width="4.7109375" style="340" customWidth="1"/>
    <col min="14849" max="14849" width="56.85546875" style="340" customWidth="1"/>
    <col min="14850" max="14850" width="17.85546875" style="340" customWidth="1"/>
    <col min="14851" max="15102" width="9.140625" style="340"/>
    <col min="15103" max="15103" width="2.5703125" style="340" customWidth="1"/>
    <col min="15104" max="15104" width="4.7109375" style="340" customWidth="1"/>
    <col min="15105" max="15105" width="56.85546875" style="340" customWidth="1"/>
    <col min="15106" max="15106" width="17.85546875" style="340" customWidth="1"/>
    <col min="15107" max="15358" width="9.140625" style="340"/>
    <col min="15359" max="15359" width="2.5703125" style="340" customWidth="1"/>
    <col min="15360" max="15360" width="4.7109375" style="340" customWidth="1"/>
    <col min="15361" max="15361" width="56.85546875" style="340" customWidth="1"/>
    <col min="15362" max="15362" width="17.85546875" style="340" customWidth="1"/>
    <col min="15363" max="15614" width="9.140625" style="340"/>
    <col min="15615" max="15615" width="2.5703125" style="340" customWidth="1"/>
    <col min="15616" max="15616" width="4.7109375" style="340" customWidth="1"/>
    <col min="15617" max="15617" width="56.85546875" style="340" customWidth="1"/>
    <col min="15618" max="15618" width="17.85546875" style="340" customWidth="1"/>
    <col min="15619" max="15870" width="9.140625" style="340"/>
    <col min="15871" max="15871" width="2.5703125" style="340" customWidth="1"/>
    <col min="15872" max="15872" width="4.7109375" style="340" customWidth="1"/>
    <col min="15873" max="15873" width="56.85546875" style="340" customWidth="1"/>
    <col min="15874" max="15874" width="17.85546875" style="340" customWidth="1"/>
    <col min="15875" max="16126" width="9.140625" style="340"/>
    <col min="16127" max="16127" width="2.5703125" style="340" customWidth="1"/>
    <col min="16128" max="16128" width="4.7109375" style="340" customWidth="1"/>
    <col min="16129" max="16129" width="56.85546875" style="340" customWidth="1"/>
    <col min="16130" max="16130" width="17.85546875" style="340" customWidth="1"/>
    <col min="16131" max="16384" width="9.140625" style="340"/>
  </cols>
  <sheetData>
    <row r="1" spans="2:4" ht="12.75" customHeight="1">
      <c r="D1" s="972" t="s">
        <v>1009</v>
      </c>
    </row>
    <row r="2" spans="2:4">
      <c r="C2" s="973" t="s">
        <v>15</v>
      </c>
    </row>
    <row r="3" spans="2:4">
      <c r="C3" s="973" t="s">
        <v>1010</v>
      </c>
      <c r="D3" s="974" t="s">
        <v>1011</v>
      </c>
    </row>
    <row r="5" spans="2:4" ht="15.75">
      <c r="C5" s="2515" t="s">
        <v>1544</v>
      </c>
      <c r="D5" s="2515"/>
    </row>
    <row r="6" spans="2:4" ht="12.75" customHeight="1">
      <c r="C6" s="2516" t="s">
        <v>1012</v>
      </c>
      <c r="D6" s="2516"/>
    </row>
    <row r="7" spans="2:4" ht="12" thickBot="1">
      <c r="D7" s="975"/>
    </row>
    <row r="8" spans="2:4" s="979" customFormat="1" ht="21.75" customHeight="1">
      <c r="B8" s="976"/>
      <c r="C8" s="977" t="s">
        <v>898</v>
      </c>
      <c r="D8" s="978" t="s">
        <v>506</v>
      </c>
    </row>
    <row r="9" spans="2:4">
      <c r="B9" s="980"/>
      <c r="C9" s="981">
        <v>1</v>
      </c>
      <c r="D9" s="982">
        <v>2</v>
      </c>
    </row>
    <row r="10" spans="2:4">
      <c r="B10" s="983" t="s">
        <v>1013</v>
      </c>
      <c r="C10" s="984" t="s">
        <v>1014</v>
      </c>
      <c r="D10" s="985"/>
    </row>
    <row r="11" spans="2:4">
      <c r="B11" s="983" t="s">
        <v>671</v>
      </c>
      <c r="C11" s="984" t="s">
        <v>1015</v>
      </c>
      <c r="D11" s="985"/>
    </row>
    <row r="12" spans="2:4">
      <c r="B12" s="986">
        <v>1</v>
      </c>
      <c r="C12" s="987" t="s">
        <v>1016</v>
      </c>
      <c r="D12" s="985"/>
    </row>
    <row r="13" spans="2:4">
      <c r="B13" s="986">
        <v>2</v>
      </c>
      <c r="C13" s="987" t="s">
        <v>1017</v>
      </c>
      <c r="D13" s="985"/>
    </row>
    <row r="14" spans="2:4">
      <c r="B14" s="986">
        <v>3</v>
      </c>
      <c r="C14" s="987" t="s">
        <v>1018</v>
      </c>
      <c r="D14" s="985"/>
    </row>
    <row r="15" spans="2:4">
      <c r="B15" s="986">
        <v>4</v>
      </c>
      <c r="C15" s="987" t="s">
        <v>1019</v>
      </c>
      <c r="D15" s="985"/>
    </row>
    <row r="16" spans="2:4">
      <c r="B16" s="983" t="s">
        <v>674</v>
      </c>
      <c r="C16" s="984" t="s">
        <v>1020</v>
      </c>
      <c r="D16" s="985"/>
    </row>
    <row r="17" spans="2:4">
      <c r="B17" s="986">
        <v>5</v>
      </c>
      <c r="C17" s="987" t="s">
        <v>1021</v>
      </c>
      <c r="D17" s="985"/>
    </row>
    <row r="18" spans="2:4">
      <c r="B18" s="986">
        <v>6</v>
      </c>
      <c r="C18" s="987" t="s">
        <v>1022</v>
      </c>
      <c r="D18" s="985"/>
    </row>
    <row r="19" spans="2:4">
      <c r="B19" s="986">
        <v>7</v>
      </c>
      <c r="C19" s="987" t="s">
        <v>1023</v>
      </c>
      <c r="D19" s="985"/>
    </row>
    <row r="20" spans="2:4">
      <c r="B20" s="986">
        <v>8</v>
      </c>
      <c r="C20" s="988" t="s">
        <v>1545</v>
      </c>
      <c r="D20" s="985"/>
    </row>
    <row r="21" spans="2:4">
      <c r="B21" s="986">
        <v>9</v>
      </c>
      <c r="C21" s="987" t="s">
        <v>1024</v>
      </c>
      <c r="D21" s="985"/>
    </row>
    <row r="22" spans="2:4" ht="21.75" customHeight="1">
      <c r="B22" s="983" t="s">
        <v>676</v>
      </c>
      <c r="C22" s="984" t="s">
        <v>1546</v>
      </c>
      <c r="D22" s="985"/>
    </row>
    <row r="23" spans="2:4" ht="21.75" customHeight="1">
      <c r="B23" s="983" t="s">
        <v>678</v>
      </c>
      <c r="C23" s="984" t="s">
        <v>1547</v>
      </c>
      <c r="D23" s="985"/>
    </row>
    <row r="24" spans="2:4" ht="22.5" customHeight="1">
      <c r="B24" s="983" t="s">
        <v>680</v>
      </c>
      <c r="C24" s="984" t="s">
        <v>1548</v>
      </c>
      <c r="D24" s="985"/>
    </row>
    <row r="25" spans="2:4" ht="22.5">
      <c r="B25" s="986">
        <v>10</v>
      </c>
      <c r="C25" s="987" t="s">
        <v>1549</v>
      </c>
      <c r="D25" s="985"/>
    </row>
    <row r="26" spans="2:4" ht="22.5">
      <c r="B26" s="986">
        <v>11</v>
      </c>
      <c r="C26" s="987" t="s">
        <v>1550</v>
      </c>
      <c r="D26" s="985"/>
    </row>
    <row r="27" spans="2:4" ht="33.75">
      <c r="B27" s="986">
        <v>12</v>
      </c>
      <c r="C27" s="987" t="s">
        <v>1551</v>
      </c>
      <c r="D27" s="985"/>
    </row>
    <row r="28" spans="2:4" ht="24" customHeight="1">
      <c r="B28" s="986">
        <v>13</v>
      </c>
      <c r="C28" s="987" t="s">
        <v>1552</v>
      </c>
      <c r="D28" s="985"/>
    </row>
    <row r="29" spans="2:4">
      <c r="B29" s="986">
        <v>14</v>
      </c>
      <c r="C29" s="987" t="s">
        <v>1553</v>
      </c>
      <c r="D29" s="985"/>
    </row>
    <row r="30" spans="2:4" ht="22.5">
      <c r="B30" s="986">
        <v>15</v>
      </c>
      <c r="C30" s="987" t="s">
        <v>1554</v>
      </c>
      <c r="D30" s="985"/>
    </row>
    <row r="31" spans="2:4" ht="22.5">
      <c r="B31" s="983" t="s">
        <v>682</v>
      </c>
      <c r="C31" s="984" t="s">
        <v>1555</v>
      </c>
      <c r="D31" s="985"/>
    </row>
    <row r="32" spans="2:4" ht="27" customHeight="1">
      <c r="B32" s="986">
        <v>16</v>
      </c>
      <c r="C32" s="987" t="s">
        <v>1556</v>
      </c>
      <c r="D32" s="985"/>
    </row>
    <row r="33" spans="2:4" ht="22.5">
      <c r="B33" s="986">
        <v>17</v>
      </c>
      <c r="C33" s="987" t="s">
        <v>1557</v>
      </c>
      <c r="D33" s="985"/>
    </row>
    <row r="34" spans="2:4" ht="33.75">
      <c r="B34" s="986">
        <v>18</v>
      </c>
      <c r="C34" s="987" t="s">
        <v>1558</v>
      </c>
      <c r="D34" s="985"/>
    </row>
    <row r="35" spans="2:4" ht="33.75">
      <c r="B35" s="986">
        <v>19</v>
      </c>
      <c r="C35" s="987" t="s">
        <v>1559</v>
      </c>
      <c r="D35" s="985"/>
    </row>
    <row r="36" spans="2:4">
      <c r="B36" s="986">
        <v>20</v>
      </c>
      <c r="C36" s="987" t="s">
        <v>1560</v>
      </c>
      <c r="D36" s="985"/>
    </row>
    <row r="37" spans="2:4" ht="22.5">
      <c r="B37" s="986">
        <v>21</v>
      </c>
      <c r="C37" s="987" t="s">
        <v>1561</v>
      </c>
      <c r="D37" s="985"/>
    </row>
    <row r="38" spans="2:4" ht="22.5">
      <c r="B38" s="983" t="s">
        <v>684</v>
      </c>
      <c r="C38" s="984" t="s">
        <v>1025</v>
      </c>
      <c r="D38" s="989"/>
    </row>
    <row r="39" spans="2:4" ht="22.5">
      <c r="B39" s="983" t="s">
        <v>714</v>
      </c>
      <c r="C39" s="984" t="s">
        <v>1562</v>
      </c>
      <c r="D39" s="989"/>
    </row>
    <row r="40" spans="2:4">
      <c r="B40" s="986">
        <v>22</v>
      </c>
      <c r="C40" s="987" t="s">
        <v>1026</v>
      </c>
      <c r="D40" s="985"/>
    </row>
    <row r="41" spans="2:4">
      <c r="B41" s="986">
        <v>23</v>
      </c>
      <c r="C41" s="987" t="s">
        <v>1027</v>
      </c>
      <c r="D41" s="985"/>
    </row>
    <row r="42" spans="2:4">
      <c r="B42" s="983" t="s">
        <v>1028</v>
      </c>
      <c r="C42" s="990" t="s">
        <v>1029</v>
      </c>
      <c r="D42" s="985"/>
    </row>
    <row r="43" spans="2:4">
      <c r="B43" s="983" t="s">
        <v>1030</v>
      </c>
      <c r="C43" s="990" t="s">
        <v>1031</v>
      </c>
      <c r="D43" s="985"/>
    </row>
    <row r="44" spans="2:4">
      <c r="B44" s="983" t="s">
        <v>1032</v>
      </c>
      <c r="C44" s="984" t="s">
        <v>1033</v>
      </c>
      <c r="D44" s="985"/>
    </row>
    <row r="45" spans="2:4">
      <c r="B45" s="983" t="s">
        <v>671</v>
      </c>
      <c r="C45" s="984" t="s">
        <v>1034</v>
      </c>
      <c r="D45" s="985"/>
    </row>
    <row r="46" spans="2:4">
      <c r="B46" s="986">
        <v>1</v>
      </c>
      <c r="C46" s="987" t="s">
        <v>1035</v>
      </c>
      <c r="D46" s="985"/>
    </row>
    <row r="47" spans="2:4" ht="22.5">
      <c r="B47" s="986">
        <v>2</v>
      </c>
      <c r="C47" s="987" t="s">
        <v>1036</v>
      </c>
      <c r="D47" s="985"/>
    </row>
    <row r="48" spans="2:4" ht="22.5">
      <c r="B48" s="986">
        <v>3</v>
      </c>
      <c r="C48" s="987" t="s">
        <v>1563</v>
      </c>
      <c r="D48" s="985"/>
    </row>
    <row r="49" spans="2:4">
      <c r="B49" s="986">
        <v>4</v>
      </c>
      <c r="C49" s="988" t="s">
        <v>1564</v>
      </c>
      <c r="D49" s="985"/>
    </row>
    <row r="50" spans="2:4">
      <c r="B50" s="986">
        <v>5</v>
      </c>
      <c r="C50" s="987" t="s">
        <v>1037</v>
      </c>
      <c r="D50" s="985"/>
    </row>
    <row r="51" spans="2:4">
      <c r="B51" s="983" t="s">
        <v>674</v>
      </c>
      <c r="C51" s="984" t="s">
        <v>1038</v>
      </c>
      <c r="D51" s="985"/>
    </row>
    <row r="52" spans="2:4">
      <c r="B52" s="986">
        <v>6</v>
      </c>
      <c r="C52" s="987" t="s">
        <v>1039</v>
      </c>
      <c r="D52" s="985"/>
    </row>
    <row r="53" spans="2:4" ht="22.5">
      <c r="B53" s="986">
        <v>7</v>
      </c>
      <c r="C53" s="987" t="s">
        <v>1040</v>
      </c>
      <c r="D53" s="989"/>
    </row>
    <row r="54" spans="2:4" ht="22.5">
      <c r="B54" s="986">
        <v>8</v>
      </c>
      <c r="C54" s="987" t="s">
        <v>1565</v>
      </c>
      <c r="D54" s="989"/>
    </row>
    <row r="55" spans="2:4">
      <c r="B55" s="986">
        <v>9</v>
      </c>
      <c r="C55" s="987" t="s">
        <v>1041</v>
      </c>
      <c r="D55" s="985"/>
    </row>
    <row r="56" spans="2:4" ht="12" customHeight="1">
      <c r="B56" s="986">
        <v>10</v>
      </c>
      <c r="C56" s="987" t="s">
        <v>1042</v>
      </c>
      <c r="D56" s="985"/>
    </row>
    <row r="57" spans="2:4">
      <c r="B57" s="983" t="s">
        <v>676</v>
      </c>
      <c r="C57" s="984" t="s">
        <v>1043</v>
      </c>
      <c r="D57" s="985"/>
    </row>
    <row r="58" spans="2:4">
      <c r="B58" s="983" t="s">
        <v>678</v>
      </c>
      <c r="C58" s="984" t="s">
        <v>1044</v>
      </c>
      <c r="D58" s="985"/>
    </row>
    <row r="59" spans="2:4">
      <c r="B59" s="983" t="s">
        <v>1045</v>
      </c>
      <c r="C59" s="984" t="s">
        <v>1046</v>
      </c>
      <c r="D59" s="985"/>
    </row>
    <row r="60" spans="2:4">
      <c r="B60" s="983" t="s">
        <v>671</v>
      </c>
      <c r="C60" s="984" t="s">
        <v>1047</v>
      </c>
      <c r="D60" s="985"/>
    </row>
    <row r="61" spans="2:4">
      <c r="B61" s="986">
        <v>1</v>
      </c>
      <c r="C61" s="987" t="s">
        <v>1048</v>
      </c>
      <c r="D61" s="985"/>
    </row>
    <row r="62" spans="2:4">
      <c r="B62" s="986">
        <v>2</v>
      </c>
      <c r="C62" s="987" t="s">
        <v>1566</v>
      </c>
      <c r="D62" s="985"/>
    </row>
    <row r="63" spans="2:4">
      <c r="B63" s="986">
        <v>3</v>
      </c>
      <c r="C63" s="988" t="s">
        <v>1049</v>
      </c>
      <c r="D63" s="985"/>
    </row>
    <row r="64" spans="2:4">
      <c r="B64" s="986">
        <v>4</v>
      </c>
      <c r="C64" s="987" t="s">
        <v>1567</v>
      </c>
      <c r="D64" s="985"/>
    </row>
    <row r="65" spans="2:4">
      <c r="B65" s="986">
        <v>5</v>
      </c>
      <c r="C65" s="987" t="s">
        <v>1050</v>
      </c>
      <c r="D65" s="985"/>
    </row>
    <row r="66" spans="2:4">
      <c r="B66" s="986">
        <v>6</v>
      </c>
      <c r="C66" s="987" t="s">
        <v>1051</v>
      </c>
      <c r="D66" s="985"/>
    </row>
    <row r="67" spans="2:4">
      <c r="B67" s="983" t="s">
        <v>674</v>
      </c>
      <c r="C67" s="984" t="s">
        <v>1052</v>
      </c>
      <c r="D67" s="985"/>
    </row>
    <row r="68" spans="2:4">
      <c r="B68" s="986">
        <v>7</v>
      </c>
      <c r="C68" s="987" t="s">
        <v>1053</v>
      </c>
      <c r="D68" s="985"/>
    </row>
    <row r="69" spans="2:4">
      <c r="B69" s="986">
        <v>8</v>
      </c>
      <c r="C69" s="988" t="s">
        <v>1568</v>
      </c>
      <c r="D69" s="985"/>
    </row>
    <row r="70" spans="2:4">
      <c r="B70" s="986">
        <v>9</v>
      </c>
      <c r="C70" s="988" t="s">
        <v>1569</v>
      </c>
      <c r="D70" s="985"/>
    </row>
    <row r="71" spans="2:4">
      <c r="B71" s="986">
        <v>10</v>
      </c>
      <c r="C71" s="987" t="s">
        <v>1570</v>
      </c>
      <c r="D71" s="985"/>
    </row>
    <row r="72" spans="2:4">
      <c r="B72" s="986">
        <v>11</v>
      </c>
      <c r="C72" s="987" t="s">
        <v>1054</v>
      </c>
      <c r="D72" s="985"/>
    </row>
    <row r="73" spans="2:4">
      <c r="B73" s="983" t="s">
        <v>676</v>
      </c>
      <c r="C73" s="984" t="s">
        <v>1055</v>
      </c>
      <c r="D73" s="985"/>
    </row>
    <row r="74" spans="2:4">
      <c r="B74" s="983" t="s">
        <v>678</v>
      </c>
      <c r="C74" s="984" t="s">
        <v>1056</v>
      </c>
      <c r="D74" s="985"/>
    </row>
    <row r="75" spans="2:4">
      <c r="B75" s="983" t="s">
        <v>1057</v>
      </c>
      <c r="C75" s="984" t="s">
        <v>1058</v>
      </c>
      <c r="D75" s="985"/>
    </row>
    <row r="76" spans="2:4" ht="10.5" customHeight="1">
      <c r="B76" s="983" t="s">
        <v>1059</v>
      </c>
      <c r="C76" s="984" t="s">
        <v>1060</v>
      </c>
      <c r="D76" s="989"/>
    </row>
    <row r="77" spans="2:4">
      <c r="B77" s="983" t="s">
        <v>1061</v>
      </c>
      <c r="C77" s="984" t="s">
        <v>1062</v>
      </c>
      <c r="D77" s="350"/>
    </row>
    <row r="78" spans="2:4">
      <c r="B78" s="983" t="s">
        <v>1063</v>
      </c>
      <c r="C78" s="984" t="s">
        <v>1064</v>
      </c>
      <c r="D78" s="350"/>
    </row>
    <row r="79" spans="2:4">
      <c r="B79" s="983" t="s">
        <v>1065</v>
      </c>
      <c r="C79" s="984" t="s">
        <v>1066</v>
      </c>
      <c r="D79" s="350"/>
    </row>
    <row r="80" spans="2:4">
      <c r="B80" s="983" t="s">
        <v>1067</v>
      </c>
      <c r="C80" s="984" t="s">
        <v>1068</v>
      </c>
      <c r="D80" s="350"/>
    </row>
    <row r="81" spans="2:4">
      <c r="B81" s="983" t="s">
        <v>1069</v>
      </c>
      <c r="C81" s="984" t="s">
        <v>1070</v>
      </c>
      <c r="D81" s="350"/>
    </row>
    <row r="82" spans="2:4" ht="23.25" thickBot="1">
      <c r="B82" s="991" t="s">
        <v>1071</v>
      </c>
      <c r="C82" s="992" t="s">
        <v>1072</v>
      </c>
      <c r="D82" s="356"/>
    </row>
    <row r="83" spans="2:4">
      <c r="D83" s="993"/>
    </row>
    <row r="84" spans="2:4">
      <c r="D84" s="993"/>
    </row>
    <row r="85" spans="2:4">
      <c r="D85" s="993"/>
    </row>
    <row r="86" spans="2:4">
      <c r="B86" s="994" t="s">
        <v>1073</v>
      </c>
      <c r="C86" s="340"/>
    </row>
    <row r="87" spans="2:4">
      <c r="B87" s="994" t="s">
        <v>1074</v>
      </c>
      <c r="C87" s="340"/>
    </row>
    <row r="88" spans="2:4">
      <c r="B88" s="994" t="s">
        <v>1075</v>
      </c>
      <c r="C88" s="340"/>
    </row>
    <row r="89" spans="2:4">
      <c r="B89" s="995" t="s">
        <v>489</v>
      </c>
      <c r="C89" s="340"/>
    </row>
  </sheetData>
  <mergeCells count="2">
    <mergeCell ref="C5:D5"/>
    <mergeCell ref="C6:D6"/>
  </mergeCells>
  <printOptions horizontalCentered="1"/>
  <pageMargins left="0.74803149606299213" right="0.74803149606299213" top="0.98425196850393704" bottom="0.98425196850393704" header="0.51181102362204722" footer="0.51181102362204722"/>
  <pageSetup paperSize="9" scale="5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F57"/>
  <sheetViews>
    <sheetView showGridLines="0" view="pageBreakPreview" zoomScaleNormal="100" zoomScaleSheetLayoutView="100" workbookViewId="0">
      <selection activeCell="I30" sqref="I30"/>
    </sheetView>
  </sheetViews>
  <sheetFormatPr defaultRowHeight="11.25"/>
  <cols>
    <col min="1" max="1" width="4" style="997" customWidth="1"/>
    <col min="2" max="2" width="6.5703125" style="996" customWidth="1"/>
    <col min="3" max="3" width="65.5703125" style="997" customWidth="1"/>
    <col min="4" max="4" width="21.42578125" style="997" customWidth="1"/>
    <col min="5" max="5" width="5.5703125" style="997" customWidth="1"/>
    <col min="6" max="245" width="9.140625" style="997"/>
    <col min="246" max="246" width="4" style="997" customWidth="1"/>
    <col min="247" max="247" width="6.5703125" style="997" customWidth="1"/>
    <col min="248" max="248" width="65.5703125" style="997" customWidth="1"/>
    <col min="249" max="249" width="21.42578125" style="997" customWidth="1"/>
    <col min="250" max="501" width="9.140625" style="997"/>
    <col min="502" max="502" width="4" style="997" customWidth="1"/>
    <col min="503" max="503" width="6.5703125" style="997" customWidth="1"/>
    <col min="504" max="504" width="65.5703125" style="997" customWidth="1"/>
    <col min="505" max="505" width="21.42578125" style="997" customWidth="1"/>
    <col min="506" max="757" width="9.140625" style="997"/>
    <col min="758" max="758" width="4" style="997" customWidth="1"/>
    <col min="759" max="759" width="6.5703125" style="997" customWidth="1"/>
    <col min="760" max="760" width="65.5703125" style="997" customWidth="1"/>
    <col min="761" max="761" width="21.42578125" style="997" customWidth="1"/>
    <col min="762" max="1013" width="9.140625" style="997"/>
    <col min="1014" max="1014" width="4" style="997" customWidth="1"/>
    <col min="1015" max="1015" width="6.5703125" style="997" customWidth="1"/>
    <col min="1016" max="1016" width="65.5703125" style="997" customWidth="1"/>
    <col min="1017" max="1017" width="21.42578125" style="997" customWidth="1"/>
    <col min="1018" max="1269" width="9.140625" style="997"/>
    <col min="1270" max="1270" width="4" style="997" customWidth="1"/>
    <col min="1271" max="1271" width="6.5703125" style="997" customWidth="1"/>
    <col min="1272" max="1272" width="65.5703125" style="997" customWidth="1"/>
    <col min="1273" max="1273" width="21.42578125" style="997" customWidth="1"/>
    <col min="1274" max="1525" width="9.140625" style="997"/>
    <col min="1526" max="1526" width="4" style="997" customWidth="1"/>
    <col min="1527" max="1527" width="6.5703125" style="997" customWidth="1"/>
    <col min="1528" max="1528" width="65.5703125" style="997" customWidth="1"/>
    <col min="1529" max="1529" width="21.42578125" style="997" customWidth="1"/>
    <col min="1530" max="1781" width="9.140625" style="997"/>
    <col min="1782" max="1782" width="4" style="997" customWidth="1"/>
    <col min="1783" max="1783" width="6.5703125" style="997" customWidth="1"/>
    <col min="1784" max="1784" width="65.5703125" style="997" customWidth="1"/>
    <col min="1785" max="1785" width="21.42578125" style="997" customWidth="1"/>
    <col min="1786" max="2037" width="9.140625" style="997"/>
    <col min="2038" max="2038" width="4" style="997" customWidth="1"/>
    <col min="2039" max="2039" width="6.5703125" style="997" customWidth="1"/>
    <col min="2040" max="2040" width="65.5703125" style="997" customWidth="1"/>
    <col min="2041" max="2041" width="21.42578125" style="997" customWidth="1"/>
    <col min="2042" max="2293" width="9.140625" style="997"/>
    <col min="2294" max="2294" width="4" style="997" customWidth="1"/>
    <col min="2295" max="2295" width="6.5703125" style="997" customWidth="1"/>
    <col min="2296" max="2296" width="65.5703125" style="997" customWidth="1"/>
    <col min="2297" max="2297" width="21.42578125" style="997" customWidth="1"/>
    <col min="2298" max="2549" width="9.140625" style="997"/>
    <col min="2550" max="2550" width="4" style="997" customWidth="1"/>
    <col min="2551" max="2551" width="6.5703125" style="997" customWidth="1"/>
    <col min="2552" max="2552" width="65.5703125" style="997" customWidth="1"/>
    <col min="2553" max="2553" width="21.42578125" style="997" customWidth="1"/>
    <col min="2554" max="2805" width="9.140625" style="997"/>
    <col min="2806" max="2806" width="4" style="997" customWidth="1"/>
    <col min="2807" max="2807" width="6.5703125" style="997" customWidth="1"/>
    <col min="2808" max="2808" width="65.5703125" style="997" customWidth="1"/>
    <col min="2809" max="2809" width="21.42578125" style="997" customWidth="1"/>
    <col min="2810" max="3061" width="9.140625" style="997"/>
    <col min="3062" max="3062" width="4" style="997" customWidth="1"/>
    <col min="3063" max="3063" width="6.5703125" style="997" customWidth="1"/>
    <col min="3064" max="3064" width="65.5703125" style="997" customWidth="1"/>
    <col min="3065" max="3065" width="21.42578125" style="997" customWidth="1"/>
    <col min="3066" max="3317" width="9.140625" style="997"/>
    <col min="3318" max="3318" width="4" style="997" customWidth="1"/>
    <col min="3319" max="3319" width="6.5703125" style="997" customWidth="1"/>
    <col min="3320" max="3320" width="65.5703125" style="997" customWidth="1"/>
    <col min="3321" max="3321" width="21.42578125" style="997" customWidth="1"/>
    <col min="3322" max="3573" width="9.140625" style="997"/>
    <col min="3574" max="3574" width="4" style="997" customWidth="1"/>
    <col min="3575" max="3575" width="6.5703125" style="997" customWidth="1"/>
    <col min="3576" max="3576" width="65.5703125" style="997" customWidth="1"/>
    <col min="3577" max="3577" width="21.42578125" style="997" customWidth="1"/>
    <col min="3578" max="3829" width="9.140625" style="997"/>
    <col min="3830" max="3830" width="4" style="997" customWidth="1"/>
    <col min="3831" max="3831" width="6.5703125" style="997" customWidth="1"/>
    <col min="3832" max="3832" width="65.5703125" style="997" customWidth="1"/>
    <col min="3833" max="3833" width="21.42578125" style="997" customWidth="1"/>
    <col min="3834" max="4085" width="9.140625" style="997"/>
    <col min="4086" max="4086" width="4" style="997" customWidth="1"/>
    <col min="4087" max="4087" width="6.5703125" style="997" customWidth="1"/>
    <col min="4088" max="4088" width="65.5703125" style="997" customWidth="1"/>
    <col min="4089" max="4089" width="21.42578125" style="997" customWidth="1"/>
    <col min="4090" max="4341" width="9.140625" style="997"/>
    <col min="4342" max="4342" width="4" style="997" customWidth="1"/>
    <col min="4343" max="4343" width="6.5703125" style="997" customWidth="1"/>
    <col min="4344" max="4344" width="65.5703125" style="997" customWidth="1"/>
    <col min="4345" max="4345" width="21.42578125" style="997" customWidth="1"/>
    <col min="4346" max="4597" width="9.140625" style="997"/>
    <col min="4598" max="4598" width="4" style="997" customWidth="1"/>
    <col min="4599" max="4599" width="6.5703125" style="997" customWidth="1"/>
    <col min="4600" max="4600" width="65.5703125" style="997" customWidth="1"/>
    <col min="4601" max="4601" width="21.42578125" style="997" customWidth="1"/>
    <col min="4602" max="4853" width="9.140625" style="997"/>
    <col min="4854" max="4854" width="4" style="997" customWidth="1"/>
    <col min="4855" max="4855" width="6.5703125" style="997" customWidth="1"/>
    <col min="4856" max="4856" width="65.5703125" style="997" customWidth="1"/>
    <col min="4857" max="4857" width="21.42578125" style="997" customWidth="1"/>
    <col min="4858" max="5109" width="9.140625" style="997"/>
    <col min="5110" max="5110" width="4" style="997" customWidth="1"/>
    <col min="5111" max="5111" width="6.5703125" style="997" customWidth="1"/>
    <col min="5112" max="5112" width="65.5703125" style="997" customWidth="1"/>
    <col min="5113" max="5113" width="21.42578125" style="997" customWidth="1"/>
    <col min="5114" max="5365" width="9.140625" style="997"/>
    <col min="5366" max="5366" width="4" style="997" customWidth="1"/>
    <col min="5367" max="5367" width="6.5703125" style="997" customWidth="1"/>
    <col min="5368" max="5368" width="65.5703125" style="997" customWidth="1"/>
    <col min="5369" max="5369" width="21.42578125" style="997" customWidth="1"/>
    <col min="5370" max="5621" width="9.140625" style="997"/>
    <col min="5622" max="5622" width="4" style="997" customWidth="1"/>
    <col min="5623" max="5623" width="6.5703125" style="997" customWidth="1"/>
    <col min="5624" max="5624" width="65.5703125" style="997" customWidth="1"/>
    <col min="5625" max="5625" width="21.42578125" style="997" customWidth="1"/>
    <col min="5626" max="5877" width="9.140625" style="997"/>
    <col min="5878" max="5878" width="4" style="997" customWidth="1"/>
    <col min="5879" max="5879" width="6.5703125" style="997" customWidth="1"/>
    <col min="5880" max="5880" width="65.5703125" style="997" customWidth="1"/>
    <col min="5881" max="5881" width="21.42578125" style="997" customWidth="1"/>
    <col min="5882" max="6133" width="9.140625" style="997"/>
    <col min="6134" max="6134" width="4" style="997" customWidth="1"/>
    <col min="6135" max="6135" width="6.5703125" style="997" customWidth="1"/>
    <col min="6136" max="6136" width="65.5703125" style="997" customWidth="1"/>
    <col min="6137" max="6137" width="21.42578125" style="997" customWidth="1"/>
    <col min="6138" max="6389" width="9.140625" style="997"/>
    <col min="6390" max="6390" width="4" style="997" customWidth="1"/>
    <col min="6391" max="6391" width="6.5703125" style="997" customWidth="1"/>
    <col min="6392" max="6392" width="65.5703125" style="997" customWidth="1"/>
    <col min="6393" max="6393" width="21.42578125" style="997" customWidth="1"/>
    <col min="6394" max="6645" width="9.140625" style="997"/>
    <col min="6646" max="6646" width="4" style="997" customWidth="1"/>
    <col min="6647" max="6647" width="6.5703125" style="997" customWidth="1"/>
    <col min="6648" max="6648" width="65.5703125" style="997" customWidth="1"/>
    <col min="6649" max="6649" width="21.42578125" style="997" customWidth="1"/>
    <col min="6650" max="6901" width="9.140625" style="997"/>
    <col min="6902" max="6902" width="4" style="997" customWidth="1"/>
    <col min="6903" max="6903" width="6.5703125" style="997" customWidth="1"/>
    <col min="6904" max="6904" width="65.5703125" style="997" customWidth="1"/>
    <col min="6905" max="6905" width="21.42578125" style="997" customWidth="1"/>
    <col min="6906" max="7157" width="9.140625" style="997"/>
    <col min="7158" max="7158" width="4" style="997" customWidth="1"/>
    <col min="7159" max="7159" width="6.5703125" style="997" customWidth="1"/>
    <col min="7160" max="7160" width="65.5703125" style="997" customWidth="1"/>
    <col min="7161" max="7161" width="21.42578125" style="997" customWidth="1"/>
    <col min="7162" max="7413" width="9.140625" style="997"/>
    <col min="7414" max="7414" width="4" style="997" customWidth="1"/>
    <col min="7415" max="7415" width="6.5703125" style="997" customWidth="1"/>
    <col min="7416" max="7416" width="65.5703125" style="997" customWidth="1"/>
    <col min="7417" max="7417" width="21.42578125" style="997" customWidth="1"/>
    <col min="7418" max="7669" width="9.140625" style="997"/>
    <col min="7670" max="7670" width="4" style="997" customWidth="1"/>
    <col min="7671" max="7671" width="6.5703125" style="997" customWidth="1"/>
    <col min="7672" max="7672" width="65.5703125" style="997" customWidth="1"/>
    <col min="7673" max="7673" width="21.42578125" style="997" customWidth="1"/>
    <col min="7674" max="7925" width="9.140625" style="997"/>
    <col min="7926" max="7926" width="4" style="997" customWidth="1"/>
    <col min="7927" max="7927" width="6.5703125" style="997" customWidth="1"/>
    <col min="7928" max="7928" width="65.5703125" style="997" customWidth="1"/>
    <col min="7929" max="7929" width="21.42578125" style="997" customWidth="1"/>
    <col min="7930" max="8181" width="9.140625" style="997"/>
    <col min="8182" max="8182" width="4" style="997" customWidth="1"/>
    <col min="8183" max="8183" width="6.5703125" style="997" customWidth="1"/>
    <col min="8184" max="8184" width="65.5703125" style="997" customWidth="1"/>
    <col min="8185" max="8185" width="21.42578125" style="997" customWidth="1"/>
    <col min="8186" max="8437" width="9.140625" style="997"/>
    <col min="8438" max="8438" width="4" style="997" customWidth="1"/>
    <col min="8439" max="8439" width="6.5703125" style="997" customWidth="1"/>
    <col min="8440" max="8440" width="65.5703125" style="997" customWidth="1"/>
    <col min="8441" max="8441" width="21.42578125" style="997" customWidth="1"/>
    <col min="8442" max="8693" width="9.140625" style="997"/>
    <col min="8694" max="8694" width="4" style="997" customWidth="1"/>
    <col min="8695" max="8695" width="6.5703125" style="997" customWidth="1"/>
    <col min="8696" max="8696" width="65.5703125" style="997" customWidth="1"/>
    <col min="8697" max="8697" width="21.42578125" style="997" customWidth="1"/>
    <col min="8698" max="8949" width="9.140625" style="997"/>
    <col min="8950" max="8950" width="4" style="997" customWidth="1"/>
    <col min="8951" max="8951" width="6.5703125" style="997" customWidth="1"/>
    <col min="8952" max="8952" width="65.5703125" style="997" customWidth="1"/>
    <col min="8953" max="8953" width="21.42578125" style="997" customWidth="1"/>
    <col min="8954" max="9205" width="9.140625" style="997"/>
    <col min="9206" max="9206" width="4" style="997" customWidth="1"/>
    <col min="9207" max="9207" width="6.5703125" style="997" customWidth="1"/>
    <col min="9208" max="9208" width="65.5703125" style="997" customWidth="1"/>
    <col min="9209" max="9209" width="21.42578125" style="997" customWidth="1"/>
    <col min="9210" max="9461" width="9.140625" style="997"/>
    <col min="9462" max="9462" width="4" style="997" customWidth="1"/>
    <col min="9463" max="9463" width="6.5703125" style="997" customWidth="1"/>
    <col min="9464" max="9464" width="65.5703125" style="997" customWidth="1"/>
    <col min="9465" max="9465" width="21.42578125" style="997" customWidth="1"/>
    <col min="9466" max="9717" width="9.140625" style="997"/>
    <col min="9718" max="9718" width="4" style="997" customWidth="1"/>
    <col min="9719" max="9719" width="6.5703125" style="997" customWidth="1"/>
    <col min="9720" max="9720" width="65.5703125" style="997" customWidth="1"/>
    <col min="9721" max="9721" width="21.42578125" style="997" customWidth="1"/>
    <col min="9722" max="9973" width="9.140625" style="997"/>
    <col min="9974" max="9974" width="4" style="997" customWidth="1"/>
    <col min="9975" max="9975" width="6.5703125" style="997" customWidth="1"/>
    <col min="9976" max="9976" width="65.5703125" style="997" customWidth="1"/>
    <col min="9977" max="9977" width="21.42578125" style="997" customWidth="1"/>
    <col min="9978" max="10229" width="9.140625" style="997"/>
    <col min="10230" max="10230" width="4" style="997" customWidth="1"/>
    <col min="10231" max="10231" width="6.5703125" style="997" customWidth="1"/>
    <col min="10232" max="10232" width="65.5703125" style="997" customWidth="1"/>
    <col min="10233" max="10233" width="21.42578125" style="997" customWidth="1"/>
    <col min="10234" max="10485" width="9.140625" style="997"/>
    <col min="10486" max="10486" width="4" style="997" customWidth="1"/>
    <col min="10487" max="10487" width="6.5703125" style="997" customWidth="1"/>
    <col min="10488" max="10488" width="65.5703125" style="997" customWidth="1"/>
    <col min="10489" max="10489" width="21.42578125" style="997" customWidth="1"/>
    <col min="10490" max="10741" width="9.140625" style="997"/>
    <col min="10742" max="10742" width="4" style="997" customWidth="1"/>
    <col min="10743" max="10743" width="6.5703125" style="997" customWidth="1"/>
    <col min="10744" max="10744" width="65.5703125" style="997" customWidth="1"/>
    <col min="10745" max="10745" width="21.42578125" style="997" customWidth="1"/>
    <col min="10746" max="10997" width="9.140625" style="997"/>
    <col min="10998" max="10998" width="4" style="997" customWidth="1"/>
    <col min="10999" max="10999" width="6.5703125" style="997" customWidth="1"/>
    <col min="11000" max="11000" width="65.5703125" style="997" customWidth="1"/>
    <col min="11001" max="11001" width="21.42578125" style="997" customWidth="1"/>
    <col min="11002" max="11253" width="9.140625" style="997"/>
    <col min="11254" max="11254" width="4" style="997" customWidth="1"/>
    <col min="11255" max="11255" width="6.5703125" style="997" customWidth="1"/>
    <col min="11256" max="11256" width="65.5703125" style="997" customWidth="1"/>
    <col min="11257" max="11257" width="21.42578125" style="997" customWidth="1"/>
    <col min="11258" max="11509" width="9.140625" style="997"/>
    <col min="11510" max="11510" width="4" style="997" customWidth="1"/>
    <col min="11511" max="11511" width="6.5703125" style="997" customWidth="1"/>
    <col min="11512" max="11512" width="65.5703125" style="997" customWidth="1"/>
    <col min="11513" max="11513" width="21.42578125" style="997" customWidth="1"/>
    <col min="11514" max="11765" width="9.140625" style="997"/>
    <col min="11766" max="11766" width="4" style="997" customWidth="1"/>
    <col min="11767" max="11767" width="6.5703125" style="997" customWidth="1"/>
    <col min="11768" max="11768" width="65.5703125" style="997" customWidth="1"/>
    <col min="11769" max="11769" width="21.42578125" style="997" customWidth="1"/>
    <col min="11770" max="12021" width="9.140625" style="997"/>
    <col min="12022" max="12022" width="4" style="997" customWidth="1"/>
    <col min="12023" max="12023" width="6.5703125" style="997" customWidth="1"/>
    <col min="12024" max="12024" width="65.5703125" style="997" customWidth="1"/>
    <col min="12025" max="12025" width="21.42578125" style="997" customWidth="1"/>
    <col min="12026" max="12277" width="9.140625" style="997"/>
    <col min="12278" max="12278" width="4" style="997" customWidth="1"/>
    <col min="12279" max="12279" width="6.5703125" style="997" customWidth="1"/>
    <col min="12280" max="12280" width="65.5703125" style="997" customWidth="1"/>
    <col min="12281" max="12281" width="21.42578125" style="997" customWidth="1"/>
    <col min="12282" max="12533" width="9.140625" style="997"/>
    <col min="12534" max="12534" width="4" style="997" customWidth="1"/>
    <col min="12535" max="12535" width="6.5703125" style="997" customWidth="1"/>
    <col min="12536" max="12536" width="65.5703125" style="997" customWidth="1"/>
    <col min="12537" max="12537" width="21.42578125" style="997" customWidth="1"/>
    <col min="12538" max="12789" width="9.140625" style="997"/>
    <col min="12790" max="12790" width="4" style="997" customWidth="1"/>
    <col min="12791" max="12791" width="6.5703125" style="997" customWidth="1"/>
    <col min="12792" max="12792" width="65.5703125" style="997" customWidth="1"/>
    <col min="12793" max="12793" width="21.42578125" style="997" customWidth="1"/>
    <col min="12794" max="13045" width="9.140625" style="997"/>
    <col min="13046" max="13046" width="4" style="997" customWidth="1"/>
    <col min="13047" max="13047" width="6.5703125" style="997" customWidth="1"/>
    <col min="13048" max="13048" width="65.5703125" style="997" customWidth="1"/>
    <col min="13049" max="13049" width="21.42578125" style="997" customWidth="1"/>
    <col min="13050" max="13301" width="9.140625" style="997"/>
    <col min="13302" max="13302" width="4" style="997" customWidth="1"/>
    <col min="13303" max="13303" width="6.5703125" style="997" customWidth="1"/>
    <col min="13304" max="13304" width="65.5703125" style="997" customWidth="1"/>
    <col min="13305" max="13305" width="21.42578125" style="997" customWidth="1"/>
    <col min="13306" max="13557" width="9.140625" style="997"/>
    <col min="13558" max="13558" width="4" style="997" customWidth="1"/>
    <col min="13559" max="13559" width="6.5703125" style="997" customWidth="1"/>
    <col min="13560" max="13560" width="65.5703125" style="997" customWidth="1"/>
    <col min="13561" max="13561" width="21.42578125" style="997" customWidth="1"/>
    <col min="13562" max="13813" width="9.140625" style="997"/>
    <col min="13814" max="13814" width="4" style="997" customWidth="1"/>
    <col min="13815" max="13815" width="6.5703125" style="997" customWidth="1"/>
    <col min="13816" max="13816" width="65.5703125" style="997" customWidth="1"/>
    <col min="13817" max="13817" width="21.42578125" style="997" customWidth="1"/>
    <col min="13818" max="14069" width="9.140625" style="997"/>
    <col min="14070" max="14070" width="4" style="997" customWidth="1"/>
    <col min="14071" max="14071" width="6.5703125" style="997" customWidth="1"/>
    <col min="14072" max="14072" width="65.5703125" style="997" customWidth="1"/>
    <col min="14073" max="14073" width="21.42578125" style="997" customWidth="1"/>
    <col min="14074" max="14325" width="9.140625" style="997"/>
    <col min="14326" max="14326" width="4" style="997" customWidth="1"/>
    <col min="14327" max="14327" width="6.5703125" style="997" customWidth="1"/>
    <col min="14328" max="14328" width="65.5703125" style="997" customWidth="1"/>
    <col min="14329" max="14329" width="21.42578125" style="997" customWidth="1"/>
    <col min="14330" max="14581" width="9.140625" style="997"/>
    <col min="14582" max="14582" width="4" style="997" customWidth="1"/>
    <col min="14583" max="14583" width="6.5703125" style="997" customWidth="1"/>
    <col min="14584" max="14584" width="65.5703125" style="997" customWidth="1"/>
    <col min="14585" max="14585" width="21.42578125" style="997" customWidth="1"/>
    <col min="14586" max="14837" width="9.140625" style="997"/>
    <col min="14838" max="14838" width="4" style="997" customWidth="1"/>
    <col min="14839" max="14839" width="6.5703125" style="997" customWidth="1"/>
    <col min="14840" max="14840" width="65.5703125" style="997" customWidth="1"/>
    <col min="14841" max="14841" width="21.42578125" style="997" customWidth="1"/>
    <col min="14842" max="15093" width="9.140625" style="997"/>
    <col min="15094" max="15094" width="4" style="997" customWidth="1"/>
    <col min="15095" max="15095" width="6.5703125" style="997" customWidth="1"/>
    <col min="15096" max="15096" width="65.5703125" style="997" customWidth="1"/>
    <col min="15097" max="15097" width="21.42578125" style="997" customWidth="1"/>
    <col min="15098" max="15349" width="9.140625" style="997"/>
    <col min="15350" max="15350" width="4" style="997" customWidth="1"/>
    <col min="15351" max="15351" width="6.5703125" style="997" customWidth="1"/>
    <col min="15352" max="15352" width="65.5703125" style="997" customWidth="1"/>
    <col min="15353" max="15353" width="21.42578125" style="997" customWidth="1"/>
    <col min="15354" max="15605" width="9.140625" style="997"/>
    <col min="15606" max="15606" width="4" style="997" customWidth="1"/>
    <col min="15607" max="15607" width="6.5703125" style="997" customWidth="1"/>
    <col min="15608" max="15608" width="65.5703125" style="997" customWidth="1"/>
    <col min="15609" max="15609" width="21.42578125" style="997" customWidth="1"/>
    <col min="15610" max="15861" width="9.140625" style="997"/>
    <col min="15862" max="15862" width="4" style="997" customWidth="1"/>
    <col min="15863" max="15863" width="6.5703125" style="997" customWidth="1"/>
    <col min="15864" max="15864" width="65.5703125" style="997" customWidth="1"/>
    <col min="15865" max="15865" width="21.42578125" style="997" customWidth="1"/>
    <col min="15866" max="16117" width="9.140625" style="997"/>
    <col min="16118" max="16118" width="4" style="997" customWidth="1"/>
    <col min="16119" max="16119" width="6.5703125" style="997" customWidth="1"/>
    <col min="16120" max="16120" width="65.5703125" style="997" customWidth="1"/>
    <col min="16121" max="16121" width="21.42578125" style="997" customWidth="1"/>
    <col min="16122" max="16384" width="9.140625" style="997"/>
  </cols>
  <sheetData>
    <row r="1" spans="2:5" ht="12.75" customHeight="1">
      <c r="C1" s="2517" t="s">
        <v>1076</v>
      </c>
      <c r="D1" s="2517"/>
    </row>
    <row r="2" spans="2:5">
      <c r="C2" s="997" t="s">
        <v>15</v>
      </c>
    </row>
    <row r="3" spans="2:5">
      <c r="C3" s="997" t="s">
        <v>343</v>
      </c>
      <c r="D3" s="998" t="s">
        <v>1077</v>
      </c>
    </row>
    <row r="5" spans="2:5" ht="15.75">
      <c r="C5" s="2518" t="s">
        <v>1078</v>
      </c>
      <c r="D5" s="2518"/>
    </row>
    <row r="6" spans="2:5">
      <c r="C6" s="2519" t="s">
        <v>1079</v>
      </c>
      <c r="D6" s="2519"/>
    </row>
    <row r="7" spans="2:5" ht="12" thickBot="1"/>
    <row r="8" spans="2:5" ht="26.25" customHeight="1">
      <c r="B8" s="999"/>
      <c r="C8" s="1000" t="s">
        <v>898</v>
      </c>
      <c r="D8" s="1001" t="s">
        <v>506</v>
      </c>
      <c r="E8" s="243"/>
    </row>
    <row r="9" spans="2:5">
      <c r="B9" s="1002" t="s">
        <v>650</v>
      </c>
      <c r="C9" s="735" t="s">
        <v>1080</v>
      </c>
      <c r="D9" s="1003"/>
      <c r="E9" s="243"/>
    </row>
    <row r="10" spans="2:5">
      <c r="B10" s="1002" t="s">
        <v>1081</v>
      </c>
      <c r="C10" s="733" t="s">
        <v>1082</v>
      </c>
      <c r="D10" s="1003"/>
      <c r="E10" s="243"/>
    </row>
    <row r="11" spans="2:5" ht="12.75" customHeight="1">
      <c r="B11" s="1002" t="s">
        <v>1083</v>
      </c>
      <c r="C11" s="733" t="s">
        <v>1084</v>
      </c>
      <c r="D11" s="1003"/>
      <c r="E11" s="243"/>
    </row>
    <row r="12" spans="2:5">
      <c r="B12" s="1002" t="s">
        <v>1085</v>
      </c>
      <c r="C12" s="733" t="s">
        <v>1571</v>
      </c>
      <c r="D12" s="1003"/>
      <c r="E12" s="243"/>
    </row>
    <row r="13" spans="2:5">
      <c r="B13" s="1002" t="s">
        <v>1086</v>
      </c>
      <c r="C13" s="733" t="s">
        <v>1572</v>
      </c>
      <c r="D13" s="1003"/>
      <c r="E13" s="243"/>
    </row>
    <row r="14" spans="2:5">
      <c r="B14" s="1002" t="s">
        <v>1087</v>
      </c>
      <c r="C14" s="733" t="s">
        <v>1573</v>
      </c>
      <c r="D14" s="1003"/>
      <c r="E14" s="243"/>
    </row>
    <row r="15" spans="2:5">
      <c r="B15" s="1002" t="s">
        <v>1088</v>
      </c>
      <c r="C15" s="733" t="s">
        <v>1091</v>
      </c>
      <c r="D15" s="1003"/>
      <c r="E15" s="243"/>
    </row>
    <row r="16" spans="2:5">
      <c r="B16" s="1002" t="s">
        <v>1089</v>
      </c>
      <c r="C16" s="733" t="s">
        <v>1093</v>
      </c>
      <c r="D16" s="1003"/>
      <c r="E16" s="243"/>
    </row>
    <row r="17" spans="2:5">
      <c r="B17" s="1002" t="s">
        <v>1090</v>
      </c>
      <c r="C17" s="733" t="s">
        <v>1574</v>
      </c>
      <c r="D17" s="1003"/>
      <c r="E17" s="243"/>
    </row>
    <row r="18" spans="2:5" ht="9.75" customHeight="1">
      <c r="B18" s="1002" t="s">
        <v>1092</v>
      </c>
      <c r="C18" s="733" t="s">
        <v>1096</v>
      </c>
      <c r="D18" s="1003"/>
      <c r="E18" s="243"/>
    </row>
    <row r="19" spans="2:5">
      <c r="B19" s="1002" t="s">
        <v>1094</v>
      </c>
      <c r="C19" s="733" t="s">
        <v>1098</v>
      </c>
      <c r="D19" s="1003"/>
      <c r="E19" s="243"/>
    </row>
    <row r="20" spans="2:5">
      <c r="B20" s="1002" t="s">
        <v>1095</v>
      </c>
      <c r="C20" s="733" t="s">
        <v>1575</v>
      </c>
      <c r="D20" s="1003"/>
      <c r="E20" s="243"/>
    </row>
    <row r="21" spans="2:5">
      <c r="B21" s="1002" t="s">
        <v>1097</v>
      </c>
      <c r="C21" s="733" t="s">
        <v>1101</v>
      </c>
      <c r="D21" s="1003"/>
      <c r="E21" s="243"/>
    </row>
    <row r="22" spans="2:5">
      <c r="B22" s="1002" t="s">
        <v>1099</v>
      </c>
      <c r="C22" s="233" t="s">
        <v>1103</v>
      </c>
      <c r="D22" s="1003"/>
      <c r="E22" s="243"/>
    </row>
    <row r="23" spans="2:5">
      <c r="B23" s="1002" t="s">
        <v>1100</v>
      </c>
      <c r="C23" s="733" t="s">
        <v>1105</v>
      </c>
      <c r="D23" s="1003"/>
      <c r="E23" s="243"/>
    </row>
    <row r="24" spans="2:5">
      <c r="B24" s="1002" t="s">
        <v>1102</v>
      </c>
      <c r="C24" s="733" t="s">
        <v>1107</v>
      </c>
      <c r="D24" s="1003"/>
      <c r="E24" s="243"/>
    </row>
    <row r="25" spans="2:5">
      <c r="B25" s="1002" t="s">
        <v>1104</v>
      </c>
      <c r="C25" s="733" t="s">
        <v>1109</v>
      </c>
      <c r="D25" s="1003"/>
      <c r="E25" s="243"/>
    </row>
    <row r="26" spans="2:5">
      <c r="B26" s="1002" t="s">
        <v>1106</v>
      </c>
      <c r="C26" s="733" t="s">
        <v>1110</v>
      </c>
      <c r="D26" s="1003"/>
      <c r="E26" s="243"/>
    </row>
    <row r="27" spans="2:5">
      <c r="B27" s="1002" t="s">
        <v>1111</v>
      </c>
      <c r="C27" s="735" t="s">
        <v>1576</v>
      </c>
      <c r="D27" s="1003"/>
      <c r="E27" s="243"/>
    </row>
    <row r="28" spans="2:5" ht="13.5" customHeight="1">
      <c r="B28" s="1002" t="s">
        <v>1112</v>
      </c>
      <c r="C28" s="735" t="s">
        <v>1113</v>
      </c>
      <c r="D28" s="1003"/>
      <c r="E28" s="243"/>
    </row>
    <row r="29" spans="2:5">
      <c r="B29" s="1002" t="s">
        <v>1114</v>
      </c>
      <c r="C29" s="735" t="s">
        <v>1115</v>
      </c>
      <c r="D29" s="1003"/>
      <c r="E29" s="243"/>
    </row>
    <row r="30" spans="2:5">
      <c r="B30" s="1002" t="s">
        <v>1116</v>
      </c>
      <c r="C30" s="733" t="s">
        <v>1577</v>
      </c>
      <c r="D30" s="1004"/>
      <c r="E30" s="243"/>
    </row>
    <row r="31" spans="2:5" ht="22.5">
      <c r="B31" s="1002" t="s">
        <v>1117</v>
      </c>
      <c r="C31" s="733" t="s">
        <v>1578</v>
      </c>
      <c r="D31" s="1004"/>
      <c r="E31" s="243"/>
    </row>
    <row r="32" spans="2:5">
      <c r="B32" s="1002" t="s">
        <v>1118</v>
      </c>
      <c r="C32" s="233" t="s">
        <v>1579</v>
      </c>
      <c r="D32" s="1003"/>
      <c r="E32" s="243"/>
    </row>
    <row r="33" spans="2:6">
      <c r="B33" s="1002" t="s">
        <v>1119</v>
      </c>
      <c r="C33" s="733" t="s">
        <v>1580</v>
      </c>
      <c r="D33" s="1004"/>
      <c r="E33" s="243"/>
    </row>
    <row r="34" spans="2:6">
      <c r="B34" s="1002" t="s">
        <v>1120</v>
      </c>
      <c r="C34" s="733" t="s">
        <v>1093</v>
      </c>
      <c r="D34" s="1004"/>
      <c r="E34" s="243"/>
    </row>
    <row r="35" spans="2:6">
      <c r="B35" s="1002" t="s">
        <v>1121</v>
      </c>
      <c r="C35" s="733" t="s">
        <v>1581</v>
      </c>
      <c r="D35" s="1004"/>
      <c r="E35" s="243"/>
    </row>
    <row r="36" spans="2:6" ht="9.75" customHeight="1">
      <c r="B36" s="1002" t="s">
        <v>1122</v>
      </c>
      <c r="C36" s="733" t="s">
        <v>1124</v>
      </c>
      <c r="D36" s="1004"/>
      <c r="E36" s="243"/>
    </row>
    <row r="37" spans="2:6">
      <c r="B37" s="1002" t="s">
        <v>1123</v>
      </c>
      <c r="C37" s="733" t="s">
        <v>1126</v>
      </c>
      <c r="D37" s="1004"/>
      <c r="E37" s="243"/>
    </row>
    <row r="38" spans="2:6" ht="22.5">
      <c r="B38" s="1002" t="s">
        <v>1125</v>
      </c>
      <c r="C38" s="733" t="s">
        <v>1128</v>
      </c>
      <c r="D38" s="1004"/>
      <c r="E38" s="243"/>
    </row>
    <row r="39" spans="2:6">
      <c r="B39" s="1002" t="s">
        <v>1127</v>
      </c>
      <c r="C39" s="233" t="s">
        <v>1130</v>
      </c>
      <c r="D39" s="1004"/>
      <c r="E39" s="243"/>
    </row>
    <row r="40" spans="2:6">
      <c r="B40" s="1002" t="s">
        <v>1129</v>
      </c>
      <c r="C40" s="233" t="s">
        <v>1132</v>
      </c>
      <c r="D40" s="1004"/>
      <c r="E40" s="243"/>
    </row>
    <row r="41" spans="2:6">
      <c r="B41" s="1002" t="s">
        <v>1131</v>
      </c>
      <c r="C41" s="233" t="s">
        <v>1134</v>
      </c>
      <c r="D41" s="1004"/>
      <c r="E41" s="243"/>
    </row>
    <row r="42" spans="2:6" ht="22.5">
      <c r="B42" s="1002" t="s">
        <v>1133</v>
      </c>
      <c r="C42" s="735" t="s">
        <v>1582</v>
      </c>
      <c r="D42" s="1004"/>
      <c r="E42" s="243"/>
    </row>
    <row r="43" spans="2:6" ht="13.5" customHeight="1">
      <c r="B43" s="1002"/>
      <c r="C43" s="735" t="s">
        <v>1135</v>
      </c>
      <c r="D43" s="1004"/>
      <c r="E43" s="243"/>
    </row>
    <row r="44" spans="2:6">
      <c r="B44" s="1002" t="s">
        <v>1583</v>
      </c>
      <c r="C44" s="733" t="s">
        <v>1136</v>
      </c>
      <c r="D44" s="1004"/>
      <c r="E44" s="243"/>
    </row>
    <row r="45" spans="2:6">
      <c r="B45" s="1002" t="s">
        <v>1584</v>
      </c>
      <c r="C45" s="733" t="s">
        <v>1137</v>
      </c>
      <c r="D45" s="1004"/>
      <c r="E45" s="243"/>
    </row>
    <row r="46" spans="2:6">
      <c r="B46" s="1002" t="s">
        <v>1585</v>
      </c>
      <c r="C46" s="408" t="s">
        <v>1138</v>
      </c>
      <c r="D46" s="1005"/>
      <c r="E46" s="243"/>
    </row>
    <row r="47" spans="2:6" s="340" customFormat="1">
      <c r="B47" s="980" t="s">
        <v>1586</v>
      </c>
      <c r="C47" s="925" t="s">
        <v>1139</v>
      </c>
      <c r="D47" s="1006"/>
      <c r="E47" s="242"/>
      <c r="F47" s="317"/>
    </row>
    <row r="48" spans="2:6" s="340" customFormat="1">
      <c r="B48" s="980" t="s">
        <v>1587</v>
      </c>
      <c r="C48" s="925" t="s">
        <v>1140</v>
      </c>
      <c r="D48" s="1006"/>
      <c r="E48" s="242"/>
      <c r="F48" s="317"/>
    </row>
    <row r="49" spans="2:6" s="340" customFormat="1">
      <c r="B49" s="980" t="s">
        <v>1588</v>
      </c>
      <c r="C49" s="925" t="s">
        <v>1141</v>
      </c>
      <c r="D49" s="1006"/>
      <c r="E49" s="242"/>
      <c r="F49" s="317"/>
    </row>
    <row r="50" spans="2:6" ht="34.5" thickBot="1">
      <c r="B50" s="1007" t="s">
        <v>1589</v>
      </c>
      <c r="C50" s="1008" t="s">
        <v>1590</v>
      </c>
      <c r="D50" s="1005"/>
      <c r="E50" s="243"/>
    </row>
    <row r="51" spans="2:6" ht="34.5" customHeight="1" thickBot="1">
      <c r="B51" s="1007" t="s">
        <v>1142</v>
      </c>
      <c r="C51" s="1008" t="s">
        <v>1591</v>
      </c>
      <c r="D51" s="1005"/>
      <c r="E51" s="243"/>
    </row>
    <row r="52" spans="2:6" ht="34.5" customHeight="1" thickBot="1">
      <c r="B52" s="1007" t="s">
        <v>1143</v>
      </c>
      <c r="C52" s="1009" t="s">
        <v>1592</v>
      </c>
      <c r="D52" s="1010"/>
      <c r="E52" s="243"/>
    </row>
    <row r="53" spans="2:6" ht="13.5" customHeight="1">
      <c r="B53" s="1011"/>
      <c r="C53" s="243"/>
      <c r="D53" s="243"/>
      <c r="E53" s="243"/>
    </row>
    <row r="54" spans="2:6" ht="12.75" customHeight="1">
      <c r="B54" s="1011"/>
      <c r="C54" s="242" t="s">
        <v>1144</v>
      </c>
      <c r="D54" s="242"/>
      <c r="E54" s="243"/>
      <c r="F54" s="317"/>
    </row>
    <row r="55" spans="2:6" ht="13.5" customHeight="1">
      <c r="B55" s="1011"/>
      <c r="C55" s="242" t="s">
        <v>1145</v>
      </c>
      <c r="D55" s="242"/>
      <c r="E55" s="242"/>
      <c r="F55" s="317"/>
    </row>
    <row r="56" spans="2:6" ht="13.5" customHeight="1">
      <c r="B56" s="1011"/>
      <c r="C56" s="242" t="s">
        <v>1146</v>
      </c>
      <c r="D56" s="242"/>
      <c r="E56" s="242"/>
      <c r="F56" s="317"/>
    </row>
    <row r="57" spans="2:6">
      <c r="B57" s="1011"/>
      <c r="C57" s="703" t="s">
        <v>489</v>
      </c>
      <c r="D57" s="703"/>
      <c r="E57" s="703"/>
      <c r="F57" s="1012"/>
    </row>
  </sheetData>
  <mergeCells count="3">
    <mergeCell ref="C1:D1"/>
    <mergeCell ref="C5:D5"/>
    <mergeCell ref="C6:D6"/>
  </mergeCells>
  <printOptions horizontalCentered="1"/>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K29"/>
  <sheetViews>
    <sheetView view="pageBreakPreview" zoomScaleNormal="100" zoomScaleSheetLayoutView="100" workbookViewId="0">
      <selection activeCell="K12" sqref="K12"/>
    </sheetView>
  </sheetViews>
  <sheetFormatPr defaultRowHeight="11.25"/>
  <cols>
    <col min="1" max="2" width="9.140625" style="117"/>
    <col min="3" max="3" width="16.42578125" style="117" customWidth="1"/>
    <col min="4" max="4" width="19.7109375" style="117" customWidth="1"/>
    <col min="5" max="5" width="14.85546875" style="117" customWidth="1"/>
    <col min="6" max="6" width="17.85546875" style="117" customWidth="1"/>
    <col min="7" max="7" width="17.5703125" style="117" customWidth="1"/>
    <col min="8" max="8" width="21.42578125" style="117" customWidth="1"/>
    <col min="9" max="258" width="9.140625" style="117"/>
    <col min="259" max="259" width="16.42578125" style="117" customWidth="1"/>
    <col min="260" max="260" width="19.7109375" style="117" customWidth="1"/>
    <col min="261" max="261" width="14.85546875" style="117" customWidth="1"/>
    <col min="262" max="262" width="17.85546875" style="117" customWidth="1"/>
    <col min="263" max="263" width="17.5703125" style="117" customWidth="1"/>
    <col min="264" max="264" width="21.42578125" style="117" customWidth="1"/>
    <col min="265" max="514" width="9.140625" style="117"/>
    <col min="515" max="515" width="16.42578125" style="117" customWidth="1"/>
    <col min="516" max="516" width="19.7109375" style="117" customWidth="1"/>
    <col min="517" max="517" width="14.85546875" style="117" customWidth="1"/>
    <col min="518" max="518" width="17.85546875" style="117" customWidth="1"/>
    <col min="519" max="519" width="17.5703125" style="117" customWidth="1"/>
    <col min="520" max="520" width="21.42578125" style="117" customWidth="1"/>
    <col min="521" max="770" width="9.140625" style="117"/>
    <col min="771" max="771" width="16.42578125" style="117" customWidth="1"/>
    <col min="772" max="772" width="19.7109375" style="117" customWidth="1"/>
    <col min="773" max="773" width="14.85546875" style="117" customWidth="1"/>
    <col min="774" max="774" width="17.85546875" style="117" customWidth="1"/>
    <col min="775" max="775" width="17.5703125" style="117" customWidth="1"/>
    <col min="776" max="776" width="21.42578125" style="117" customWidth="1"/>
    <col min="777" max="1026" width="9.140625" style="117"/>
    <col min="1027" max="1027" width="16.42578125" style="117" customWidth="1"/>
    <col min="1028" max="1028" width="19.7109375" style="117" customWidth="1"/>
    <col min="1029" max="1029" width="14.85546875" style="117" customWidth="1"/>
    <col min="1030" max="1030" width="17.85546875" style="117" customWidth="1"/>
    <col min="1031" max="1031" width="17.5703125" style="117" customWidth="1"/>
    <col min="1032" max="1032" width="21.42578125" style="117" customWidth="1"/>
    <col min="1033" max="1282" width="9.140625" style="117"/>
    <col min="1283" max="1283" width="16.42578125" style="117" customWidth="1"/>
    <col min="1284" max="1284" width="19.7109375" style="117" customWidth="1"/>
    <col min="1285" max="1285" width="14.85546875" style="117" customWidth="1"/>
    <col min="1286" max="1286" width="17.85546875" style="117" customWidth="1"/>
    <col min="1287" max="1287" width="17.5703125" style="117" customWidth="1"/>
    <col min="1288" max="1288" width="21.42578125" style="117" customWidth="1"/>
    <col min="1289" max="1538" width="9.140625" style="117"/>
    <col min="1539" max="1539" width="16.42578125" style="117" customWidth="1"/>
    <col min="1540" max="1540" width="19.7109375" style="117" customWidth="1"/>
    <col min="1541" max="1541" width="14.85546875" style="117" customWidth="1"/>
    <col min="1542" max="1542" width="17.85546875" style="117" customWidth="1"/>
    <col min="1543" max="1543" width="17.5703125" style="117" customWidth="1"/>
    <col min="1544" max="1544" width="21.42578125" style="117" customWidth="1"/>
    <col min="1545" max="1794" width="9.140625" style="117"/>
    <col min="1795" max="1795" width="16.42578125" style="117" customWidth="1"/>
    <col min="1796" max="1796" width="19.7109375" style="117" customWidth="1"/>
    <col min="1797" max="1797" width="14.85546875" style="117" customWidth="1"/>
    <col min="1798" max="1798" width="17.85546875" style="117" customWidth="1"/>
    <col min="1799" max="1799" width="17.5703125" style="117" customWidth="1"/>
    <col min="1800" max="1800" width="21.42578125" style="117" customWidth="1"/>
    <col min="1801" max="2050" width="9.140625" style="117"/>
    <col min="2051" max="2051" width="16.42578125" style="117" customWidth="1"/>
    <col min="2052" max="2052" width="19.7109375" style="117" customWidth="1"/>
    <col min="2053" max="2053" width="14.85546875" style="117" customWidth="1"/>
    <col min="2054" max="2054" width="17.85546875" style="117" customWidth="1"/>
    <col min="2055" max="2055" width="17.5703125" style="117" customWidth="1"/>
    <col min="2056" max="2056" width="21.42578125" style="117" customWidth="1"/>
    <col min="2057" max="2306" width="9.140625" style="117"/>
    <col min="2307" max="2307" width="16.42578125" style="117" customWidth="1"/>
    <col min="2308" max="2308" width="19.7109375" style="117" customWidth="1"/>
    <col min="2309" max="2309" width="14.85546875" style="117" customWidth="1"/>
    <col min="2310" max="2310" width="17.85546875" style="117" customWidth="1"/>
    <col min="2311" max="2311" width="17.5703125" style="117" customWidth="1"/>
    <col min="2312" max="2312" width="21.42578125" style="117" customWidth="1"/>
    <col min="2313" max="2562" width="9.140625" style="117"/>
    <col min="2563" max="2563" width="16.42578125" style="117" customWidth="1"/>
    <col min="2564" max="2564" width="19.7109375" style="117" customWidth="1"/>
    <col min="2565" max="2565" width="14.85546875" style="117" customWidth="1"/>
    <col min="2566" max="2566" width="17.85546875" style="117" customWidth="1"/>
    <col min="2567" max="2567" width="17.5703125" style="117" customWidth="1"/>
    <col min="2568" max="2568" width="21.42578125" style="117" customWidth="1"/>
    <col min="2569" max="2818" width="9.140625" style="117"/>
    <col min="2819" max="2819" width="16.42578125" style="117" customWidth="1"/>
    <col min="2820" max="2820" width="19.7109375" style="117" customWidth="1"/>
    <col min="2821" max="2821" width="14.85546875" style="117" customWidth="1"/>
    <col min="2822" max="2822" width="17.85546875" style="117" customWidth="1"/>
    <col min="2823" max="2823" width="17.5703125" style="117" customWidth="1"/>
    <col min="2824" max="2824" width="21.42578125" style="117" customWidth="1"/>
    <col min="2825" max="3074" width="9.140625" style="117"/>
    <col min="3075" max="3075" width="16.42578125" style="117" customWidth="1"/>
    <col min="3076" max="3076" width="19.7109375" style="117" customWidth="1"/>
    <col min="3077" max="3077" width="14.85546875" style="117" customWidth="1"/>
    <col min="3078" max="3078" width="17.85546875" style="117" customWidth="1"/>
    <col min="3079" max="3079" width="17.5703125" style="117" customWidth="1"/>
    <col min="3080" max="3080" width="21.42578125" style="117" customWidth="1"/>
    <col min="3081" max="3330" width="9.140625" style="117"/>
    <col min="3331" max="3331" width="16.42578125" style="117" customWidth="1"/>
    <col min="3332" max="3332" width="19.7109375" style="117" customWidth="1"/>
    <col min="3333" max="3333" width="14.85546875" style="117" customWidth="1"/>
    <col min="3334" max="3334" width="17.85546875" style="117" customWidth="1"/>
    <col min="3335" max="3335" width="17.5703125" style="117" customWidth="1"/>
    <col min="3336" max="3336" width="21.42578125" style="117" customWidth="1"/>
    <col min="3337" max="3586" width="9.140625" style="117"/>
    <col min="3587" max="3587" width="16.42578125" style="117" customWidth="1"/>
    <col min="3588" max="3588" width="19.7109375" style="117" customWidth="1"/>
    <col min="3589" max="3589" width="14.85546875" style="117" customWidth="1"/>
    <col min="3590" max="3590" width="17.85546875" style="117" customWidth="1"/>
    <col min="3591" max="3591" width="17.5703125" style="117" customWidth="1"/>
    <col min="3592" max="3592" width="21.42578125" style="117" customWidth="1"/>
    <col min="3593" max="3842" width="9.140625" style="117"/>
    <col min="3843" max="3843" width="16.42578125" style="117" customWidth="1"/>
    <col min="3844" max="3844" width="19.7109375" style="117" customWidth="1"/>
    <col min="3845" max="3845" width="14.85546875" style="117" customWidth="1"/>
    <col min="3846" max="3846" width="17.85546875" style="117" customWidth="1"/>
    <col min="3847" max="3847" width="17.5703125" style="117" customWidth="1"/>
    <col min="3848" max="3848" width="21.42578125" style="117" customWidth="1"/>
    <col min="3849" max="4098" width="9.140625" style="117"/>
    <col min="4099" max="4099" width="16.42578125" style="117" customWidth="1"/>
    <col min="4100" max="4100" width="19.7109375" style="117" customWidth="1"/>
    <col min="4101" max="4101" width="14.85546875" style="117" customWidth="1"/>
    <col min="4102" max="4102" width="17.85546875" style="117" customWidth="1"/>
    <col min="4103" max="4103" width="17.5703125" style="117" customWidth="1"/>
    <col min="4104" max="4104" width="21.42578125" style="117" customWidth="1"/>
    <col min="4105" max="4354" width="9.140625" style="117"/>
    <col min="4355" max="4355" width="16.42578125" style="117" customWidth="1"/>
    <col min="4356" max="4356" width="19.7109375" style="117" customWidth="1"/>
    <col min="4357" max="4357" width="14.85546875" style="117" customWidth="1"/>
    <col min="4358" max="4358" width="17.85546875" style="117" customWidth="1"/>
    <col min="4359" max="4359" width="17.5703125" style="117" customWidth="1"/>
    <col min="4360" max="4360" width="21.42578125" style="117" customWidth="1"/>
    <col min="4361" max="4610" width="9.140625" style="117"/>
    <col min="4611" max="4611" width="16.42578125" style="117" customWidth="1"/>
    <col min="4612" max="4612" width="19.7109375" style="117" customWidth="1"/>
    <col min="4613" max="4613" width="14.85546875" style="117" customWidth="1"/>
    <col min="4614" max="4614" width="17.85546875" style="117" customWidth="1"/>
    <col min="4615" max="4615" width="17.5703125" style="117" customWidth="1"/>
    <col min="4616" max="4616" width="21.42578125" style="117" customWidth="1"/>
    <col min="4617" max="4866" width="9.140625" style="117"/>
    <col min="4867" max="4867" width="16.42578125" style="117" customWidth="1"/>
    <col min="4868" max="4868" width="19.7109375" style="117" customWidth="1"/>
    <col min="4869" max="4869" width="14.85546875" style="117" customWidth="1"/>
    <col min="4870" max="4870" width="17.85546875" style="117" customWidth="1"/>
    <col min="4871" max="4871" width="17.5703125" style="117" customWidth="1"/>
    <col min="4872" max="4872" width="21.42578125" style="117" customWidth="1"/>
    <col min="4873" max="5122" width="9.140625" style="117"/>
    <col min="5123" max="5123" width="16.42578125" style="117" customWidth="1"/>
    <col min="5124" max="5124" width="19.7109375" style="117" customWidth="1"/>
    <col min="5125" max="5125" width="14.85546875" style="117" customWidth="1"/>
    <col min="5126" max="5126" width="17.85546875" style="117" customWidth="1"/>
    <col min="5127" max="5127" width="17.5703125" style="117" customWidth="1"/>
    <col min="5128" max="5128" width="21.42578125" style="117" customWidth="1"/>
    <col min="5129" max="5378" width="9.140625" style="117"/>
    <col min="5379" max="5379" width="16.42578125" style="117" customWidth="1"/>
    <col min="5380" max="5380" width="19.7109375" style="117" customWidth="1"/>
    <col min="5381" max="5381" width="14.85546875" style="117" customWidth="1"/>
    <col min="5382" max="5382" width="17.85546875" style="117" customWidth="1"/>
    <col min="5383" max="5383" width="17.5703125" style="117" customWidth="1"/>
    <col min="5384" max="5384" width="21.42578125" style="117" customWidth="1"/>
    <col min="5385" max="5634" width="9.140625" style="117"/>
    <col min="5635" max="5635" width="16.42578125" style="117" customWidth="1"/>
    <col min="5636" max="5636" width="19.7109375" style="117" customWidth="1"/>
    <col min="5637" max="5637" width="14.85546875" style="117" customWidth="1"/>
    <col min="5638" max="5638" width="17.85546875" style="117" customWidth="1"/>
    <col min="5639" max="5639" width="17.5703125" style="117" customWidth="1"/>
    <col min="5640" max="5640" width="21.42578125" style="117" customWidth="1"/>
    <col min="5641" max="5890" width="9.140625" style="117"/>
    <col min="5891" max="5891" width="16.42578125" style="117" customWidth="1"/>
    <col min="5892" max="5892" width="19.7109375" style="117" customWidth="1"/>
    <col min="5893" max="5893" width="14.85546875" style="117" customWidth="1"/>
    <col min="5894" max="5894" width="17.85546875" style="117" customWidth="1"/>
    <col min="5895" max="5895" width="17.5703125" style="117" customWidth="1"/>
    <col min="5896" max="5896" width="21.42578125" style="117" customWidth="1"/>
    <col min="5897" max="6146" width="9.140625" style="117"/>
    <col min="6147" max="6147" width="16.42578125" style="117" customWidth="1"/>
    <col min="6148" max="6148" width="19.7109375" style="117" customWidth="1"/>
    <col min="6149" max="6149" width="14.85546875" style="117" customWidth="1"/>
    <col min="6150" max="6150" width="17.85546875" style="117" customWidth="1"/>
    <col min="6151" max="6151" width="17.5703125" style="117" customWidth="1"/>
    <col min="6152" max="6152" width="21.42578125" style="117" customWidth="1"/>
    <col min="6153" max="6402" width="9.140625" style="117"/>
    <col min="6403" max="6403" width="16.42578125" style="117" customWidth="1"/>
    <col min="6404" max="6404" width="19.7109375" style="117" customWidth="1"/>
    <col min="6405" max="6405" width="14.85546875" style="117" customWidth="1"/>
    <col min="6406" max="6406" width="17.85546875" style="117" customWidth="1"/>
    <col min="6407" max="6407" width="17.5703125" style="117" customWidth="1"/>
    <col min="6408" max="6408" width="21.42578125" style="117" customWidth="1"/>
    <col min="6409" max="6658" width="9.140625" style="117"/>
    <col min="6659" max="6659" width="16.42578125" style="117" customWidth="1"/>
    <col min="6660" max="6660" width="19.7109375" style="117" customWidth="1"/>
    <col min="6661" max="6661" width="14.85546875" style="117" customWidth="1"/>
    <col min="6662" max="6662" width="17.85546875" style="117" customWidth="1"/>
    <col min="6663" max="6663" width="17.5703125" style="117" customWidth="1"/>
    <col min="6664" max="6664" width="21.42578125" style="117" customWidth="1"/>
    <col min="6665" max="6914" width="9.140625" style="117"/>
    <col min="6915" max="6915" width="16.42578125" style="117" customWidth="1"/>
    <col min="6916" max="6916" width="19.7109375" style="117" customWidth="1"/>
    <col min="6917" max="6917" width="14.85546875" style="117" customWidth="1"/>
    <col min="6918" max="6918" width="17.85546875" style="117" customWidth="1"/>
    <col min="6919" max="6919" width="17.5703125" style="117" customWidth="1"/>
    <col min="6920" max="6920" width="21.42578125" style="117" customWidth="1"/>
    <col min="6921" max="7170" width="9.140625" style="117"/>
    <col min="7171" max="7171" width="16.42578125" style="117" customWidth="1"/>
    <col min="7172" max="7172" width="19.7109375" style="117" customWidth="1"/>
    <col min="7173" max="7173" width="14.85546875" style="117" customWidth="1"/>
    <col min="7174" max="7174" width="17.85546875" style="117" customWidth="1"/>
    <col min="7175" max="7175" width="17.5703125" style="117" customWidth="1"/>
    <col min="7176" max="7176" width="21.42578125" style="117" customWidth="1"/>
    <col min="7177" max="7426" width="9.140625" style="117"/>
    <col min="7427" max="7427" width="16.42578125" style="117" customWidth="1"/>
    <col min="7428" max="7428" width="19.7109375" style="117" customWidth="1"/>
    <col min="7429" max="7429" width="14.85546875" style="117" customWidth="1"/>
    <col min="7430" max="7430" width="17.85546875" style="117" customWidth="1"/>
    <col min="7431" max="7431" width="17.5703125" style="117" customWidth="1"/>
    <col min="7432" max="7432" width="21.42578125" style="117" customWidth="1"/>
    <col min="7433" max="7682" width="9.140625" style="117"/>
    <col min="7683" max="7683" width="16.42578125" style="117" customWidth="1"/>
    <col min="7684" max="7684" width="19.7109375" style="117" customWidth="1"/>
    <col min="7685" max="7685" width="14.85546875" style="117" customWidth="1"/>
    <col min="7686" max="7686" width="17.85546875" style="117" customWidth="1"/>
    <col min="7687" max="7687" width="17.5703125" style="117" customWidth="1"/>
    <col min="7688" max="7688" width="21.42578125" style="117" customWidth="1"/>
    <col min="7689" max="7938" width="9.140625" style="117"/>
    <col min="7939" max="7939" width="16.42578125" style="117" customWidth="1"/>
    <col min="7940" max="7940" width="19.7109375" style="117" customWidth="1"/>
    <col min="7941" max="7941" width="14.85546875" style="117" customWidth="1"/>
    <col min="7942" max="7942" width="17.85546875" style="117" customWidth="1"/>
    <col min="7943" max="7943" width="17.5703125" style="117" customWidth="1"/>
    <col min="7944" max="7944" width="21.42578125" style="117" customWidth="1"/>
    <col min="7945" max="8194" width="9.140625" style="117"/>
    <col min="8195" max="8195" width="16.42578125" style="117" customWidth="1"/>
    <col min="8196" max="8196" width="19.7109375" style="117" customWidth="1"/>
    <col min="8197" max="8197" width="14.85546875" style="117" customWidth="1"/>
    <col min="8198" max="8198" width="17.85546875" style="117" customWidth="1"/>
    <col min="8199" max="8199" width="17.5703125" style="117" customWidth="1"/>
    <col min="8200" max="8200" width="21.42578125" style="117" customWidth="1"/>
    <col min="8201" max="8450" width="9.140625" style="117"/>
    <col min="8451" max="8451" width="16.42578125" style="117" customWidth="1"/>
    <col min="8452" max="8452" width="19.7109375" style="117" customWidth="1"/>
    <col min="8453" max="8453" width="14.85546875" style="117" customWidth="1"/>
    <col min="8454" max="8454" width="17.85546875" style="117" customWidth="1"/>
    <col min="8455" max="8455" width="17.5703125" style="117" customWidth="1"/>
    <col min="8456" max="8456" width="21.42578125" style="117" customWidth="1"/>
    <col min="8457" max="8706" width="9.140625" style="117"/>
    <col min="8707" max="8707" width="16.42578125" style="117" customWidth="1"/>
    <col min="8708" max="8708" width="19.7109375" style="117" customWidth="1"/>
    <col min="8709" max="8709" width="14.85546875" style="117" customWidth="1"/>
    <col min="8710" max="8710" width="17.85546875" style="117" customWidth="1"/>
    <col min="8711" max="8711" width="17.5703125" style="117" customWidth="1"/>
    <col min="8712" max="8712" width="21.42578125" style="117" customWidth="1"/>
    <col min="8713" max="8962" width="9.140625" style="117"/>
    <col min="8963" max="8963" width="16.42578125" style="117" customWidth="1"/>
    <col min="8964" max="8964" width="19.7109375" style="117" customWidth="1"/>
    <col min="8965" max="8965" width="14.85546875" style="117" customWidth="1"/>
    <col min="8966" max="8966" width="17.85546875" style="117" customWidth="1"/>
    <col min="8967" max="8967" width="17.5703125" style="117" customWidth="1"/>
    <col min="8968" max="8968" width="21.42578125" style="117" customWidth="1"/>
    <col min="8969" max="9218" width="9.140625" style="117"/>
    <col min="9219" max="9219" width="16.42578125" style="117" customWidth="1"/>
    <col min="9220" max="9220" width="19.7109375" style="117" customWidth="1"/>
    <col min="9221" max="9221" width="14.85546875" style="117" customWidth="1"/>
    <col min="9222" max="9222" width="17.85546875" style="117" customWidth="1"/>
    <col min="9223" max="9223" width="17.5703125" style="117" customWidth="1"/>
    <col min="9224" max="9224" width="21.42578125" style="117" customWidth="1"/>
    <col min="9225" max="9474" width="9.140625" style="117"/>
    <col min="9475" max="9475" width="16.42578125" style="117" customWidth="1"/>
    <col min="9476" max="9476" width="19.7109375" style="117" customWidth="1"/>
    <col min="9477" max="9477" width="14.85546875" style="117" customWidth="1"/>
    <col min="9478" max="9478" width="17.85546875" style="117" customWidth="1"/>
    <col min="9479" max="9479" width="17.5703125" style="117" customWidth="1"/>
    <col min="9480" max="9480" width="21.42578125" style="117" customWidth="1"/>
    <col min="9481" max="9730" width="9.140625" style="117"/>
    <col min="9731" max="9731" width="16.42578125" style="117" customWidth="1"/>
    <col min="9732" max="9732" width="19.7109375" style="117" customWidth="1"/>
    <col min="9733" max="9733" width="14.85546875" style="117" customWidth="1"/>
    <col min="9734" max="9734" width="17.85546875" style="117" customWidth="1"/>
    <col min="9735" max="9735" width="17.5703125" style="117" customWidth="1"/>
    <col min="9736" max="9736" width="21.42578125" style="117" customWidth="1"/>
    <col min="9737" max="9986" width="9.140625" style="117"/>
    <col min="9987" max="9987" width="16.42578125" style="117" customWidth="1"/>
    <col min="9988" max="9988" width="19.7109375" style="117" customWidth="1"/>
    <col min="9989" max="9989" width="14.85546875" style="117" customWidth="1"/>
    <col min="9990" max="9990" width="17.85546875" style="117" customWidth="1"/>
    <col min="9991" max="9991" width="17.5703125" style="117" customWidth="1"/>
    <col min="9992" max="9992" width="21.42578125" style="117" customWidth="1"/>
    <col min="9993" max="10242" width="9.140625" style="117"/>
    <col min="10243" max="10243" width="16.42578125" style="117" customWidth="1"/>
    <col min="10244" max="10244" width="19.7109375" style="117" customWidth="1"/>
    <col min="10245" max="10245" width="14.85546875" style="117" customWidth="1"/>
    <col min="10246" max="10246" width="17.85546875" style="117" customWidth="1"/>
    <col min="10247" max="10247" width="17.5703125" style="117" customWidth="1"/>
    <col min="10248" max="10248" width="21.42578125" style="117" customWidth="1"/>
    <col min="10249" max="10498" width="9.140625" style="117"/>
    <col min="10499" max="10499" width="16.42578125" style="117" customWidth="1"/>
    <col min="10500" max="10500" width="19.7109375" style="117" customWidth="1"/>
    <col min="10501" max="10501" width="14.85546875" style="117" customWidth="1"/>
    <col min="10502" max="10502" width="17.85546875" style="117" customWidth="1"/>
    <col min="10503" max="10503" width="17.5703125" style="117" customWidth="1"/>
    <col min="10504" max="10504" width="21.42578125" style="117" customWidth="1"/>
    <col min="10505" max="10754" width="9.140625" style="117"/>
    <col min="10755" max="10755" width="16.42578125" style="117" customWidth="1"/>
    <col min="10756" max="10756" width="19.7109375" style="117" customWidth="1"/>
    <col min="10757" max="10757" width="14.85546875" style="117" customWidth="1"/>
    <col min="10758" max="10758" width="17.85546875" style="117" customWidth="1"/>
    <col min="10759" max="10759" width="17.5703125" style="117" customWidth="1"/>
    <col min="10760" max="10760" width="21.42578125" style="117" customWidth="1"/>
    <col min="10761" max="11010" width="9.140625" style="117"/>
    <col min="11011" max="11011" width="16.42578125" style="117" customWidth="1"/>
    <col min="11012" max="11012" width="19.7109375" style="117" customWidth="1"/>
    <col min="11013" max="11013" width="14.85546875" style="117" customWidth="1"/>
    <col min="11014" max="11014" width="17.85546875" style="117" customWidth="1"/>
    <col min="11015" max="11015" width="17.5703125" style="117" customWidth="1"/>
    <col min="11016" max="11016" width="21.42578125" style="117" customWidth="1"/>
    <col min="11017" max="11266" width="9.140625" style="117"/>
    <col min="11267" max="11267" width="16.42578125" style="117" customWidth="1"/>
    <col min="11268" max="11268" width="19.7109375" style="117" customWidth="1"/>
    <col min="11269" max="11269" width="14.85546875" style="117" customWidth="1"/>
    <col min="11270" max="11270" width="17.85546875" style="117" customWidth="1"/>
    <col min="11271" max="11271" width="17.5703125" style="117" customWidth="1"/>
    <col min="11272" max="11272" width="21.42578125" style="117" customWidth="1"/>
    <col min="11273" max="11522" width="9.140625" style="117"/>
    <col min="11523" max="11523" width="16.42578125" style="117" customWidth="1"/>
    <col min="11524" max="11524" width="19.7109375" style="117" customWidth="1"/>
    <col min="11525" max="11525" width="14.85546875" style="117" customWidth="1"/>
    <col min="11526" max="11526" width="17.85546875" style="117" customWidth="1"/>
    <col min="11527" max="11527" width="17.5703125" style="117" customWidth="1"/>
    <col min="11528" max="11528" width="21.42578125" style="117" customWidth="1"/>
    <col min="11529" max="11778" width="9.140625" style="117"/>
    <col min="11779" max="11779" width="16.42578125" style="117" customWidth="1"/>
    <col min="11780" max="11780" width="19.7109375" style="117" customWidth="1"/>
    <col min="11781" max="11781" width="14.85546875" style="117" customWidth="1"/>
    <col min="11782" max="11782" width="17.85546875" style="117" customWidth="1"/>
    <col min="11783" max="11783" width="17.5703125" style="117" customWidth="1"/>
    <col min="11784" max="11784" width="21.42578125" style="117" customWidth="1"/>
    <col min="11785" max="12034" width="9.140625" style="117"/>
    <col min="12035" max="12035" width="16.42578125" style="117" customWidth="1"/>
    <col min="12036" max="12036" width="19.7109375" style="117" customWidth="1"/>
    <col min="12037" max="12037" width="14.85546875" style="117" customWidth="1"/>
    <col min="12038" max="12038" width="17.85546875" style="117" customWidth="1"/>
    <col min="12039" max="12039" width="17.5703125" style="117" customWidth="1"/>
    <col min="12040" max="12040" width="21.42578125" style="117" customWidth="1"/>
    <col min="12041" max="12290" width="9.140625" style="117"/>
    <col min="12291" max="12291" width="16.42578125" style="117" customWidth="1"/>
    <col min="12292" max="12292" width="19.7109375" style="117" customWidth="1"/>
    <col min="12293" max="12293" width="14.85546875" style="117" customWidth="1"/>
    <col min="12294" max="12294" width="17.85546875" style="117" customWidth="1"/>
    <col min="12295" max="12295" width="17.5703125" style="117" customWidth="1"/>
    <col min="12296" max="12296" width="21.42578125" style="117" customWidth="1"/>
    <col min="12297" max="12546" width="9.140625" style="117"/>
    <col min="12547" max="12547" width="16.42578125" style="117" customWidth="1"/>
    <col min="12548" max="12548" width="19.7109375" style="117" customWidth="1"/>
    <col min="12549" max="12549" width="14.85546875" style="117" customWidth="1"/>
    <col min="12550" max="12550" width="17.85546875" style="117" customWidth="1"/>
    <col min="12551" max="12551" width="17.5703125" style="117" customWidth="1"/>
    <col min="12552" max="12552" width="21.42578125" style="117" customWidth="1"/>
    <col min="12553" max="12802" width="9.140625" style="117"/>
    <col min="12803" max="12803" width="16.42578125" style="117" customWidth="1"/>
    <col min="12804" max="12804" width="19.7109375" style="117" customWidth="1"/>
    <col min="12805" max="12805" width="14.85546875" style="117" customWidth="1"/>
    <col min="12806" max="12806" width="17.85546875" style="117" customWidth="1"/>
    <col min="12807" max="12807" width="17.5703125" style="117" customWidth="1"/>
    <col min="12808" max="12808" width="21.42578125" style="117" customWidth="1"/>
    <col min="12809" max="13058" width="9.140625" style="117"/>
    <col min="13059" max="13059" width="16.42578125" style="117" customWidth="1"/>
    <col min="13060" max="13060" width="19.7109375" style="117" customWidth="1"/>
    <col min="13061" max="13061" width="14.85546875" style="117" customWidth="1"/>
    <col min="13062" max="13062" width="17.85546875" style="117" customWidth="1"/>
    <col min="13063" max="13063" width="17.5703125" style="117" customWidth="1"/>
    <col min="13064" max="13064" width="21.42578125" style="117" customWidth="1"/>
    <col min="13065" max="13314" width="9.140625" style="117"/>
    <col min="13315" max="13315" width="16.42578125" style="117" customWidth="1"/>
    <col min="13316" max="13316" width="19.7109375" style="117" customWidth="1"/>
    <col min="13317" max="13317" width="14.85546875" style="117" customWidth="1"/>
    <col min="13318" max="13318" width="17.85546875" style="117" customWidth="1"/>
    <col min="13319" max="13319" width="17.5703125" style="117" customWidth="1"/>
    <col min="13320" max="13320" width="21.42578125" style="117" customWidth="1"/>
    <col min="13321" max="13570" width="9.140625" style="117"/>
    <col min="13571" max="13571" width="16.42578125" style="117" customWidth="1"/>
    <col min="13572" max="13572" width="19.7109375" style="117" customWidth="1"/>
    <col min="13573" max="13573" width="14.85546875" style="117" customWidth="1"/>
    <col min="13574" max="13574" width="17.85546875" style="117" customWidth="1"/>
    <col min="13575" max="13575" width="17.5703125" style="117" customWidth="1"/>
    <col min="13576" max="13576" width="21.42578125" style="117" customWidth="1"/>
    <col min="13577" max="13826" width="9.140625" style="117"/>
    <col min="13827" max="13827" width="16.42578125" style="117" customWidth="1"/>
    <col min="13828" max="13828" width="19.7109375" style="117" customWidth="1"/>
    <col min="13829" max="13829" width="14.85546875" style="117" customWidth="1"/>
    <col min="13830" max="13830" width="17.85546875" style="117" customWidth="1"/>
    <col min="13831" max="13831" width="17.5703125" style="117" customWidth="1"/>
    <col min="13832" max="13832" width="21.42578125" style="117" customWidth="1"/>
    <col min="13833" max="14082" width="9.140625" style="117"/>
    <col min="14083" max="14083" width="16.42578125" style="117" customWidth="1"/>
    <col min="14084" max="14084" width="19.7109375" style="117" customWidth="1"/>
    <col min="14085" max="14085" width="14.85546875" style="117" customWidth="1"/>
    <col min="14086" max="14086" width="17.85546875" style="117" customWidth="1"/>
    <col min="14087" max="14087" width="17.5703125" style="117" customWidth="1"/>
    <col min="14088" max="14088" width="21.42578125" style="117" customWidth="1"/>
    <col min="14089" max="14338" width="9.140625" style="117"/>
    <col min="14339" max="14339" width="16.42578125" style="117" customWidth="1"/>
    <col min="14340" max="14340" width="19.7109375" style="117" customWidth="1"/>
    <col min="14341" max="14341" width="14.85546875" style="117" customWidth="1"/>
    <col min="14342" max="14342" width="17.85546875" style="117" customWidth="1"/>
    <col min="14343" max="14343" width="17.5703125" style="117" customWidth="1"/>
    <col min="14344" max="14344" width="21.42578125" style="117" customWidth="1"/>
    <col min="14345" max="14594" width="9.140625" style="117"/>
    <col min="14595" max="14595" width="16.42578125" style="117" customWidth="1"/>
    <col min="14596" max="14596" width="19.7109375" style="117" customWidth="1"/>
    <col min="14597" max="14597" width="14.85546875" style="117" customWidth="1"/>
    <col min="14598" max="14598" width="17.85546875" style="117" customWidth="1"/>
    <col min="14599" max="14599" width="17.5703125" style="117" customWidth="1"/>
    <col min="14600" max="14600" width="21.42578125" style="117" customWidth="1"/>
    <col min="14601" max="14850" width="9.140625" style="117"/>
    <col min="14851" max="14851" width="16.42578125" style="117" customWidth="1"/>
    <col min="14852" max="14852" width="19.7109375" style="117" customWidth="1"/>
    <col min="14853" max="14853" width="14.85546875" style="117" customWidth="1"/>
    <col min="14854" max="14854" width="17.85546875" style="117" customWidth="1"/>
    <col min="14855" max="14855" width="17.5703125" style="117" customWidth="1"/>
    <col min="14856" max="14856" width="21.42578125" style="117" customWidth="1"/>
    <col min="14857" max="15106" width="9.140625" style="117"/>
    <col min="15107" max="15107" width="16.42578125" style="117" customWidth="1"/>
    <col min="15108" max="15108" width="19.7109375" style="117" customWidth="1"/>
    <col min="15109" max="15109" width="14.85546875" style="117" customWidth="1"/>
    <col min="15110" max="15110" width="17.85546875" style="117" customWidth="1"/>
    <col min="15111" max="15111" width="17.5703125" style="117" customWidth="1"/>
    <col min="15112" max="15112" width="21.42578125" style="117" customWidth="1"/>
    <col min="15113" max="15362" width="9.140625" style="117"/>
    <col min="15363" max="15363" width="16.42578125" style="117" customWidth="1"/>
    <col min="15364" max="15364" width="19.7109375" style="117" customWidth="1"/>
    <col min="15365" max="15365" width="14.85546875" style="117" customWidth="1"/>
    <col min="15366" max="15366" width="17.85546875" style="117" customWidth="1"/>
    <col min="15367" max="15367" width="17.5703125" style="117" customWidth="1"/>
    <col min="15368" max="15368" width="21.42578125" style="117" customWidth="1"/>
    <col min="15369" max="15618" width="9.140625" style="117"/>
    <col min="15619" max="15619" width="16.42578125" style="117" customWidth="1"/>
    <col min="15620" max="15620" width="19.7109375" style="117" customWidth="1"/>
    <col min="15621" max="15621" width="14.85546875" style="117" customWidth="1"/>
    <col min="15622" max="15622" width="17.85546875" style="117" customWidth="1"/>
    <col min="15623" max="15623" width="17.5703125" style="117" customWidth="1"/>
    <col min="15624" max="15624" width="21.42578125" style="117" customWidth="1"/>
    <col min="15625" max="15874" width="9.140625" style="117"/>
    <col min="15875" max="15875" width="16.42578125" style="117" customWidth="1"/>
    <col min="15876" max="15876" width="19.7109375" style="117" customWidth="1"/>
    <col min="15877" max="15877" width="14.85546875" style="117" customWidth="1"/>
    <col min="15878" max="15878" width="17.85546875" style="117" customWidth="1"/>
    <col min="15879" max="15879" width="17.5703125" style="117" customWidth="1"/>
    <col min="15880" max="15880" width="21.42578125" style="117" customWidth="1"/>
    <col min="15881" max="16130" width="9.140625" style="117"/>
    <col min="16131" max="16131" width="16.42578125" style="117" customWidth="1"/>
    <col min="16132" max="16132" width="19.7109375" style="117" customWidth="1"/>
    <col min="16133" max="16133" width="14.85546875" style="117" customWidth="1"/>
    <col min="16134" max="16134" width="17.85546875" style="117" customWidth="1"/>
    <col min="16135" max="16135" width="17.5703125" style="117" customWidth="1"/>
    <col min="16136" max="16136" width="21.42578125" style="117" customWidth="1"/>
    <col min="16137" max="16384" width="9.140625" style="117"/>
  </cols>
  <sheetData>
    <row r="1" spans="1:11" s="118" customFormat="1" ht="15.75">
      <c r="A1" s="2107" t="s">
        <v>523</v>
      </c>
      <c r="B1" s="2107"/>
      <c r="C1" s="2107"/>
      <c r="D1" s="2107"/>
      <c r="E1" s="2107"/>
      <c r="F1" s="2107"/>
      <c r="G1" s="2107"/>
      <c r="H1" s="2107"/>
    </row>
    <row r="2" spans="1:11" s="118" customFormat="1">
      <c r="A2" s="648"/>
    </row>
    <row r="3" spans="1:11" s="118" customFormat="1">
      <c r="A3" s="129" t="s">
        <v>342</v>
      </c>
      <c r="H3" s="259" t="s">
        <v>524</v>
      </c>
    </row>
    <row r="4" spans="1:11" s="118" customFormat="1">
      <c r="A4" s="244" t="s">
        <v>525</v>
      </c>
      <c r="B4" s="244"/>
      <c r="C4" s="244"/>
      <c r="D4" s="244"/>
      <c r="E4" s="244"/>
      <c r="F4" s="244"/>
      <c r="G4" s="244"/>
      <c r="H4" s="244"/>
    </row>
    <row r="5" spans="1:11" s="118" customFormat="1">
      <c r="A5" s="558"/>
    </row>
    <row r="6" spans="1:11" s="118" customFormat="1" ht="15.75">
      <c r="A6" s="2108" t="s">
        <v>526</v>
      </c>
      <c r="B6" s="2108"/>
      <c r="C6" s="2108"/>
      <c r="D6" s="2108"/>
      <c r="E6" s="2108"/>
      <c r="F6" s="2108"/>
      <c r="G6" s="2108"/>
      <c r="H6" s="2108"/>
    </row>
    <row r="7" spans="1:11" s="118" customFormat="1" ht="15.75">
      <c r="A7" s="2108" t="s">
        <v>527</v>
      </c>
      <c r="B7" s="2108"/>
      <c r="C7" s="2108"/>
      <c r="D7" s="2108"/>
      <c r="E7" s="2108"/>
      <c r="F7" s="2108"/>
      <c r="G7" s="2108"/>
      <c r="H7" s="2108"/>
    </row>
    <row r="8" spans="1:11" s="118" customFormat="1">
      <c r="A8" s="2109" t="s">
        <v>6</v>
      </c>
      <c r="B8" s="2109"/>
      <c r="C8" s="2109"/>
      <c r="D8" s="2109"/>
      <c r="E8" s="2109"/>
      <c r="F8" s="2109"/>
      <c r="G8" s="2109"/>
      <c r="H8" s="2109"/>
    </row>
    <row r="9" spans="1:11" s="118" customFormat="1">
      <c r="A9" s="119"/>
    </row>
    <row r="10" spans="1:11" s="120" customFormat="1">
      <c r="A10" s="2110" t="s">
        <v>7</v>
      </c>
      <c r="B10" s="2110" t="s">
        <v>0</v>
      </c>
      <c r="C10" s="2110" t="s">
        <v>528</v>
      </c>
      <c r="D10" s="2112" t="s">
        <v>529</v>
      </c>
      <c r="E10" s="2113"/>
      <c r="F10" s="2114"/>
      <c r="G10" s="2110" t="s">
        <v>530</v>
      </c>
      <c r="H10" s="2110" t="s">
        <v>531</v>
      </c>
    </row>
    <row r="11" spans="1:11" s="120" customFormat="1" ht="22.5">
      <c r="A11" s="2111"/>
      <c r="B11" s="2111"/>
      <c r="C11" s="2111"/>
      <c r="D11" s="121" t="s">
        <v>532</v>
      </c>
      <c r="E11" s="121" t="s">
        <v>533</v>
      </c>
      <c r="F11" s="121" t="s">
        <v>534</v>
      </c>
      <c r="G11" s="2111"/>
      <c r="H11" s="2111"/>
    </row>
    <row r="12" spans="1:11" s="123" customFormat="1">
      <c r="A12" s="122">
        <v>1</v>
      </c>
      <c r="B12" s="122">
        <v>2</v>
      </c>
      <c r="C12" s="122">
        <v>3</v>
      </c>
      <c r="D12" s="122">
        <v>4</v>
      </c>
      <c r="E12" s="122">
        <v>5</v>
      </c>
      <c r="F12" s="122" t="s">
        <v>535</v>
      </c>
      <c r="G12" s="122">
        <v>7</v>
      </c>
      <c r="H12" s="122" t="s">
        <v>536</v>
      </c>
      <c r="J12" s="124"/>
      <c r="K12" s="649"/>
    </row>
    <row r="13" spans="1:11" s="118" customFormat="1">
      <c r="A13" s="125" t="s">
        <v>2</v>
      </c>
      <c r="B13" s="126"/>
      <c r="C13" s="126"/>
      <c r="D13" s="127"/>
      <c r="E13" s="127"/>
      <c r="F13" s="127"/>
      <c r="G13" s="126"/>
      <c r="H13" s="128"/>
    </row>
    <row r="14" spans="1:11" s="118" customFormat="1">
      <c r="A14" s="125" t="s">
        <v>1</v>
      </c>
      <c r="B14" s="126"/>
      <c r="C14" s="126"/>
      <c r="D14" s="127"/>
      <c r="E14" s="127"/>
      <c r="F14" s="127"/>
      <c r="G14" s="126"/>
      <c r="H14" s="128"/>
    </row>
    <row r="15" spans="1:11" s="118" customFormat="1">
      <c r="A15" s="125" t="s">
        <v>347</v>
      </c>
      <c r="B15" s="126"/>
      <c r="C15" s="126"/>
      <c r="D15" s="127"/>
      <c r="E15" s="127"/>
      <c r="F15" s="127"/>
      <c r="G15" s="126"/>
      <c r="H15" s="128"/>
      <c r="I15" s="129"/>
    </row>
    <row r="16" spans="1:11" s="118" customFormat="1">
      <c r="A16" s="125" t="s">
        <v>3</v>
      </c>
      <c r="B16" s="126"/>
      <c r="C16" s="126"/>
      <c r="D16" s="127"/>
      <c r="E16" s="127"/>
      <c r="F16" s="127"/>
      <c r="G16" s="130"/>
      <c r="H16" s="126"/>
    </row>
    <row r="17" spans="1:10" s="118" customFormat="1" ht="22.5" customHeight="1">
      <c r="A17" s="2116" t="s">
        <v>537</v>
      </c>
      <c r="B17" s="2117"/>
      <c r="C17" s="2118"/>
      <c r="D17" s="127"/>
      <c r="E17" s="127"/>
      <c r="F17" s="131"/>
      <c r="G17" s="126"/>
      <c r="H17" s="132"/>
    </row>
    <row r="18" spans="1:10" s="118" customFormat="1">
      <c r="A18" s="2119" t="s">
        <v>538</v>
      </c>
      <c r="B18" s="2119"/>
      <c r="C18" s="2119"/>
      <c r="D18" s="127"/>
      <c r="E18" s="127"/>
      <c r="F18" s="131"/>
      <c r="G18" s="126"/>
      <c r="H18" s="132"/>
    </row>
    <row r="19" spans="1:10" s="118" customFormat="1" ht="33" customHeight="1">
      <c r="A19" s="2119" t="s">
        <v>539</v>
      </c>
      <c r="B19" s="2119"/>
      <c r="C19" s="2119"/>
      <c r="D19" s="127"/>
      <c r="E19" s="127"/>
      <c r="F19" s="131"/>
      <c r="G19" s="126"/>
      <c r="H19" s="132"/>
      <c r="I19" s="129"/>
    </row>
    <row r="20" spans="1:10" s="118" customFormat="1">
      <c r="A20" s="133"/>
      <c r="B20" s="134"/>
      <c r="C20" s="134"/>
      <c r="D20" s="134"/>
      <c r="E20" s="134"/>
      <c r="F20" s="134"/>
      <c r="G20" s="134"/>
      <c r="H20" s="134"/>
    </row>
    <row r="21" spans="1:10" s="118" customFormat="1" ht="12.75">
      <c r="A21" s="135" t="s">
        <v>540</v>
      </c>
      <c r="B21" s="136"/>
      <c r="C21" s="136"/>
      <c r="D21" s="136"/>
      <c r="E21" s="136"/>
      <c r="F21" s="136"/>
      <c r="G21" s="136"/>
      <c r="H21" s="136"/>
      <c r="I21" s="136"/>
      <c r="J21" s="136"/>
    </row>
    <row r="22" spans="1:10" s="118" customFormat="1">
      <c r="A22" s="2120" t="s">
        <v>541</v>
      </c>
      <c r="B22" s="2120"/>
      <c r="C22" s="2120"/>
      <c r="D22" s="2120"/>
      <c r="E22" s="2120"/>
      <c r="F22" s="2120"/>
      <c r="G22" s="2120"/>
      <c r="H22" s="2120"/>
      <c r="I22" s="2120"/>
      <c r="J22" s="2120"/>
    </row>
    <row r="23" spans="1:10" s="118" customFormat="1" ht="23.25" customHeight="1">
      <c r="A23" s="2120" t="s">
        <v>542</v>
      </c>
      <c r="B23" s="2120"/>
      <c r="C23" s="2120"/>
      <c r="D23" s="2120"/>
      <c r="E23" s="2120"/>
      <c r="F23" s="2120"/>
      <c r="G23" s="2120"/>
      <c r="H23" s="2120"/>
      <c r="I23" s="2120"/>
      <c r="J23" s="2120"/>
    </row>
    <row r="24" spans="1:10" s="118" customFormat="1">
      <c r="A24" s="2115" t="s">
        <v>543</v>
      </c>
      <c r="B24" s="2115"/>
      <c r="C24" s="2115"/>
      <c r="D24" s="2115"/>
      <c r="E24" s="2115"/>
      <c r="F24" s="2115"/>
      <c r="G24" s="2115"/>
      <c r="H24" s="2115"/>
    </row>
    <row r="25" spans="1:10" s="118" customFormat="1" ht="11.25" customHeight="1">
      <c r="A25" s="2115" t="s">
        <v>544</v>
      </c>
      <c r="B25" s="2115"/>
      <c r="C25" s="2115"/>
      <c r="D25" s="2115"/>
      <c r="E25" s="2115"/>
      <c r="F25" s="2115"/>
      <c r="G25" s="2115"/>
      <c r="H25" s="2115"/>
    </row>
    <row r="26" spans="1:10" s="118" customFormat="1">
      <c r="A26" s="2115" t="s">
        <v>545</v>
      </c>
      <c r="B26" s="2115"/>
      <c r="C26" s="2115"/>
      <c r="D26" s="2115"/>
      <c r="E26" s="2115"/>
      <c r="F26" s="2115"/>
      <c r="G26" s="2115"/>
      <c r="H26" s="2115"/>
    </row>
    <row r="27" spans="1:10" s="118" customFormat="1">
      <c r="A27" s="2115" t="s">
        <v>489</v>
      </c>
      <c r="B27" s="2115"/>
      <c r="C27" s="2115"/>
      <c r="D27" s="2115"/>
      <c r="E27" s="2115"/>
      <c r="F27" s="2115"/>
      <c r="G27" s="2115"/>
      <c r="H27" s="2115"/>
    </row>
    <row r="28" spans="1:10">
      <c r="A28" s="137"/>
      <c r="B28" s="137"/>
      <c r="C28" s="137"/>
      <c r="D28" s="137"/>
      <c r="E28" s="137"/>
      <c r="F28" s="118"/>
      <c r="G28" s="118"/>
      <c r="H28" s="118"/>
      <c r="I28" s="118"/>
      <c r="J28" s="118"/>
    </row>
    <row r="29" spans="1:10">
      <c r="A29" s="138"/>
      <c r="B29" s="138"/>
      <c r="C29" s="138"/>
      <c r="D29" s="138"/>
      <c r="E29" s="138"/>
    </row>
  </sheetData>
  <mergeCells count="19">
    <mergeCell ref="A25:H25"/>
    <mergeCell ref="A26:H26"/>
    <mergeCell ref="A27:H27"/>
    <mergeCell ref="A17:C17"/>
    <mergeCell ref="A18:C18"/>
    <mergeCell ref="A19:C19"/>
    <mergeCell ref="A22:J22"/>
    <mergeCell ref="A23:J23"/>
    <mergeCell ref="A24:H24"/>
    <mergeCell ref="A1:H1"/>
    <mergeCell ref="A6:H6"/>
    <mergeCell ref="A7:H7"/>
    <mergeCell ref="A8:H8"/>
    <mergeCell ref="A10:A11"/>
    <mergeCell ref="B10:B11"/>
    <mergeCell ref="C10:C11"/>
    <mergeCell ref="D10:F10"/>
    <mergeCell ref="G10:G11"/>
    <mergeCell ref="H10:H11"/>
  </mergeCells>
  <pageMargins left="0.75" right="0.75" top="1" bottom="1" header="0.5" footer="0.5"/>
  <pageSetup paperSize="9" scale="8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E55"/>
  <sheetViews>
    <sheetView showGridLines="0" view="pageBreakPreview" zoomScaleNormal="100" zoomScaleSheetLayoutView="100" workbookViewId="0">
      <selection activeCell="S32" sqref="S32"/>
    </sheetView>
  </sheetViews>
  <sheetFormatPr defaultRowHeight="11.25"/>
  <cols>
    <col min="1" max="1" width="4.140625" style="997" customWidth="1"/>
    <col min="2" max="2" width="5.7109375" style="996" customWidth="1"/>
    <col min="3" max="3" width="64.7109375" style="997" customWidth="1"/>
    <col min="4" max="4" width="21.85546875" style="997" customWidth="1"/>
    <col min="5" max="5" width="4.42578125" style="997" customWidth="1"/>
    <col min="6" max="246" width="9.140625" style="997"/>
    <col min="247" max="247" width="6" style="997" customWidth="1"/>
    <col min="248" max="248" width="5.7109375" style="997" customWidth="1"/>
    <col min="249" max="249" width="64.7109375" style="997" customWidth="1"/>
    <col min="250" max="250" width="21.85546875" style="997" customWidth="1"/>
    <col min="251" max="502" width="9.140625" style="997"/>
    <col min="503" max="503" width="6" style="997" customWidth="1"/>
    <col min="504" max="504" width="5.7109375" style="997" customWidth="1"/>
    <col min="505" max="505" width="64.7109375" style="997" customWidth="1"/>
    <col min="506" max="506" width="21.85546875" style="997" customWidth="1"/>
    <col min="507" max="758" width="9.140625" style="997"/>
    <col min="759" max="759" width="6" style="997" customWidth="1"/>
    <col min="760" max="760" width="5.7109375" style="997" customWidth="1"/>
    <col min="761" max="761" width="64.7109375" style="997" customWidth="1"/>
    <col min="762" max="762" width="21.85546875" style="997" customWidth="1"/>
    <col min="763" max="1014" width="9.140625" style="997"/>
    <col min="1015" max="1015" width="6" style="997" customWidth="1"/>
    <col min="1016" max="1016" width="5.7109375" style="997" customWidth="1"/>
    <col min="1017" max="1017" width="64.7109375" style="997" customWidth="1"/>
    <col min="1018" max="1018" width="21.85546875" style="997" customWidth="1"/>
    <col min="1019" max="1270" width="9.140625" style="997"/>
    <col min="1271" max="1271" width="6" style="997" customWidth="1"/>
    <col min="1272" max="1272" width="5.7109375" style="997" customWidth="1"/>
    <col min="1273" max="1273" width="64.7109375" style="997" customWidth="1"/>
    <col min="1274" max="1274" width="21.85546875" style="997" customWidth="1"/>
    <col min="1275" max="1526" width="9.140625" style="997"/>
    <col min="1527" max="1527" width="6" style="997" customWidth="1"/>
    <col min="1528" max="1528" width="5.7109375" style="997" customWidth="1"/>
    <col min="1529" max="1529" width="64.7109375" style="997" customWidth="1"/>
    <col min="1530" max="1530" width="21.85546875" style="997" customWidth="1"/>
    <col min="1531" max="1782" width="9.140625" style="997"/>
    <col min="1783" max="1783" width="6" style="997" customWidth="1"/>
    <col min="1784" max="1784" width="5.7109375" style="997" customWidth="1"/>
    <col min="1785" max="1785" width="64.7109375" style="997" customWidth="1"/>
    <col min="1786" max="1786" width="21.85546875" style="997" customWidth="1"/>
    <col min="1787" max="2038" width="9.140625" style="997"/>
    <col min="2039" max="2039" width="6" style="997" customWidth="1"/>
    <col min="2040" max="2040" width="5.7109375" style="997" customWidth="1"/>
    <col min="2041" max="2041" width="64.7109375" style="997" customWidth="1"/>
    <col min="2042" max="2042" width="21.85546875" style="997" customWidth="1"/>
    <col min="2043" max="2294" width="9.140625" style="997"/>
    <col min="2295" max="2295" width="6" style="997" customWidth="1"/>
    <col min="2296" max="2296" width="5.7109375" style="997" customWidth="1"/>
    <col min="2297" max="2297" width="64.7109375" style="997" customWidth="1"/>
    <col min="2298" max="2298" width="21.85546875" style="997" customWidth="1"/>
    <col min="2299" max="2550" width="9.140625" style="997"/>
    <col min="2551" max="2551" width="6" style="997" customWidth="1"/>
    <col min="2552" max="2552" width="5.7109375" style="997" customWidth="1"/>
    <col min="2553" max="2553" width="64.7109375" style="997" customWidth="1"/>
    <col min="2554" max="2554" width="21.85546875" style="997" customWidth="1"/>
    <col min="2555" max="2806" width="9.140625" style="997"/>
    <col min="2807" max="2807" width="6" style="997" customWidth="1"/>
    <col min="2808" max="2808" width="5.7109375" style="997" customWidth="1"/>
    <col min="2809" max="2809" width="64.7109375" style="997" customWidth="1"/>
    <col min="2810" max="2810" width="21.85546875" style="997" customWidth="1"/>
    <col min="2811" max="3062" width="9.140625" style="997"/>
    <col min="3063" max="3063" width="6" style="997" customWidth="1"/>
    <col min="3064" max="3064" width="5.7109375" style="997" customWidth="1"/>
    <col min="3065" max="3065" width="64.7109375" style="997" customWidth="1"/>
    <col min="3066" max="3066" width="21.85546875" style="997" customWidth="1"/>
    <col min="3067" max="3318" width="9.140625" style="997"/>
    <col min="3319" max="3319" width="6" style="997" customWidth="1"/>
    <col min="3320" max="3320" width="5.7109375" style="997" customWidth="1"/>
    <col min="3321" max="3321" width="64.7109375" style="997" customWidth="1"/>
    <col min="3322" max="3322" width="21.85546875" style="997" customWidth="1"/>
    <col min="3323" max="3574" width="9.140625" style="997"/>
    <col min="3575" max="3575" width="6" style="997" customWidth="1"/>
    <col min="3576" max="3576" width="5.7109375" style="997" customWidth="1"/>
    <col min="3577" max="3577" width="64.7109375" style="997" customWidth="1"/>
    <col min="3578" max="3578" width="21.85546875" style="997" customWidth="1"/>
    <col min="3579" max="3830" width="9.140625" style="997"/>
    <col min="3831" max="3831" width="6" style="997" customWidth="1"/>
    <col min="3832" max="3832" width="5.7109375" style="997" customWidth="1"/>
    <col min="3833" max="3833" width="64.7109375" style="997" customWidth="1"/>
    <col min="3834" max="3834" width="21.85546875" style="997" customWidth="1"/>
    <col min="3835" max="4086" width="9.140625" style="997"/>
    <col min="4087" max="4087" width="6" style="997" customWidth="1"/>
    <col min="4088" max="4088" width="5.7109375" style="997" customWidth="1"/>
    <col min="4089" max="4089" width="64.7109375" style="997" customWidth="1"/>
    <col min="4090" max="4090" width="21.85546875" style="997" customWidth="1"/>
    <col min="4091" max="4342" width="9.140625" style="997"/>
    <col min="4343" max="4343" width="6" style="997" customWidth="1"/>
    <col min="4344" max="4344" width="5.7109375" style="997" customWidth="1"/>
    <col min="4345" max="4345" width="64.7109375" style="997" customWidth="1"/>
    <col min="4346" max="4346" width="21.85546875" style="997" customWidth="1"/>
    <col min="4347" max="4598" width="9.140625" style="997"/>
    <col min="4599" max="4599" width="6" style="997" customWidth="1"/>
    <col min="4600" max="4600" width="5.7109375" style="997" customWidth="1"/>
    <col min="4601" max="4601" width="64.7109375" style="997" customWidth="1"/>
    <col min="4602" max="4602" width="21.85546875" style="997" customWidth="1"/>
    <col min="4603" max="4854" width="9.140625" style="997"/>
    <col min="4855" max="4855" width="6" style="997" customWidth="1"/>
    <col min="4856" max="4856" width="5.7109375" style="997" customWidth="1"/>
    <col min="4857" max="4857" width="64.7109375" style="997" customWidth="1"/>
    <col min="4858" max="4858" width="21.85546875" style="997" customWidth="1"/>
    <col min="4859" max="5110" width="9.140625" style="997"/>
    <col min="5111" max="5111" width="6" style="997" customWidth="1"/>
    <col min="5112" max="5112" width="5.7109375" style="997" customWidth="1"/>
    <col min="5113" max="5113" width="64.7109375" style="997" customWidth="1"/>
    <col min="5114" max="5114" width="21.85546875" style="997" customWidth="1"/>
    <col min="5115" max="5366" width="9.140625" style="997"/>
    <col min="5367" max="5367" width="6" style="997" customWidth="1"/>
    <col min="5368" max="5368" width="5.7109375" style="997" customWidth="1"/>
    <col min="5369" max="5369" width="64.7109375" style="997" customWidth="1"/>
    <col min="5370" max="5370" width="21.85546875" style="997" customWidth="1"/>
    <col min="5371" max="5622" width="9.140625" style="997"/>
    <col min="5623" max="5623" width="6" style="997" customWidth="1"/>
    <col min="5624" max="5624" width="5.7109375" style="997" customWidth="1"/>
    <col min="5625" max="5625" width="64.7109375" style="997" customWidth="1"/>
    <col min="5626" max="5626" width="21.85546875" style="997" customWidth="1"/>
    <col min="5627" max="5878" width="9.140625" style="997"/>
    <col min="5879" max="5879" width="6" style="997" customWidth="1"/>
    <col min="5880" max="5880" width="5.7109375" style="997" customWidth="1"/>
    <col min="5881" max="5881" width="64.7109375" style="997" customWidth="1"/>
    <col min="5882" max="5882" width="21.85546875" style="997" customWidth="1"/>
    <col min="5883" max="6134" width="9.140625" style="997"/>
    <col min="6135" max="6135" width="6" style="997" customWidth="1"/>
    <col min="6136" max="6136" width="5.7109375" style="997" customWidth="1"/>
    <col min="6137" max="6137" width="64.7109375" style="997" customWidth="1"/>
    <col min="6138" max="6138" width="21.85546875" style="997" customWidth="1"/>
    <col min="6139" max="6390" width="9.140625" style="997"/>
    <col min="6391" max="6391" width="6" style="997" customWidth="1"/>
    <col min="6392" max="6392" width="5.7109375" style="997" customWidth="1"/>
    <col min="6393" max="6393" width="64.7109375" style="997" customWidth="1"/>
    <col min="6394" max="6394" width="21.85546875" style="997" customWidth="1"/>
    <col min="6395" max="6646" width="9.140625" style="997"/>
    <col min="6647" max="6647" width="6" style="997" customWidth="1"/>
    <col min="6648" max="6648" width="5.7109375" style="997" customWidth="1"/>
    <col min="6649" max="6649" width="64.7109375" style="997" customWidth="1"/>
    <col min="6650" max="6650" width="21.85546875" style="997" customWidth="1"/>
    <col min="6651" max="6902" width="9.140625" style="997"/>
    <col min="6903" max="6903" width="6" style="997" customWidth="1"/>
    <col min="6904" max="6904" width="5.7109375" style="997" customWidth="1"/>
    <col min="6905" max="6905" width="64.7109375" style="997" customWidth="1"/>
    <col min="6906" max="6906" width="21.85546875" style="997" customWidth="1"/>
    <col min="6907" max="7158" width="9.140625" style="997"/>
    <col min="7159" max="7159" width="6" style="997" customWidth="1"/>
    <col min="7160" max="7160" width="5.7109375" style="997" customWidth="1"/>
    <col min="7161" max="7161" width="64.7109375" style="997" customWidth="1"/>
    <col min="7162" max="7162" width="21.85546875" style="997" customWidth="1"/>
    <col min="7163" max="7414" width="9.140625" style="997"/>
    <col min="7415" max="7415" width="6" style="997" customWidth="1"/>
    <col min="7416" max="7416" width="5.7109375" style="997" customWidth="1"/>
    <col min="7417" max="7417" width="64.7109375" style="997" customWidth="1"/>
    <col min="7418" max="7418" width="21.85546875" style="997" customWidth="1"/>
    <col min="7419" max="7670" width="9.140625" style="997"/>
    <col min="7671" max="7671" width="6" style="997" customWidth="1"/>
    <col min="7672" max="7672" width="5.7109375" style="997" customWidth="1"/>
    <col min="7673" max="7673" width="64.7109375" style="997" customWidth="1"/>
    <col min="7674" max="7674" width="21.85546875" style="997" customWidth="1"/>
    <col min="7675" max="7926" width="9.140625" style="997"/>
    <col min="7927" max="7927" width="6" style="997" customWidth="1"/>
    <col min="7928" max="7928" width="5.7109375" style="997" customWidth="1"/>
    <col min="7929" max="7929" width="64.7109375" style="997" customWidth="1"/>
    <col min="7930" max="7930" width="21.85546875" style="997" customWidth="1"/>
    <col min="7931" max="8182" width="9.140625" style="997"/>
    <col min="8183" max="8183" width="6" style="997" customWidth="1"/>
    <col min="8184" max="8184" width="5.7109375" style="997" customWidth="1"/>
    <col min="8185" max="8185" width="64.7109375" style="997" customWidth="1"/>
    <col min="8186" max="8186" width="21.85546875" style="997" customWidth="1"/>
    <col min="8187" max="8438" width="9.140625" style="997"/>
    <col min="8439" max="8439" width="6" style="997" customWidth="1"/>
    <col min="8440" max="8440" width="5.7109375" style="997" customWidth="1"/>
    <col min="8441" max="8441" width="64.7109375" style="997" customWidth="1"/>
    <col min="8442" max="8442" width="21.85546875" style="997" customWidth="1"/>
    <col min="8443" max="8694" width="9.140625" style="997"/>
    <col min="8695" max="8695" width="6" style="997" customWidth="1"/>
    <col min="8696" max="8696" width="5.7109375" style="997" customWidth="1"/>
    <col min="8697" max="8697" width="64.7109375" style="997" customWidth="1"/>
    <col min="8698" max="8698" width="21.85546875" style="997" customWidth="1"/>
    <col min="8699" max="8950" width="9.140625" style="997"/>
    <col min="8951" max="8951" width="6" style="997" customWidth="1"/>
    <col min="8952" max="8952" width="5.7109375" style="997" customWidth="1"/>
    <col min="8953" max="8953" width="64.7109375" style="997" customWidth="1"/>
    <col min="8954" max="8954" width="21.85546875" style="997" customWidth="1"/>
    <col min="8955" max="9206" width="9.140625" style="997"/>
    <col min="9207" max="9207" width="6" style="997" customWidth="1"/>
    <col min="9208" max="9208" width="5.7109375" style="997" customWidth="1"/>
    <col min="9209" max="9209" width="64.7109375" style="997" customWidth="1"/>
    <col min="9210" max="9210" width="21.85546875" style="997" customWidth="1"/>
    <col min="9211" max="9462" width="9.140625" style="997"/>
    <col min="9463" max="9463" width="6" style="997" customWidth="1"/>
    <col min="9464" max="9464" width="5.7109375" style="997" customWidth="1"/>
    <col min="9465" max="9465" width="64.7109375" style="997" customWidth="1"/>
    <col min="9466" max="9466" width="21.85546875" style="997" customWidth="1"/>
    <col min="9467" max="9718" width="9.140625" style="997"/>
    <col min="9719" max="9719" width="6" style="997" customWidth="1"/>
    <col min="9720" max="9720" width="5.7109375" style="997" customWidth="1"/>
    <col min="9721" max="9721" width="64.7109375" style="997" customWidth="1"/>
    <col min="9722" max="9722" width="21.85546875" style="997" customWidth="1"/>
    <col min="9723" max="9974" width="9.140625" style="997"/>
    <col min="9975" max="9975" width="6" style="997" customWidth="1"/>
    <col min="9976" max="9976" width="5.7109375" style="997" customWidth="1"/>
    <col min="9977" max="9977" width="64.7109375" style="997" customWidth="1"/>
    <col min="9978" max="9978" width="21.85546875" style="997" customWidth="1"/>
    <col min="9979" max="10230" width="9.140625" style="997"/>
    <col min="10231" max="10231" width="6" style="997" customWidth="1"/>
    <col min="10232" max="10232" width="5.7109375" style="997" customWidth="1"/>
    <col min="10233" max="10233" width="64.7109375" style="997" customWidth="1"/>
    <col min="10234" max="10234" width="21.85546875" style="997" customWidth="1"/>
    <col min="10235" max="10486" width="9.140625" style="997"/>
    <col min="10487" max="10487" width="6" style="997" customWidth="1"/>
    <col min="10488" max="10488" width="5.7109375" style="997" customWidth="1"/>
    <col min="10489" max="10489" width="64.7109375" style="997" customWidth="1"/>
    <col min="10490" max="10490" width="21.85546875" style="997" customWidth="1"/>
    <col min="10491" max="10742" width="9.140625" style="997"/>
    <col min="10743" max="10743" width="6" style="997" customWidth="1"/>
    <col min="10744" max="10744" width="5.7109375" style="997" customWidth="1"/>
    <col min="10745" max="10745" width="64.7109375" style="997" customWidth="1"/>
    <col min="10746" max="10746" width="21.85546875" style="997" customWidth="1"/>
    <col min="10747" max="10998" width="9.140625" style="997"/>
    <col min="10999" max="10999" width="6" style="997" customWidth="1"/>
    <col min="11000" max="11000" width="5.7109375" style="997" customWidth="1"/>
    <col min="11001" max="11001" width="64.7109375" style="997" customWidth="1"/>
    <col min="11002" max="11002" width="21.85546875" style="997" customWidth="1"/>
    <col min="11003" max="11254" width="9.140625" style="997"/>
    <col min="11255" max="11255" width="6" style="997" customWidth="1"/>
    <col min="11256" max="11256" width="5.7109375" style="997" customWidth="1"/>
    <col min="11257" max="11257" width="64.7109375" style="997" customWidth="1"/>
    <col min="11258" max="11258" width="21.85546875" style="997" customWidth="1"/>
    <col min="11259" max="11510" width="9.140625" style="997"/>
    <col min="11511" max="11511" width="6" style="997" customWidth="1"/>
    <col min="11512" max="11512" width="5.7109375" style="997" customWidth="1"/>
    <col min="11513" max="11513" width="64.7109375" style="997" customWidth="1"/>
    <col min="11514" max="11514" width="21.85546875" style="997" customWidth="1"/>
    <col min="11515" max="11766" width="9.140625" style="997"/>
    <col min="11767" max="11767" width="6" style="997" customWidth="1"/>
    <col min="11768" max="11768" width="5.7109375" style="997" customWidth="1"/>
    <col min="11769" max="11769" width="64.7109375" style="997" customWidth="1"/>
    <col min="11770" max="11770" width="21.85546875" style="997" customWidth="1"/>
    <col min="11771" max="12022" width="9.140625" style="997"/>
    <col min="12023" max="12023" width="6" style="997" customWidth="1"/>
    <col min="12024" max="12024" width="5.7109375" style="997" customWidth="1"/>
    <col min="12025" max="12025" width="64.7109375" style="997" customWidth="1"/>
    <col min="12026" max="12026" width="21.85546875" style="997" customWidth="1"/>
    <col min="12027" max="12278" width="9.140625" style="997"/>
    <col min="12279" max="12279" width="6" style="997" customWidth="1"/>
    <col min="12280" max="12280" width="5.7109375" style="997" customWidth="1"/>
    <col min="12281" max="12281" width="64.7109375" style="997" customWidth="1"/>
    <col min="12282" max="12282" width="21.85546875" style="997" customWidth="1"/>
    <col min="12283" max="12534" width="9.140625" style="997"/>
    <col min="12535" max="12535" width="6" style="997" customWidth="1"/>
    <col min="12536" max="12536" width="5.7109375" style="997" customWidth="1"/>
    <col min="12537" max="12537" width="64.7109375" style="997" customWidth="1"/>
    <col min="12538" max="12538" width="21.85546875" style="997" customWidth="1"/>
    <col min="12539" max="12790" width="9.140625" style="997"/>
    <col min="12791" max="12791" width="6" style="997" customWidth="1"/>
    <col min="12792" max="12792" width="5.7109375" style="997" customWidth="1"/>
    <col min="12793" max="12793" width="64.7109375" style="997" customWidth="1"/>
    <col min="12794" max="12794" width="21.85546875" style="997" customWidth="1"/>
    <col min="12795" max="13046" width="9.140625" style="997"/>
    <col min="13047" max="13047" width="6" style="997" customWidth="1"/>
    <col min="13048" max="13048" width="5.7109375" style="997" customWidth="1"/>
    <col min="13049" max="13049" width="64.7109375" style="997" customWidth="1"/>
    <col min="13050" max="13050" width="21.85546875" style="997" customWidth="1"/>
    <col min="13051" max="13302" width="9.140625" style="997"/>
    <col min="13303" max="13303" width="6" style="997" customWidth="1"/>
    <col min="13304" max="13304" width="5.7109375" style="997" customWidth="1"/>
    <col min="13305" max="13305" width="64.7109375" style="997" customWidth="1"/>
    <col min="13306" max="13306" width="21.85546875" style="997" customWidth="1"/>
    <col min="13307" max="13558" width="9.140625" style="997"/>
    <col min="13559" max="13559" width="6" style="997" customWidth="1"/>
    <col min="13560" max="13560" width="5.7109375" style="997" customWidth="1"/>
    <col min="13561" max="13561" width="64.7109375" style="997" customWidth="1"/>
    <col min="13562" max="13562" width="21.85546875" style="997" customWidth="1"/>
    <col min="13563" max="13814" width="9.140625" style="997"/>
    <col min="13815" max="13815" width="6" style="997" customWidth="1"/>
    <col min="13816" max="13816" width="5.7109375" style="997" customWidth="1"/>
    <col min="13817" max="13817" width="64.7109375" style="997" customWidth="1"/>
    <col min="13818" max="13818" width="21.85546875" style="997" customWidth="1"/>
    <col min="13819" max="14070" width="9.140625" style="997"/>
    <col min="14071" max="14071" width="6" style="997" customWidth="1"/>
    <col min="14072" max="14072" width="5.7109375" style="997" customWidth="1"/>
    <col min="14073" max="14073" width="64.7109375" style="997" customWidth="1"/>
    <col min="14074" max="14074" width="21.85546875" style="997" customWidth="1"/>
    <col min="14075" max="14326" width="9.140625" style="997"/>
    <col min="14327" max="14327" width="6" style="997" customWidth="1"/>
    <col min="14328" max="14328" width="5.7109375" style="997" customWidth="1"/>
    <col min="14329" max="14329" width="64.7109375" style="997" customWidth="1"/>
    <col min="14330" max="14330" width="21.85546875" style="997" customWidth="1"/>
    <col min="14331" max="14582" width="9.140625" style="997"/>
    <col min="14583" max="14583" width="6" style="997" customWidth="1"/>
    <col min="14584" max="14584" width="5.7109375" style="997" customWidth="1"/>
    <col min="14585" max="14585" width="64.7109375" style="997" customWidth="1"/>
    <col min="14586" max="14586" width="21.85546875" style="997" customWidth="1"/>
    <col min="14587" max="14838" width="9.140625" style="997"/>
    <col min="14839" max="14839" width="6" style="997" customWidth="1"/>
    <col min="14840" max="14840" width="5.7109375" style="997" customWidth="1"/>
    <col min="14841" max="14841" width="64.7109375" style="997" customWidth="1"/>
    <col min="14842" max="14842" width="21.85546875" style="997" customWidth="1"/>
    <col min="14843" max="15094" width="9.140625" style="997"/>
    <col min="15095" max="15095" width="6" style="997" customWidth="1"/>
    <col min="15096" max="15096" width="5.7109375" style="997" customWidth="1"/>
    <col min="15097" max="15097" width="64.7109375" style="997" customWidth="1"/>
    <col min="15098" max="15098" width="21.85546875" style="997" customWidth="1"/>
    <col min="15099" max="15350" width="9.140625" style="997"/>
    <col min="15351" max="15351" width="6" style="997" customWidth="1"/>
    <col min="15352" max="15352" width="5.7109375" style="997" customWidth="1"/>
    <col min="15353" max="15353" width="64.7109375" style="997" customWidth="1"/>
    <col min="15354" max="15354" width="21.85546875" style="997" customWidth="1"/>
    <col min="15355" max="15606" width="9.140625" style="997"/>
    <col min="15607" max="15607" width="6" style="997" customWidth="1"/>
    <col min="15608" max="15608" width="5.7109375" style="997" customWidth="1"/>
    <col min="15609" max="15609" width="64.7109375" style="997" customWidth="1"/>
    <col min="15610" max="15610" width="21.85546875" style="997" customWidth="1"/>
    <col min="15611" max="15862" width="9.140625" style="997"/>
    <col min="15863" max="15863" width="6" style="997" customWidth="1"/>
    <col min="15864" max="15864" width="5.7109375" style="997" customWidth="1"/>
    <col min="15865" max="15865" width="64.7109375" style="997" customWidth="1"/>
    <col min="15866" max="15866" width="21.85546875" style="997" customWidth="1"/>
    <col min="15867" max="16118" width="9.140625" style="997"/>
    <col min="16119" max="16119" width="6" style="997" customWidth="1"/>
    <col min="16120" max="16120" width="5.7109375" style="997" customWidth="1"/>
    <col min="16121" max="16121" width="64.7109375" style="997" customWidth="1"/>
    <col min="16122" max="16122" width="21.85546875" style="997" customWidth="1"/>
    <col min="16123" max="16384" width="9.140625" style="997"/>
  </cols>
  <sheetData>
    <row r="1" spans="2:4" ht="12.75" customHeight="1">
      <c r="C1" s="2520" t="s">
        <v>1147</v>
      </c>
      <c r="D1" s="2520"/>
    </row>
    <row r="3" spans="2:4">
      <c r="C3" s="997" t="s">
        <v>343</v>
      </c>
      <c r="D3" s="998" t="s">
        <v>1148</v>
      </c>
    </row>
    <row r="5" spans="2:4" ht="15.75">
      <c r="C5" s="2518" t="s">
        <v>1149</v>
      </c>
      <c r="D5" s="2518"/>
    </row>
    <row r="6" spans="2:4">
      <c r="C6" s="2519" t="s">
        <v>1150</v>
      </c>
      <c r="D6" s="2519"/>
    </row>
    <row r="7" spans="2:4" ht="12" thickBot="1">
      <c r="C7" s="998"/>
    </row>
    <row r="8" spans="2:4" s="1013" customFormat="1" ht="27.75" customHeight="1">
      <c r="B8" s="2521" t="s">
        <v>898</v>
      </c>
      <c r="C8" s="2522"/>
      <c r="D8" s="1001" t="s">
        <v>506</v>
      </c>
    </row>
    <row r="9" spans="2:4">
      <c r="B9" s="1002" t="s">
        <v>1151</v>
      </c>
      <c r="C9" s="1014" t="s">
        <v>1152</v>
      </c>
      <c r="D9" s="1015"/>
    </row>
    <row r="10" spans="2:4">
      <c r="B10" s="1002" t="s">
        <v>1153</v>
      </c>
      <c r="C10" s="1016" t="s">
        <v>1154</v>
      </c>
      <c r="D10" s="1015"/>
    </row>
    <row r="11" spans="2:4" ht="30.75" customHeight="1">
      <c r="B11" s="1002" t="s">
        <v>1155</v>
      </c>
      <c r="C11" s="1016" t="s">
        <v>1156</v>
      </c>
      <c r="D11" s="1017"/>
    </row>
    <row r="12" spans="2:4" ht="23.25" customHeight="1">
      <c r="B12" s="1002" t="s">
        <v>1157</v>
      </c>
      <c r="C12" s="1016" t="s">
        <v>1158</v>
      </c>
      <c r="D12" s="1015"/>
    </row>
    <row r="13" spans="2:4" ht="13.5" customHeight="1">
      <c r="B13" s="1002" t="s">
        <v>1159</v>
      </c>
      <c r="C13" s="1016" t="s">
        <v>1160</v>
      </c>
      <c r="D13" s="1015"/>
    </row>
    <row r="14" spans="2:4">
      <c r="B14" s="1002" t="s">
        <v>1161</v>
      </c>
      <c r="C14" s="1016" t="s">
        <v>1162</v>
      </c>
      <c r="D14" s="1015"/>
    </row>
    <row r="15" spans="2:4" ht="22.5">
      <c r="B15" s="1002" t="s">
        <v>1163</v>
      </c>
      <c r="C15" s="1016" t="s">
        <v>1164</v>
      </c>
      <c r="D15" s="1017"/>
    </row>
    <row r="16" spans="2:4" ht="22.5" customHeight="1">
      <c r="B16" s="1002" t="s">
        <v>1165</v>
      </c>
      <c r="C16" s="1016" t="s">
        <v>1166</v>
      </c>
      <c r="D16" s="1017"/>
    </row>
    <row r="17" spans="2:4" ht="13.5" customHeight="1">
      <c r="B17" s="1002" t="s">
        <v>1167</v>
      </c>
      <c r="C17" s="1016" t="s">
        <v>1593</v>
      </c>
      <c r="D17" s="1017"/>
    </row>
    <row r="18" spans="2:4" ht="15" customHeight="1">
      <c r="B18" s="1002" t="s">
        <v>1168</v>
      </c>
      <c r="C18" s="1016" t="s">
        <v>1594</v>
      </c>
      <c r="D18" s="1017"/>
    </row>
    <row r="19" spans="2:4" ht="13.5" customHeight="1">
      <c r="B19" s="1002" t="s">
        <v>1169</v>
      </c>
      <c r="C19" s="1016" t="s">
        <v>1595</v>
      </c>
      <c r="D19" s="1017"/>
    </row>
    <row r="20" spans="2:4">
      <c r="B20" s="1002" t="s">
        <v>1170</v>
      </c>
      <c r="C20" s="1016" t="s">
        <v>1596</v>
      </c>
      <c r="D20" s="1017"/>
    </row>
    <row r="21" spans="2:4" ht="22.5">
      <c r="B21" s="1002" t="s">
        <v>1171</v>
      </c>
      <c r="C21" s="1016" t="s">
        <v>1597</v>
      </c>
      <c r="D21" s="1017"/>
    </row>
    <row r="22" spans="2:4" ht="22.5">
      <c r="B22" s="1002" t="s">
        <v>1172</v>
      </c>
      <c r="C22" s="1016" t="s">
        <v>1598</v>
      </c>
      <c r="D22" s="1017"/>
    </row>
    <row r="23" spans="2:4">
      <c r="B23" s="1002" t="s">
        <v>1173</v>
      </c>
      <c r="C23" s="1016" t="s">
        <v>1599</v>
      </c>
      <c r="D23" s="1017"/>
    </row>
    <row r="24" spans="2:4">
      <c r="B24" s="1002" t="s">
        <v>1174</v>
      </c>
      <c r="C24" s="1016" t="s">
        <v>1600</v>
      </c>
      <c r="D24" s="1017"/>
    </row>
    <row r="25" spans="2:4">
      <c r="B25" s="1002" t="s">
        <v>1175</v>
      </c>
      <c r="C25" s="1018" t="s">
        <v>1601</v>
      </c>
      <c r="D25" s="1017"/>
    </row>
    <row r="26" spans="2:4">
      <c r="B26" s="1002" t="s">
        <v>1176</v>
      </c>
      <c r="C26" s="1018" t="s">
        <v>1602</v>
      </c>
      <c r="D26" s="1017"/>
    </row>
    <row r="27" spans="2:4" ht="22.5">
      <c r="B27" s="1002" t="s">
        <v>1177</v>
      </c>
      <c r="C27" s="1018" t="s">
        <v>1603</v>
      </c>
      <c r="D27" s="1017"/>
    </row>
    <row r="28" spans="2:4" ht="22.5">
      <c r="B28" s="1002" t="s">
        <v>1178</v>
      </c>
      <c r="C28" s="1018" t="s">
        <v>1604</v>
      </c>
      <c r="D28" s="1017"/>
    </row>
    <row r="29" spans="2:4" ht="22.5">
      <c r="B29" s="1002" t="s">
        <v>1605</v>
      </c>
      <c r="C29" s="1016" t="s">
        <v>1606</v>
      </c>
      <c r="D29" s="1017"/>
    </row>
    <row r="30" spans="2:4" ht="22.5">
      <c r="B30" s="1002" t="s">
        <v>1607</v>
      </c>
      <c r="C30" s="1016" t="s">
        <v>1608</v>
      </c>
      <c r="D30" s="1017"/>
    </row>
    <row r="31" spans="2:4" ht="22.5">
      <c r="B31" s="1002" t="s">
        <v>1179</v>
      </c>
      <c r="C31" s="1016" t="s">
        <v>1609</v>
      </c>
      <c r="D31" s="1017"/>
    </row>
    <row r="32" spans="2:4" ht="49.5" customHeight="1">
      <c r="B32" s="1002" t="s">
        <v>1180</v>
      </c>
      <c r="C32" s="1016" t="s">
        <v>1610</v>
      </c>
      <c r="D32" s="1017"/>
    </row>
    <row r="33" spans="2:4" ht="25.5" customHeight="1">
      <c r="B33" s="1002" t="s">
        <v>1611</v>
      </c>
      <c r="C33" s="1016" t="s">
        <v>1612</v>
      </c>
      <c r="D33" s="1017"/>
    </row>
    <row r="34" spans="2:4" ht="46.5" customHeight="1">
      <c r="B34" s="1002" t="s">
        <v>1613</v>
      </c>
      <c r="C34" s="1019" t="s">
        <v>1614</v>
      </c>
      <c r="D34" s="1017"/>
    </row>
    <row r="35" spans="2:4" ht="45">
      <c r="B35" s="1002" t="s">
        <v>1615</v>
      </c>
      <c r="C35" s="1019" t="s">
        <v>1616</v>
      </c>
      <c r="D35" s="1017"/>
    </row>
    <row r="36" spans="2:4">
      <c r="B36" s="1002" t="s">
        <v>1617</v>
      </c>
      <c r="C36" s="1016" t="s">
        <v>1181</v>
      </c>
      <c r="D36" s="1017"/>
    </row>
    <row r="37" spans="2:4">
      <c r="B37" s="1002" t="s">
        <v>1618</v>
      </c>
      <c r="C37" s="1016" t="s">
        <v>1182</v>
      </c>
      <c r="D37" s="1017"/>
    </row>
    <row r="38" spans="2:4">
      <c r="B38" s="1002" t="s">
        <v>1183</v>
      </c>
      <c r="C38" s="1016" t="s">
        <v>1619</v>
      </c>
      <c r="D38" s="1017"/>
    </row>
    <row r="39" spans="2:4">
      <c r="B39" s="1002" t="s">
        <v>1184</v>
      </c>
      <c r="C39" s="1016" t="s">
        <v>1620</v>
      </c>
      <c r="D39" s="1017"/>
    </row>
    <row r="40" spans="2:4" ht="33.75" customHeight="1">
      <c r="B40" s="1002" t="s">
        <v>1621</v>
      </c>
      <c r="C40" s="1019" t="s">
        <v>1622</v>
      </c>
      <c r="D40" s="1017"/>
    </row>
    <row r="41" spans="2:4" ht="33.75" customHeight="1">
      <c r="B41" s="1002" t="s">
        <v>1623</v>
      </c>
      <c r="C41" s="1019" t="s">
        <v>1624</v>
      </c>
      <c r="D41" s="1017"/>
    </row>
    <row r="42" spans="2:4">
      <c r="B42" s="1002" t="s">
        <v>1625</v>
      </c>
      <c r="C42" s="1016" t="s">
        <v>1185</v>
      </c>
      <c r="D42" s="1017"/>
    </row>
    <row r="43" spans="2:4">
      <c r="B43" s="1002" t="s">
        <v>1626</v>
      </c>
      <c r="C43" s="1016" t="s">
        <v>1186</v>
      </c>
      <c r="D43" s="1017"/>
    </row>
    <row r="44" spans="2:4">
      <c r="B44" s="1002" t="s">
        <v>1188</v>
      </c>
      <c r="C44" s="1016" t="s">
        <v>1187</v>
      </c>
      <c r="D44" s="1017"/>
    </row>
    <row r="45" spans="2:4" ht="33.75">
      <c r="B45" s="1002" t="s">
        <v>1627</v>
      </c>
      <c r="C45" s="1019" t="s">
        <v>1628</v>
      </c>
      <c r="D45" s="1017"/>
    </row>
    <row r="46" spans="2:4" ht="33.75">
      <c r="B46" s="1002" t="s">
        <v>1512</v>
      </c>
      <c r="C46" s="1019" t="s">
        <v>1629</v>
      </c>
      <c r="D46" s="1017"/>
    </row>
    <row r="47" spans="2:4">
      <c r="B47" s="1002" t="s">
        <v>1191</v>
      </c>
      <c r="C47" s="1016" t="s">
        <v>1189</v>
      </c>
      <c r="D47" s="1017"/>
    </row>
    <row r="48" spans="2:4">
      <c r="B48" s="1002" t="s">
        <v>1630</v>
      </c>
      <c r="C48" s="1016" t="s">
        <v>1190</v>
      </c>
      <c r="D48" s="1017"/>
    </row>
    <row r="49" spans="2:5" ht="33.75">
      <c r="B49" s="1002" t="s">
        <v>1513</v>
      </c>
      <c r="C49" s="1019" t="s">
        <v>1631</v>
      </c>
      <c r="D49" s="1017"/>
    </row>
    <row r="50" spans="2:5" ht="34.5" thickBot="1">
      <c r="B50" s="1007" t="s">
        <v>1514</v>
      </c>
      <c r="C50" s="1020" t="s">
        <v>1632</v>
      </c>
      <c r="D50" s="1021"/>
    </row>
    <row r="51" spans="2:5" s="340" customFormat="1" ht="13.5" customHeight="1">
      <c r="B51" s="996"/>
      <c r="C51" s="997"/>
      <c r="D51" s="997"/>
      <c r="E51" s="317"/>
    </row>
    <row r="52" spans="2:5" s="340" customFormat="1" ht="12.75" customHeight="1">
      <c r="B52" s="971"/>
      <c r="C52" s="317" t="s">
        <v>1144</v>
      </c>
      <c r="D52" s="317"/>
      <c r="E52" s="317"/>
    </row>
    <row r="53" spans="2:5" s="340" customFormat="1" ht="13.5" customHeight="1">
      <c r="B53" s="971"/>
      <c r="C53" s="317" t="s">
        <v>1145</v>
      </c>
      <c r="D53" s="317"/>
      <c r="E53" s="317"/>
    </row>
    <row r="54" spans="2:5">
      <c r="B54" s="971"/>
      <c r="C54" s="317" t="s">
        <v>1146</v>
      </c>
      <c r="D54" s="317"/>
    </row>
    <row r="55" spans="2:5">
      <c r="C55" s="703" t="s">
        <v>489</v>
      </c>
    </row>
  </sheetData>
  <mergeCells count="4">
    <mergeCell ref="C1:D1"/>
    <mergeCell ref="C5:D5"/>
    <mergeCell ref="C6:D6"/>
    <mergeCell ref="B8:C8"/>
  </mergeCells>
  <printOptions horizontalCentered="1"/>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E52"/>
  <sheetViews>
    <sheetView showGridLines="0" view="pageBreakPreview" zoomScaleNormal="100" zoomScaleSheetLayoutView="100" workbookViewId="0">
      <selection activeCell="L19" sqref="L19"/>
    </sheetView>
  </sheetViews>
  <sheetFormatPr defaultRowHeight="11.25"/>
  <cols>
    <col min="1" max="1" width="5.28515625" style="997" customWidth="1"/>
    <col min="2" max="2" width="5.7109375" style="997" customWidth="1"/>
    <col min="3" max="3" width="66.28515625" style="997" customWidth="1"/>
    <col min="4" max="4" width="21.85546875" style="997" customWidth="1"/>
    <col min="5" max="5" width="4.140625" style="997" customWidth="1"/>
    <col min="6" max="247" width="9.140625" style="997"/>
    <col min="248" max="248" width="5.7109375" style="997" customWidth="1"/>
    <col min="249" max="249" width="64.7109375" style="997" customWidth="1"/>
    <col min="250" max="250" width="21.85546875" style="997" customWidth="1"/>
    <col min="251" max="503" width="9.140625" style="997"/>
    <col min="504" max="504" width="5.7109375" style="997" customWidth="1"/>
    <col min="505" max="505" width="64.7109375" style="997" customWidth="1"/>
    <col min="506" max="506" width="21.85546875" style="997" customWidth="1"/>
    <col min="507" max="759" width="9.140625" style="997"/>
    <col min="760" max="760" width="5.7109375" style="997" customWidth="1"/>
    <col min="761" max="761" width="64.7109375" style="997" customWidth="1"/>
    <col min="762" max="762" width="21.85546875" style="997" customWidth="1"/>
    <col min="763" max="1015" width="9.140625" style="997"/>
    <col min="1016" max="1016" width="5.7109375" style="997" customWidth="1"/>
    <col min="1017" max="1017" width="64.7109375" style="997" customWidth="1"/>
    <col min="1018" max="1018" width="21.85546875" style="997" customWidth="1"/>
    <col min="1019" max="1271" width="9.140625" style="997"/>
    <col min="1272" max="1272" width="5.7109375" style="997" customWidth="1"/>
    <col min="1273" max="1273" width="64.7109375" style="997" customWidth="1"/>
    <col min="1274" max="1274" width="21.85546875" style="997" customWidth="1"/>
    <col min="1275" max="1527" width="9.140625" style="997"/>
    <col min="1528" max="1528" width="5.7109375" style="997" customWidth="1"/>
    <col min="1529" max="1529" width="64.7109375" style="997" customWidth="1"/>
    <col min="1530" max="1530" width="21.85546875" style="997" customWidth="1"/>
    <col min="1531" max="1783" width="9.140625" style="997"/>
    <col min="1784" max="1784" width="5.7109375" style="997" customWidth="1"/>
    <col min="1785" max="1785" width="64.7109375" style="997" customWidth="1"/>
    <col min="1786" max="1786" width="21.85546875" style="997" customWidth="1"/>
    <col min="1787" max="2039" width="9.140625" style="997"/>
    <col min="2040" max="2040" width="5.7109375" style="997" customWidth="1"/>
    <col min="2041" max="2041" width="64.7109375" style="997" customWidth="1"/>
    <col min="2042" max="2042" width="21.85546875" style="997" customWidth="1"/>
    <col min="2043" max="2295" width="9.140625" style="997"/>
    <col min="2296" max="2296" width="5.7109375" style="997" customWidth="1"/>
    <col min="2297" max="2297" width="64.7109375" style="997" customWidth="1"/>
    <col min="2298" max="2298" width="21.85546875" style="997" customWidth="1"/>
    <col min="2299" max="2551" width="9.140625" style="997"/>
    <col min="2552" max="2552" width="5.7109375" style="997" customWidth="1"/>
    <col min="2553" max="2553" width="64.7109375" style="997" customWidth="1"/>
    <col min="2554" max="2554" width="21.85546875" style="997" customWidth="1"/>
    <col min="2555" max="2807" width="9.140625" style="997"/>
    <col min="2808" max="2808" width="5.7109375" style="997" customWidth="1"/>
    <col min="2809" max="2809" width="64.7109375" style="997" customWidth="1"/>
    <col min="2810" max="2810" width="21.85546875" style="997" customWidth="1"/>
    <col min="2811" max="3063" width="9.140625" style="997"/>
    <col min="3064" max="3064" width="5.7109375" style="997" customWidth="1"/>
    <col min="3065" max="3065" width="64.7109375" style="997" customWidth="1"/>
    <col min="3066" max="3066" width="21.85546875" style="997" customWidth="1"/>
    <col min="3067" max="3319" width="9.140625" style="997"/>
    <col min="3320" max="3320" width="5.7109375" style="997" customWidth="1"/>
    <col min="3321" max="3321" width="64.7109375" style="997" customWidth="1"/>
    <col min="3322" max="3322" width="21.85546875" style="997" customWidth="1"/>
    <col min="3323" max="3575" width="9.140625" style="997"/>
    <col min="3576" max="3576" width="5.7109375" style="997" customWidth="1"/>
    <col min="3577" max="3577" width="64.7109375" style="997" customWidth="1"/>
    <col min="3578" max="3578" width="21.85546875" style="997" customWidth="1"/>
    <col min="3579" max="3831" width="9.140625" style="997"/>
    <col min="3832" max="3832" width="5.7109375" style="997" customWidth="1"/>
    <col min="3833" max="3833" width="64.7109375" style="997" customWidth="1"/>
    <col min="3834" max="3834" width="21.85546875" style="997" customWidth="1"/>
    <col min="3835" max="4087" width="9.140625" style="997"/>
    <col min="4088" max="4088" width="5.7109375" style="997" customWidth="1"/>
    <col min="4089" max="4089" width="64.7109375" style="997" customWidth="1"/>
    <col min="4090" max="4090" width="21.85546875" style="997" customWidth="1"/>
    <col min="4091" max="4343" width="9.140625" style="997"/>
    <col min="4344" max="4344" width="5.7109375" style="997" customWidth="1"/>
    <col min="4345" max="4345" width="64.7109375" style="997" customWidth="1"/>
    <col min="4346" max="4346" width="21.85546875" style="997" customWidth="1"/>
    <col min="4347" max="4599" width="9.140625" style="997"/>
    <col min="4600" max="4600" width="5.7109375" style="997" customWidth="1"/>
    <col min="4601" max="4601" width="64.7109375" style="997" customWidth="1"/>
    <col min="4602" max="4602" width="21.85546875" style="997" customWidth="1"/>
    <col min="4603" max="4855" width="9.140625" style="997"/>
    <col min="4856" max="4856" width="5.7109375" style="997" customWidth="1"/>
    <col min="4857" max="4857" width="64.7109375" style="997" customWidth="1"/>
    <col min="4858" max="4858" width="21.85546875" style="997" customWidth="1"/>
    <col min="4859" max="5111" width="9.140625" style="997"/>
    <col min="5112" max="5112" width="5.7109375" style="997" customWidth="1"/>
    <col min="5113" max="5113" width="64.7109375" style="997" customWidth="1"/>
    <col min="5114" max="5114" width="21.85546875" style="997" customWidth="1"/>
    <col min="5115" max="5367" width="9.140625" style="997"/>
    <col min="5368" max="5368" width="5.7109375" style="997" customWidth="1"/>
    <col min="5369" max="5369" width="64.7109375" style="997" customWidth="1"/>
    <col min="5370" max="5370" width="21.85546875" style="997" customWidth="1"/>
    <col min="5371" max="5623" width="9.140625" style="997"/>
    <col min="5624" max="5624" width="5.7109375" style="997" customWidth="1"/>
    <col min="5625" max="5625" width="64.7109375" style="997" customWidth="1"/>
    <col min="5626" max="5626" width="21.85546875" style="997" customWidth="1"/>
    <col min="5627" max="5879" width="9.140625" style="997"/>
    <col min="5880" max="5880" width="5.7109375" style="997" customWidth="1"/>
    <col min="5881" max="5881" width="64.7109375" style="997" customWidth="1"/>
    <col min="5882" max="5882" width="21.85546875" style="997" customWidth="1"/>
    <col min="5883" max="6135" width="9.140625" style="997"/>
    <col min="6136" max="6136" width="5.7109375" style="997" customWidth="1"/>
    <col min="6137" max="6137" width="64.7109375" style="997" customWidth="1"/>
    <col min="6138" max="6138" width="21.85546875" style="997" customWidth="1"/>
    <col min="6139" max="6391" width="9.140625" style="997"/>
    <col min="6392" max="6392" width="5.7109375" style="997" customWidth="1"/>
    <col min="6393" max="6393" width="64.7109375" style="997" customWidth="1"/>
    <col min="6394" max="6394" width="21.85546875" style="997" customWidth="1"/>
    <col min="6395" max="6647" width="9.140625" style="997"/>
    <col min="6648" max="6648" width="5.7109375" style="997" customWidth="1"/>
    <col min="6649" max="6649" width="64.7109375" style="997" customWidth="1"/>
    <col min="6650" max="6650" width="21.85546875" style="997" customWidth="1"/>
    <col min="6651" max="6903" width="9.140625" style="997"/>
    <col min="6904" max="6904" width="5.7109375" style="997" customWidth="1"/>
    <col min="6905" max="6905" width="64.7109375" style="997" customWidth="1"/>
    <col min="6906" max="6906" width="21.85546875" style="997" customWidth="1"/>
    <col min="6907" max="7159" width="9.140625" style="997"/>
    <col min="7160" max="7160" width="5.7109375" style="997" customWidth="1"/>
    <col min="7161" max="7161" width="64.7109375" style="997" customWidth="1"/>
    <col min="7162" max="7162" width="21.85546875" style="997" customWidth="1"/>
    <col min="7163" max="7415" width="9.140625" style="997"/>
    <col min="7416" max="7416" width="5.7109375" style="997" customWidth="1"/>
    <col min="7417" max="7417" width="64.7109375" style="997" customWidth="1"/>
    <col min="7418" max="7418" width="21.85546875" style="997" customWidth="1"/>
    <col min="7419" max="7671" width="9.140625" style="997"/>
    <col min="7672" max="7672" width="5.7109375" style="997" customWidth="1"/>
    <col min="7673" max="7673" width="64.7109375" style="997" customWidth="1"/>
    <col min="7674" max="7674" width="21.85546875" style="997" customWidth="1"/>
    <col min="7675" max="7927" width="9.140625" style="997"/>
    <col min="7928" max="7928" width="5.7109375" style="997" customWidth="1"/>
    <col min="7929" max="7929" width="64.7109375" style="997" customWidth="1"/>
    <col min="7930" max="7930" width="21.85546875" style="997" customWidth="1"/>
    <col min="7931" max="8183" width="9.140625" style="997"/>
    <col min="8184" max="8184" width="5.7109375" style="997" customWidth="1"/>
    <col min="8185" max="8185" width="64.7109375" style="997" customWidth="1"/>
    <col min="8186" max="8186" width="21.85546875" style="997" customWidth="1"/>
    <col min="8187" max="8439" width="9.140625" style="997"/>
    <col min="8440" max="8440" width="5.7109375" style="997" customWidth="1"/>
    <col min="8441" max="8441" width="64.7109375" style="997" customWidth="1"/>
    <col min="8442" max="8442" width="21.85546875" style="997" customWidth="1"/>
    <col min="8443" max="8695" width="9.140625" style="997"/>
    <col min="8696" max="8696" width="5.7109375" style="997" customWidth="1"/>
    <col min="8697" max="8697" width="64.7109375" style="997" customWidth="1"/>
    <col min="8698" max="8698" width="21.85546875" style="997" customWidth="1"/>
    <col min="8699" max="8951" width="9.140625" style="997"/>
    <col min="8952" max="8952" width="5.7109375" style="997" customWidth="1"/>
    <col min="8953" max="8953" width="64.7109375" style="997" customWidth="1"/>
    <col min="8954" max="8954" width="21.85546875" style="997" customWidth="1"/>
    <col min="8955" max="9207" width="9.140625" style="997"/>
    <col min="9208" max="9208" width="5.7109375" style="997" customWidth="1"/>
    <col min="9209" max="9209" width="64.7109375" style="997" customWidth="1"/>
    <col min="9210" max="9210" width="21.85546875" style="997" customWidth="1"/>
    <col min="9211" max="9463" width="9.140625" style="997"/>
    <col min="9464" max="9464" width="5.7109375" style="997" customWidth="1"/>
    <col min="9465" max="9465" width="64.7109375" style="997" customWidth="1"/>
    <col min="9466" max="9466" width="21.85546875" style="997" customWidth="1"/>
    <col min="9467" max="9719" width="9.140625" style="997"/>
    <col min="9720" max="9720" width="5.7109375" style="997" customWidth="1"/>
    <col min="9721" max="9721" width="64.7109375" style="997" customWidth="1"/>
    <col min="9722" max="9722" width="21.85546875" style="997" customWidth="1"/>
    <col min="9723" max="9975" width="9.140625" style="997"/>
    <col min="9976" max="9976" width="5.7109375" style="997" customWidth="1"/>
    <col min="9977" max="9977" width="64.7109375" style="997" customWidth="1"/>
    <col min="9978" max="9978" width="21.85546875" style="997" customWidth="1"/>
    <col min="9979" max="10231" width="9.140625" style="997"/>
    <col min="10232" max="10232" width="5.7109375" style="997" customWidth="1"/>
    <col min="10233" max="10233" width="64.7109375" style="997" customWidth="1"/>
    <col min="10234" max="10234" width="21.85546875" style="997" customWidth="1"/>
    <col min="10235" max="10487" width="9.140625" style="997"/>
    <col min="10488" max="10488" width="5.7109375" style="997" customWidth="1"/>
    <col min="10489" max="10489" width="64.7109375" style="997" customWidth="1"/>
    <col min="10490" max="10490" width="21.85546875" style="997" customWidth="1"/>
    <col min="10491" max="10743" width="9.140625" style="997"/>
    <col min="10744" max="10744" width="5.7109375" style="997" customWidth="1"/>
    <col min="10745" max="10745" width="64.7109375" style="997" customWidth="1"/>
    <col min="10746" max="10746" width="21.85546875" style="997" customWidth="1"/>
    <col min="10747" max="10999" width="9.140625" style="997"/>
    <col min="11000" max="11000" width="5.7109375" style="997" customWidth="1"/>
    <col min="11001" max="11001" width="64.7109375" style="997" customWidth="1"/>
    <col min="11002" max="11002" width="21.85546875" style="997" customWidth="1"/>
    <col min="11003" max="11255" width="9.140625" style="997"/>
    <col min="11256" max="11256" width="5.7109375" style="997" customWidth="1"/>
    <col min="11257" max="11257" width="64.7109375" style="997" customWidth="1"/>
    <col min="11258" max="11258" width="21.85546875" style="997" customWidth="1"/>
    <col min="11259" max="11511" width="9.140625" style="997"/>
    <col min="11512" max="11512" width="5.7109375" style="997" customWidth="1"/>
    <col min="11513" max="11513" width="64.7109375" style="997" customWidth="1"/>
    <col min="11514" max="11514" width="21.85546875" style="997" customWidth="1"/>
    <col min="11515" max="11767" width="9.140625" style="997"/>
    <col min="11768" max="11768" width="5.7109375" style="997" customWidth="1"/>
    <col min="11769" max="11769" width="64.7109375" style="997" customWidth="1"/>
    <col min="11770" max="11770" width="21.85546875" style="997" customWidth="1"/>
    <col min="11771" max="12023" width="9.140625" style="997"/>
    <col min="12024" max="12024" width="5.7109375" style="997" customWidth="1"/>
    <col min="12025" max="12025" width="64.7109375" style="997" customWidth="1"/>
    <col min="12026" max="12026" width="21.85546875" style="997" customWidth="1"/>
    <col min="12027" max="12279" width="9.140625" style="997"/>
    <col min="12280" max="12280" width="5.7109375" style="997" customWidth="1"/>
    <col min="12281" max="12281" width="64.7109375" style="997" customWidth="1"/>
    <col min="12282" max="12282" width="21.85546875" style="997" customWidth="1"/>
    <col min="12283" max="12535" width="9.140625" style="997"/>
    <col min="12536" max="12536" width="5.7109375" style="997" customWidth="1"/>
    <col min="12537" max="12537" width="64.7109375" style="997" customWidth="1"/>
    <col min="12538" max="12538" width="21.85546875" style="997" customWidth="1"/>
    <col min="12539" max="12791" width="9.140625" style="997"/>
    <col min="12792" max="12792" width="5.7109375" style="997" customWidth="1"/>
    <col min="12793" max="12793" width="64.7109375" style="997" customWidth="1"/>
    <col min="12794" max="12794" width="21.85546875" style="997" customWidth="1"/>
    <col min="12795" max="13047" width="9.140625" style="997"/>
    <col min="13048" max="13048" width="5.7109375" style="997" customWidth="1"/>
    <col min="13049" max="13049" width="64.7109375" style="997" customWidth="1"/>
    <col min="13050" max="13050" width="21.85546875" style="997" customWidth="1"/>
    <col min="13051" max="13303" width="9.140625" style="997"/>
    <col min="13304" max="13304" width="5.7109375" style="997" customWidth="1"/>
    <col min="13305" max="13305" width="64.7109375" style="997" customWidth="1"/>
    <col min="13306" max="13306" width="21.85546875" style="997" customWidth="1"/>
    <col min="13307" max="13559" width="9.140625" style="997"/>
    <col min="13560" max="13560" width="5.7109375" style="997" customWidth="1"/>
    <col min="13561" max="13561" width="64.7109375" style="997" customWidth="1"/>
    <col min="13562" max="13562" width="21.85546875" style="997" customWidth="1"/>
    <col min="13563" max="13815" width="9.140625" style="997"/>
    <col min="13816" max="13816" width="5.7109375" style="997" customWidth="1"/>
    <col min="13817" max="13817" width="64.7109375" style="997" customWidth="1"/>
    <col min="13818" max="13818" width="21.85546875" style="997" customWidth="1"/>
    <col min="13819" max="14071" width="9.140625" style="997"/>
    <col min="14072" max="14072" width="5.7109375" style="997" customWidth="1"/>
    <col min="14073" max="14073" width="64.7109375" style="997" customWidth="1"/>
    <col min="14074" max="14074" width="21.85546875" style="997" customWidth="1"/>
    <col min="14075" max="14327" width="9.140625" style="997"/>
    <col min="14328" max="14328" width="5.7109375" style="997" customWidth="1"/>
    <col min="14329" max="14329" width="64.7109375" style="997" customWidth="1"/>
    <col min="14330" max="14330" width="21.85546875" style="997" customWidth="1"/>
    <col min="14331" max="14583" width="9.140625" style="997"/>
    <col min="14584" max="14584" width="5.7109375" style="997" customWidth="1"/>
    <col min="14585" max="14585" width="64.7109375" style="997" customWidth="1"/>
    <col min="14586" max="14586" width="21.85546875" style="997" customWidth="1"/>
    <col min="14587" max="14839" width="9.140625" style="997"/>
    <col min="14840" max="14840" width="5.7109375" style="997" customWidth="1"/>
    <col min="14841" max="14841" width="64.7109375" style="997" customWidth="1"/>
    <col min="14842" max="14842" width="21.85546875" style="997" customWidth="1"/>
    <col min="14843" max="15095" width="9.140625" style="997"/>
    <col min="15096" max="15096" width="5.7109375" style="997" customWidth="1"/>
    <col min="15097" max="15097" width="64.7109375" style="997" customWidth="1"/>
    <col min="15098" max="15098" width="21.85546875" style="997" customWidth="1"/>
    <col min="15099" max="15351" width="9.140625" style="997"/>
    <col min="15352" max="15352" width="5.7109375" style="997" customWidth="1"/>
    <col min="15353" max="15353" width="64.7109375" style="997" customWidth="1"/>
    <col min="15354" max="15354" width="21.85546875" style="997" customWidth="1"/>
    <col min="15355" max="15607" width="9.140625" style="997"/>
    <col min="15608" max="15608" width="5.7109375" style="997" customWidth="1"/>
    <col min="15609" max="15609" width="64.7109375" style="997" customWidth="1"/>
    <col min="15610" max="15610" width="21.85546875" style="997" customWidth="1"/>
    <col min="15611" max="15863" width="9.140625" style="997"/>
    <col min="15864" max="15864" width="5.7109375" style="997" customWidth="1"/>
    <col min="15865" max="15865" width="64.7109375" style="997" customWidth="1"/>
    <col min="15866" max="15866" width="21.85546875" style="997" customWidth="1"/>
    <col min="15867" max="16119" width="9.140625" style="997"/>
    <col min="16120" max="16120" width="5.7109375" style="997" customWidth="1"/>
    <col min="16121" max="16121" width="64.7109375" style="997" customWidth="1"/>
    <col min="16122" max="16122" width="21.85546875" style="997" customWidth="1"/>
    <col min="16123" max="16384" width="9.140625" style="997"/>
  </cols>
  <sheetData>
    <row r="1" spans="2:4" ht="12.75" customHeight="1">
      <c r="C1" s="2520" t="s">
        <v>1633</v>
      </c>
      <c r="D1" s="2520"/>
    </row>
    <row r="3" spans="2:4">
      <c r="C3" s="997" t="s">
        <v>343</v>
      </c>
      <c r="D3" s="998" t="s">
        <v>1634</v>
      </c>
    </row>
    <row r="5" spans="2:4" ht="15.75">
      <c r="C5" s="2518" t="s">
        <v>1635</v>
      </c>
      <c r="D5" s="2518"/>
    </row>
    <row r="6" spans="2:4">
      <c r="C6" s="2519" t="s">
        <v>1150</v>
      </c>
      <c r="D6" s="2519"/>
    </row>
    <row r="7" spans="2:4" ht="12" thickBot="1">
      <c r="C7" s="998"/>
    </row>
    <row r="8" spans="2:4" s="1013" customFormat="1" ht="30" customHeight="1">
      <c r="B8" s="2523" t="s">
        <v>898</v>
      </c>
      <c r="C8" s="2524"/>
      <c r="D8" s="1022" t="s">
        <v>506</v>
      </c>
    </row>
    <row r="9" spans="2:4" s="1013" customFormat="1" ht="30" customHeight="1">
      <c r="B9" s="1023"/>
      <c r="C9" s="1024" t="s">
        <v>1636</v>
      </c>
      <c r="D9" s="1025"/>
    </row>
    <row r="10" spans="2:4" s="1013" customFormat="1" ht="30" customHeight="1">
      <c r="B10" s="1023"/>
      <c r="C10" s="1024" t="s">
        <v>1637</v>
      </c>
      <c r="D10" s="1025"/>
    </row>
    <row r="11" spans="2:4" ht="22.5">
      <c r="B11" s="1026" t="s">
        <v>1638</v>
      </c>
      <c r="C11" s="1027" t="s">
        <v>1639</v>
      </c>
      <c r="D11" s="1028"/>
    </row>
    <row r="12" spans="2:4" ht="22.5">
      <c r="B12" s="1029" t="s">
        <v>1640</v>
      </c>
      <c r="C12" s="1016" t="s">
        <v>1641</v>
      </c>
      <c r="D12" s="1028"/>
    </row>
    <row r="13" spans="2:4" ht="30.75" customHeight="1">
      <c r="B13" s="1029" t="s">
        <v>1642</v>
      </c>
      <c r="C13" s="1016" t="s">
        <v>1643</v>
      </c>
      <c r="D13" s="1030"/>
    </row>
    <row r="14" spans="2:4" ht="23.25" customHeight="1">
      <c r="B14" s="1029" t="s">
        <v>1644</v>
      </c>
      <c r="C14" s="1016" t="s">
        <v>1645</v>
      </c>
      <c r="D14" s="1028"/>
    </row>
    <row r="15" spans="2:4" ht="13.5" customHeight="1">
      <c r="B15" s="1029" t="s">
        <v>1646</v>
      </c>
      <c r="C15" s="1016" t="s">
        <v>1647</v>
      </c>
      <c r="D15" s="1028"/>
    </row>
    <row r="16" spans="2:4" ht="22.5">
      <c r="B16" s="1029" t="s">
        <v>1648</v>
      </c>
      <c r="C16" s="1016" t="s">
        <v>1649</v>
      </c>
      <c r="D16" s="1028"/>
    </row>
    <row r="17" spans="2:4" ht="22.5">
      <c r="B17" s="1029" t="s">
        <v>1650</v>
      </c>
      <c r="C17" s="1016" t="s">
        <v>1651</v>
      </c>
      <c r="D17" s="1030"/>
    </row>
    <row r="18" spans="2:4" ht="36" customHeight="1">
      <c r="B18" s="1029" t="s">
        <v>1652</v>
      </c>
      <c r="C18" s="1016" t="s">
        <v>1653</v>
      </c>
      <c r="D18" s="1030"/>
    </row>
    <row r="19" spans="2:4" ht="30.75" customHeight="1">
      <c r="B19" s="1029" t="s">
        <v>1654</v>
      </c>
      <c r="C19" s="1016" t="s">
        <v>1655</v>
      </c>
      <c r="D19" s="1030"/>
    </row>
    <row r="20" spans="2:4" ht="30.75" customHeight="1">
      <c r="B20" s="1029" t="s">
        <v>1656</v>
      </c>
      <c r="C20" s="1016" t="s">
        <v>1657</v>
      </c>
      <c r="D20" s="1030"/>
    </row>
    <row r="21" spans="2:4" ht="36" customHeight="1">
      <c r="B21" s="1029" t="s">
        <v>1658</v>
      </c>
      <c r="C21" s="1016" t="s">
        <v>1659</v>
      </c>
      <c r="D21" s="1030"/>
    </row>
    <row r="22" spans="2:4" ht="31.5" customHeight="1">
      <c r="B22" s="1029" t="s">
        <v>1660</v>
      </c>
      <c r="C22" s="1016" t="s">
        <v>1661</v>
      </c>
      <c r="D22" s="1030"/>
    </row>
    <row r="23" spans="2:4" ht="22.5">
      <c r="B23" s="1029" t="s">
        <v>1662</v>
      </c>
      <c r="C23" s="1016" t="s">
        <v>1663</v>
      </c>
      <c r="D23" s="1030"/>
    </row>
    <row r="24" spans="2:4" ht="22.5">
      <c r="B24" s="1026" t="s">
        <v>1664</v>
      </c>
      <c r="C24" s="1019" t="s">
        <v>1665</v>
      </c>
      <c r="D24" s="1030"/>
    </row>
    <row r="25" spans="2:4" ht="22.5">
      <c r="B25" s="1029" t="s">
        <v>1666</v>
      </c>
      <c r="C25" s="1016" t="s">
        <v>1667</v>
      </c>
      <c r="D25" s="1030"/>
    </row>
    <row r="26" spans="2:4" ht="22.5">
      <c r="B26" s="1029" t="s">
        <v>1668</v>
      </c>
      <c r="C26" s="1016" t="s">
        <v>1669</v>
      </c>
      <c r="D26" s="1030"/>
    </row>
    <row r="27" spans="2:4">
      <c r="B27" s="1029" t="s">
        <v>1670</v>
      </c>
      <c r="C27" s="1016" t="s">
        <v>1671</v>
      </c>
      <c r="D27" s="1030"/>
    </row>
    <row r="28" spans="2:4">
      <c r="B28" s="1029" t="s">
        <v>1672</v>
      </c>
      <c r="C28" s="1016" t="s">
        <v>1673</v>
      </c>
      <c r="D28" s="1030"/>
    </row>
    <row r="29" spans="2:4" ht="22.5">
      <c r="B29" s="1029" t="s">
        <v>1674</v>
      </c>
      <c r="C29" s="1016" t="s">
        <v>1675</v>
      </c>
      <c r="D29" s="1030"/>
    </row>
    <row r="30" spans="2:4" ht="22.5">
      <c r="B30" s="1029" t="s">
        <v>1676</v>
      </c>
      <c r="C30" s="1016" t="s">
        <v>1677</v>
      </c>
      <c r="D30" s="1030"/>
    </row>
    <row r="31" spans="2:4" ht="22.5">
      <c r="B31" s="1029" t="s">
        <v>1678</v>
      </c>
      <c r="C31" s="1016" t="s">
        <v>1679</v>
      </c>
      <c r="D31" s="1030"/>
    </row>
    <row r="32" spans="2:4" ht="22.5">
      <c r="B32" s="1029" t="s">
        <v>1680</v>
      </c>
      <c r="C32" s="1016" t="s">
        <v>1681</v>
      </c>
      <c r="D32" s="1030"/>
    </row>
    <row r="33" spans="2:4" ht="22.5">
      <c r="B33" s="1029" t="s">
        <v>1682</v>
      </c>
      <c r="C33" s="1016" t="s">
        <v>1683</v>
      </c>
      <c r="D33" s="1030"/>
    </row>
    <row r="34" spans="2:4" ht="22.5">
      <c r="B34" s="1029" t="s">
        <v>1684</v>
      </c>
      <c r="C34" s="1016" t="s">
        <v>1685</v>
      </c>
      <c r="D34" s="1030"/>
    </row>
    <row r="35" spans="2:4" ht="22.5">
      <c r="B35" s="1029" t="s">
        <v>1686</v>
      </c>
      <c r="C35" s="1016" t="s">
        <v>1687</v>
      </c>
      <c r="D35" s="1030"/>
    </row>
    <row r="36" spans="2:4" ht="22.5">
      <c r="B36" s="1029" t="s">
        <v>1688</v>
      </c>
      <c r="C36" s="1016" t="s">
        <v>1689</v>
      </c>
      <c r="D36" s="1030"/>
    </row>
    <row r="37" spans="2:4">
      <c r="B37" s="1026" t="s">
        <v>1690</v>
      </c>
      <c r="C37" s="1016" t="s">
        <v>1691</v>
      </c>
      <c r="D37" s="1030"/>
    </row>
    <row r="38" spans="2:4" ht="12.75" customHeight="1">
      <c r="B38" s="1026" t="s">
        <v>1692</v>
      </c>
      <c r="C38" s="1016" t="s">
        <v>1693</v>
      </c>
      <c r="D38" s="1030"/>
    </row>
    <row r="39" spans="2:4" ht="58.5" customHeight="1">
      <c r="B39" s="1026" t="s">
        <v>1694</v>
      </c>
      <c r="C39" s="1019" t="s">
        <v>1695</v>
      </c>
      <c r="D39" s="1030"/>
    </row>
    <row r="40" spans="2:4" ht="61.5" customHeight="1">
      <c r="B40" s="1031" t="s">
        <v>1696</v>
      </c>
      <c r="C40" s="1032" t="s">
        <v>1697</v>
      </c>
      <c r="D40" s="1033"/>
    </row>
    <row r="41" spans="2:4" ht="42" customHeight="1">
      <c r="B41" s="1026" t="s">
        <v>1698</v>
      </c>
      <c r="C41" s="1019" t="s">
        <v>1699</v>
      </c>
      <c r="D41" s="1030"/>
    </row>
    <row r="42" spans="2:4" ht="39.75" customHeight="1">
      <c r="B42" s="1026" t="s">
        <v>1700</v>
      </c>
      <c r="C42" s="1019" t="s">
        <v>1701</v>
      </c>
      <c r="D42" s="1030"/>
    </row>
    <row r="43" spans="2:4" ht="18.75" customHeight="1">
      <c r="B43" s="1026"/>
      <c r="C43" s="1019" t="s">
        <v>1702</v>
      </c>
      <c r="D43" s="1030"/>
    </row>
    <row r="44" spans="2:4" ht="22.5" customHeight="1">
      <c r="B44" s="1026"/>
      <c r="C44" s="1019" t="s">
        <v>1703</v>
      </c>
      <c r="D44" s="1030"/>
    </row>
    <row r="45" spans="2:4" ht="21" customHeight="1">
      <c r="B45" s="1026"/>
      <c r="C45" s="1019" t="s">
        <v>1704</v>
      </c>
      <c r="D45" s="1030"/>
    </row>
    <row r="46" spans="2:4" ht="24" customHeight="1" thickBot="1">
      <c r="B46" s="1034"/>
      <c r="C46" s="1020" t="s">
        <v>1705</v>
      </c>
      <c r="D46" s="1035"/>
    </row>
    <row r="49" spans="3:5" s="340" customFormat="1" ht="13.5" customHeight="1">
      <c r="C49" s="317" t="s">
        <v>1144</v>
      </c>
      <c r="D49" s="317"/>
      <c r="E49" s="317"/>
    </row>
    <row r="50" spans="3:5" s="340" customFormat="1" ht="12.75" customHeight="1">
      <c r="C50" s="317" t="s">
        <v>1145</v>
      </c>
      <c r="D50" s="317"/>
      <c r="E50" s="317"/>
    </row>
    <row r="51" spans="3:5" s="340" customFormat="1" ht="13.5" customHeight="1">
      <c r="C51" s="317" t="s">
        <v>1146</v>
      </c>
      <c r="D51" s="317"/>
      <c r="E51" s="317"/>
    </row>
    <row r="52" spans="3:5">
      <c r="C52" s="703" t="s">
        <v>489</v>
      </c>
    </row>
  </sheetData>
  <mergeCells count="4">
    <mergeCell ref="C1:D1"/>
    <mergeCell ref="C5:D5"/>
    <mergeCell ref="C6:D6"/>
    <mergeCell ref="B8:C8"/>
  </mergeCells>
  <printOptions horizontalCentered="1"/>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14999847407452621"/>
  </sheetPr>
  <dimension ref="A1:N80"/>
  <sheetViews>
    <sheetView view="pageBreakPreview" zoomScaleNormal="100" zoomScaleSheetLayoutView="100" zoomScalePageLayoutView="40" workbookViewId="0">
      <selection activeCell="C10" sqref="C10"/>
    </sheetView>
  </sheetViews>
  <sheetFormatPr defaultColWidth="8.85546875" defaultRowHeight="12.75"/>
  <cols>
    <col min="1" max="1" width="18.42578125" style="311" customWidth="1"/>
    <col min="2" max="4" width="37" style="311" customWidth="1"/>
    <col min="5" max="5" width="18.42578125" style="311" customWidth="1"/>
    <col min="6" max="6" width="26.140625" style="311" customWidth="1"/>
    <col min="7" max="7" width="16.85546875" style="311" customWidth="1"/>
    <col min="8" max="10" width="18.42578125" style="311" customWidth="1"/>
    <col min="11" max="11" width="8.85546875" style="311"/>
    <col min="12" max="12" width="21.7109375" style="311" customWidth="1"/>
    <col min="13" max="256" width="8.85546875" style="311"/>
    <col min="257" max="257" width="18.42578125" style="311" customWidth="1"/>
    <col min="258" max="260" width="37" style="311" customWidth="1"/>
    <col min="261" max="261" width="18.42578125" style="311" customWidth="1"/>
    <col min="262" max="262" width="26.140625" style="311" customWidth="1"/>
    <col min="263" max="263" width="16.85546875" style="311" customWidth="1"/>
    <col min="264" max="266" width="18.42578125" style="311" customWidth="1"/>
    <col min="267" max="267" width="8.85546875" style="311"/>
    <col min="268" max="268" width="21.7109375" style="311" customWidth="1"/>
    <col min="269" max="512" width="8.85546875" style="311"/>
    <col min="513" max="513" width="18.42578125" style="311" customWidth="1"/>
    <col min="514" max="516" width="37" style="311" customWidth="1"/>
    <col min="517" max="517" width="18.42578125" style="311" customWidth="1"/>
    <col min="518" max="518" width="26.140625" style="311" customWidth="1"/>
    <col min="519" max="519" width="16.85546875" style="311" customWidth="1"/>
    <col min="520" max="522" width="18.42578125" style="311" customWidth="1"/>
    <col min="523" max="523" width="8.85546875" style="311"/>
    <col min="524" max="524" width="21.7109375" style="311" customWidth="1"/>
    <col min="525" max="768" width="8.85546875" style="311"/>
    <col min="769" max="769" width="18.42578125" style="311" customWidth="1"/>
    <col min="770" max="772" width="37" style="311" customWidth="1"/>
    <col min="773" max="773" width="18.42578125" style="311" customWidth="1"/>
    <col min="774" max="774" width="26.140625" style="311" customWidth="1"/>
    <col min="775" max="775" width="16.85546875" style="311" customWidth="1"/>
    <col min="776" max="778" width="18.42578125" style="311" customWidth="1"/>
    <col min="779" max="779" width="8.85546875" style="311"/>
    <col min="780" max="780" width="21.7109375" style="311" customWidth="1"/>
    <col min="781" max="1024" width="8.85546875" style="311"/>
    <col min="1025" max="1025" width="18.42578125" style="311" customWidth="1"/>
    <col min="1026" max="1028" width="37" style="311" customWidth="1"/>
    <col min="1029" max="1029" width="18.42578125" style="311" customWidth="1"/>
    <col min="1030" max="1030" width="26.140625" style="311" customWidth="1"/>
    <col min="1031" max="1031" width="16.85546875" style="311" customWidth="1"/>
    <col min="1032" max="1034" width="18.42578125" style="311" customWidth="1"/>
    <col min="1035" max="1035" width="8.85546875" style="311"/>
    <col min="1036" max="1036" width="21.7109375" style="311" customWidth="1"/>
    <col min="1037" max="1280" width="8.85546875" style="311"/>
    <col min="1281" max="1281" width="18.42578125" style="311" customWidth="1"/>
    <col min="1282" max="1284" width="37" style="311" customWidth="1"/>
    <col min="1285" max="1285" width="18.42578125" style="311" customWidth="1"/>
    <col min="1286" max="1286" width="26.140625" style="311" customWidth="1"/>
    <col min="1287" max="1287" width="16.85546875" style="311" customWidth="1"/>
    <col min="1288" max="1290" width="18.42578125" style="311" customWidth="1"/>
    <col min="1291" max="1291" width="8.85546875" style="311"/>
    <col min="1292" max="1292" width="21.7109375" style="311" customWidth="1"/>
    <col min="1293" max="1536" width="8.85546875" style="311"/>
    <col min="1537" max="1537" width="18.42578125" style="311" customWidth="1"/>
    <col min="1538" max="1540" width="37" style="311" customWidth="1"/>
    <col min="1541" max="1541" width="18.42578125" style="311" customWidth="1"/>
    <col min="1542" max="1542" width="26.140625" style="311" customWidth="1"/>
    <col min="1543" max="1543" width="16.85546875" style="311" customWidth="1"/>
    <col min="1544" max="1546" width="18.42578125" style="311" customWidth="1"/>
    <col min="1547" max="1547" width="8.85546875" style="311"/>
    <col min="1548" max="1548" width="21.7109375" style="311" customWidth="1"/>
    <col min="1549" max="1792" width="8.85546875" style="311"/>
    <col min="1793" max="1793" width="18.42578125" style="311" customWidth="1"/>
    <col min="1794" max="1796" width="37" style="311" customWidth="1"/>
    <col min="1797" max="1797" width="18.42578125" style="311" customWidth="1"/>
    <col min="1798" max="1798" width="26.140625" style="311" customWidth="1"/>
    <col min="1799" max="1799" width="16.85546875" style="311" customWidth="1"/>
    <col min="1800" max="1802" width="18.42578125" style="311" customWidth="1"/>
    <col min="1803" max="1803" width="8.85546875" style="311"/>
    <col min="1804" max="1804" width="21.7109375" style="311" customWidth="1"/>
    <col min="1805" max="2048" width="8.85546875" style="311"/>
    <col min="2049" max="2049" width="18.42578125" style="311" customWidth="1"/>
    <col min="2050" max="2052" width="37" style="311" customWidth="1"/>
    <col min="2053" max="2053" width="18.42578125" style="311" customWidth="1"/>
    <col min="2054" max="2054" width="26.140625" style="311" customWidth="1"/>
    <col min="2055" max="2055" width="16.85546875" style="311" customWidth="1"/>
    <col min="2056" max="2058" width="18.42578125" style="311" customWidth="1"/>
    <col min="2059" max="2059" width="8.85546875" style="311"/>
    <col min="2060" max="2060" width="21.7109375" style="311" customWidth="1"/>
    <col min="2061" max="2304" width="8.85546875" style="311"/>
    <col min="2305" max="2305" width="18.42578125" style="311" customWidth="1"/>
    <col min="2306" max="2308" width="37" style="311" customWidth="1"/>
    <col min="2309" max="2309" width="18.42578125" style="311" customWidth="1"/>
    <col min="2310" max="2310" width="26.140625" style="311" customWidth="1"/>
    <col min="2311" max="2311" width="16.85546875" style="311" customWidth="1"/>
    <col min="2312" max="2314" width="18.42578125" style="311" customWidth="1"/>
    <col min="2315" max="2315" width="8.85546875" style="311"/>
    <col min="2316" max="2316" width="21.7109375" style="311" customWidth="1"/>
    <col min="2317" max="2560" width="8.85546875" style="311"/>
    <col min="2561" max="2561" width="18.42578125" style="311" customWidth="1"/>
    <col min="2562" max="2564" width="37" style="311" customWidth="1"/>
    <col min="2565" max="2565" width="18.42578125" style="311" customWidth="1"/>
    <col min="2566" max="2566" width="26.140625" style="311" customWidth="1"/>
    <col min="2567" max="2567" width="16.85546875" style="311" customWidth="1"/>
    <col min="2568" max="2570" width="18.42578125" style="311" customWidth="1"/>
    <col min="2571" max="2571" width="8.85546875" style="311"/>
    <col min="2572" max="2572" width="21.7109375" style="311" customWidth="1"/>
    <col min="2573" max="2816" width="8.85546875" style="311"/>
    <col min="2817" max="2817" width="18.42578125" style="311" customWidth="1"/>
    <col min="2818" max="2820" width="37" style="311" customWidth="1"/>
    <col min="2821" max="2821" width="18.42578125" style="311" customWidth="1"/>
    <col min="2822" max="2822" width="26.140625" style="311" customWidth="1"/>
    <col min="2823" max="2823" width="16.85546875" style="311" customWidth="1"/>
    <col min="2824" max="2826" width="18.42578125" style="311" customWidth="1"/>
    <col min="2827" max="2827" width="8.85546875" style="311"/>
    <col min="2828" max="2828" width="21.7109375" style="311" customWidth="1"/>
    <col min="2829" max="3072" width="8.85546875" style="311"/>
    <col min="3073" max="3073" width="18.42578125" style="311" customWidth="1"/>
    <col min="3074" max="3076" width="37" style="311" customWidth="1"/>
    <col min="3077" max="3077" width="18.42578125" style="311" customWidth="1"/>
    <col min="3078" max="3078" width="26.140625" style="311" customWidth="1"/>
    <col min="3079" max="3079" width="16.85546875" style="311" customWidth="1"/>
    <col min="3080" max="3082" width="18.42578125" style="311" customWidth="1"/>
    <col min="3083" max="3083" width="8.85546875" style="311"/>
    <col min="3084" max="3084" width="21.7109375" style="311" customWidth="1"/>
    <col min="3085" max="3328" width="8.85546875" style="311"/>
    <col min="3329" max="3329" width="18.42578125" style="311" customWidth="1"/>
    <col min="3330" max="3332" width="37" style="311" customWidth="1"/>
    <col min="3333" max="3333" width="18.42578125" style="311" customWidth="1"/>
    <col min="3334" max="3334" width="26.140625" style="311" customWidth="1"/>
    <col min="3335" max="3335" width="16.85546875" style="311" customWidth="1"/>
    <col min="3336" max="3338" width="18.42578125" style="311" customWidth="1"/>
    <col min="3339" max="3339" width="8.85546875" style="311"/>
    <col min="3340" max="3340" width="21.7109375" style="311" customWidth="1"/>
    <col min="3341" max="3584" width="8.85546875" style="311"/>
    <col min="3585" max="3585" width="18.42578125" style="311" customWidth="1"/>
    <col min="3586" max="3588" width="37" style="311" customWidth="1"/>
    <col min="3589" max="3589" width="18.42578125" style="311" customWidth="1"/>
    <col min="3590" max="3590" width="26.140625" style="311" customWidth="1"/>
    <col min="3591" max="3591" width="16.85546875" style="311" customWidth="1"/>
    <col min="3592" max="3594" width="18.42578125" style="311" customWidth="1"/>
    <col min="3595" max="3595" width="8.85546875" style="311"/>
    <col min="3596" max="3596" width="21.7109375" style="311" customWidth="1"/>
    <col min="3597" max="3840" width="8.85546875" style="311"/>
    <col min="3841" max="3841" width="18.42578125" style="311" customWidth="1"/>
    <col min="3842" max="3844" width="37" style="311" customWidth="1"/>
    <col min="3845" max="3845" width="18.42578125" style="311" customWidth="1"/>
    <col min="3846" max="3846" width="26.140625" style="311" customWidth="1"/>
    <col min="3847" max="3847" width="16.85546875" style="311" customWidth="1"/>
    <col min="3848" max="3850" width="18.42578125" style="311" customWidth="1"/>
    <col min="3851" max="3851" width="8.85546875" style="311"/>
    <col min="3852" max="3852" width="21.7109375" style="311" customWidth="1"/>
    <col min="3853" max="4096" width="8.85546875" style="311"/>
    <col min="4097" max="4097" width="18.42578125" style="311" customWidth="1"/>
    <col min="4098" max="4100" width="37" style="311" customWidth="1"/>
    <col min="4101" max="4101" width="18.42578125" style="311" customWidth="1"/>
    <col min="4102" max="4102" width="26.140625" style="311" customWidth="1"/>
    <col min="4103" max="4103" width="16.85546875" style="311" customWidth="1"/>
    <col min="4104" max="4106" width="18.42578125" style="311" customWidth="1"/>
    <col min="4107" max="4107" width="8.85546875" style="311"/>
    <col min="4108" max="4108" width="21.7109375" style="311" customWidth="1"/>
    <col min="4109" max="4352" width="8.85546875" style="311"/>
    <col min="4353" max="4353" width="18.42578125" style="311" customWidth="1"/>
    <col min="4354" max="4356" width="37" style="311" customWidth="1"/>
    <col min="4357" max="4357" width="18.42578125" style="311" customWidth="1"/>
    <col min="4358" max="4358" width="26.140625" style="311" customWidth="1"/>
    <col min="4359" max="4359" width="16.85546875" style="311" customWidth="1"/>
    <col min="4360" max="4362" width="18.42578125" style="311" customWidth="1"/>
    <col min="4363" max="4363" width="8.85546875" style="311"/>
    <col min="4364" max="4364" width="21.7109375" style="311" customWidth="1"/>
    <col min="4365" max="4608" width="8.85546875" style="311"/>
    <col min="4609" max="4609" width="18.42578125" style="311" customWidth="1"/>
    <col min="4610" max="4612" width="37" style="311" customWidth="1"/>
    <col min="4613" max="4613" width="18.42578125" style="311" customWidth="1"/>
    <col min="4614" max="4614" width="26.140625" style="311" customWidth="1"/>
    <col min="4615" max="4615" width="16.85546875" style="311" customWidth="1"/>
    <col min="4616" max="4618" width="18.42578125" style="311" customWidth="1"/>
    <col min="4619" max="4619" width="8.85546875" style="311"/>
    <col min="4620" max="4620" width="21.7109375" style="311" customWidth="1"/>
    <col min="4621" max="4864" width="8.85546875" style="311"/>
    <col min="4865" max="4865" width="18.42578125" style="311" customWidth="1"/>
    <col min="4866" max="4868" width="37" style="311" customWidth="1"/>
    <col min="4869" max="4869" width="18.42578125" style="311" customWidth="1"/>
    <col min="4870" max="4870" width="26.140625" style="311" customWidth="1"/>
    <col min="4871" max="4871" width="16.85546875" style="311" customWidth="1"/>
    <col min="4872" max="4874" width="18.42578125" style="311" customWidth="1"/>
    <col min="4875" max="4875" width="8.85546875" style="311"/>
    <col min="4876" max="4876" width="21.7109375" style="311" customWidth="1"/>
    <col min="4877" max="5120" width="8.85546875" style="311"/>
    <col min="5121" max="5121" width="18.42578125" style="311" customWidth="1"/>
    <col min="5122" max="5124" width="37" style="311" customWidth="1"/>
    <col min="5125" max="5125" width="18.42578125" style="311" customWidth="1"/>
    <col min="5126" max="5126" width="26.140625" style="311" customWidth="1"/>
    <col min="5127" max="5127" width="16.85546875" style="311" customWidth="1"/>
    <col min="5128" max="5130" width="18.42578125" style="311" customWidth="1"/>
    <col min="5131" max="5131" width="8.85546875" style="311"/>
    <col min="5132" max="5132" width="21.7109375" style="311" customWidth="1"/>
    <col min="5133" max="5376" width="8.85546875" style="311"/>
    <col min="5377" max="5377" width="18.42578125" style="311" customWidth="1"/>
    <col min="5378" max="5380" width="37" style="311" customWidth="1"/>
    <col min="5381" max="5381" width="18.42578125" style="311" customWidth="1"/>
    <col min="5382" max="5382" width="26.140625" style="311" customWidth="1"/>
    <col min="5383" max="5383" width="16.85546875" style="311" customWidth="1"/>
    <col min="5384" max="5386" width="18.42578125" style="311" customWidth="1"/>
    <col min="5387" max="5387" width="8.85546875" style="311"/>
    <col min="5388" max="5388" width="21.7109375" style="311" customWidth="1"/>
    <col min="5389" max="5632" width="8.85546875" style="311"/>
    <col min="5633" max="5633" width="18.42578125" style="311" customWidth="1"/>
    <col min="5634" max="5636" width="37" style="311" customWidth="1"/>
    <col min="5637" max="5637" width="18.42578125" style="311" customWidth="1"/>
    <col min="5638" max="5638" width="26.140625" style="311" customWidth="1"/>
    <col min="5639" max="5639" width="16.85546875" style="311" customWidth="1"/>
    <col min="5640" max="5642" width="18.42578125" style="311" customWidth="1"/>
    <col min="5643" max="5643" width="8.85546875" style="311"/>
    <col min="5644" max="5644" width="21.7109375" style="311" customWidth="1"/>
    <col min="5645" max="5888" width="8.85546875" style="311"/>
    <col min="5889" max="5889" width="18.42578125" style="311" customWidth="1"/>
    <col min="5890" max="5892" width="37" style="311" customWidth="1"/>
    <col min="5893" max="5893" width="18.42578125" style="311" customWidth="1"/>
    <col min="5894" max="5894" width="26.140625" style="311" customWidth="1"/>
    <col min="5895" max="5895" width="16.85546875" style="311" customWidth="1"/>
    <col min="5896" max="5898" width="18.42578125" style="311" customWidth="1"/>
    <col min="5899" max="5899" width="8.85546875" style="311"/>
    <col min="5900" max="5900" width="21.7109375" style="311" customWidth="1"/>
    <col min="5901" max="6144" width="8.85546875" style="311"/>
    <col min="6145" max="6145" width="18.42578125" style="311" customWidth="1"/>
    <col min="6146" max="6148" width="37" style="311" customWidth="1"/>
    <col min="6149" max="6149" width="18.42578125" style="311" customWidth="1"/>
    <col min="6150" max="6150" width="26.140625" style="311" customWidth="1"/>
    <col min="6151" max="6151" width="16.85546875" style="311" customWidth="1"/>
    <col min="6152" max="6154" width="18.42578125" style="311" customWidth="1"/>
    <col min="6155" max="6155" width="8.85546875" style="311"/>
    <col min="6156" max="6156" width="21.7109375" style="311" customWidth="1"/>
    <col min="6157" max="6400" width="8.85546875" style="311"/>
    <col min="6401" max="6401" width="18.42578125" style="311" customWidth="1"/>
    <col min="6402" max="6404" width="37" style="311" customWidth="1"/>
    <col min="6405" max="6405" width="18.42578125" style="311" customWidth="1"/>
    <col min="6406" max="6406" width="26.140625" style="311" customWidth="1"/>
    <col min="6407" max="6407" width="16.85546875" style="311" customWidth="1"/>
    <col min="6408" max="6410" width="18.42578125" style="311" customWidth="1"/>
    <col min="6411" max="6411" width="8.85546875" style="311"/>
    <col min="6412" max="6412" width="21.7109375" style="311" customWidth="1"/>
    <col min="6413" max="6656" width="8.85546875" style="311"/>
    <col min="6657" max="6657" width="18.42578125" style="311" customWidth="1"/>
    <col min="6658" max="6660" width="37" style="311" customWidth="1"/>
    <col min="6661" max="6661" width="18.42578125" style="311" customWidth="1"/>
    <col min="6662" max="6662" width="26.140625" style="311" customWidth="1"/>
    <col min="6663" max="6663" width="16.85546875" style="311" customWidth="1"/>
    <col min="6664" max="6666" width="18.42578125" style="311" customWidth="1"/>
    <col min="6667" max="6667" width="8.85546875" style="311"/>
    <col min="6668" max="6668" width="21.7109375" style="311" customWidth="1"/>
    <col min="6669" max="6912" width="8.85546875" style="311"/>
    <col min="6913" max="6913" width="18.42578125" style="311" customWidth="1"/>
    <col min="6914" max="6916" width="37" style="311" customWidth="1"/>
    <col min="6917" max="6917" width="18.42578125" style="311" customWidth="1"/>
    <col min="6918" max="6918" width="26.140625" style="311" customWidth="1"/>
    <col min="6919" max="6919" width="16.85546875" style="311" customWidth="1"/>
    <col min="6920" max="6922" width="18.42578125" style="311" customWidth="1"/>
    <col min="6923" max="6923" width="8.85546875" style="311"/>
    <col min="6924" max="6924" width="21.7109375" style="311" customWidth="1"/>
    <col min="6925" max="7168" width="8.85546875" style="311"/>
    <col min="7169" max="7169" width="18.42578125" style="311" customWidth="1"/>
    <col min="7170" max="7172" width="37" style="311" customWidth="1"/>
    <col min="7173" max="7173" width="18.42578125" style="311" customWidth="1"/>
    <col min="7174" max="7174" width="26.140625" style="311" customWidth="1"/>
    <col min="7175" max="7175" width="16.85546875" style="311" customWidth="1"/>
    <col min="7176" max="7178" width="18.42578125" style="311" customWidth="1"/>
    <col min="7179" max="7179" width="8.85546875" style="311"/>
    <col min="7180" max="7180" width="21.7109375" style="311" customWidth="1"/>
    <col min="7181" max="7424" width="8.85546875" style="311"/>
    <col min="7425" max="7425" width="18.42578125" style="311" customWidth="1"/>
    <col min="7426" max="7428" width="37" style="311" customWidth="1"/>
    <col min="7429" max="7429" width="18.42578125" style="311" customWidth="1"/>
    <col min="7430" max="7430" width="26.140625" style="311" customWidth="1"/>
    <col min="7431" max="7431" width="16.85546875" style="311" customWidth="1"/>
    <col min="7432" max="7434" width="18.42578125" style="311" customWidth="1"/>
    <col min="7435" max="7435" width="8.85546875" style="311"/>
    <col min="7436" max="7436" width="21.7109375" style="311" customWidth="1"/>
    <col min="7437" max="7680" width="8.85546875" style="311"/>
    <col min="7681" max="7681" width="18.42578125" style="311" customWidth="1"/>
    <col min="7682" max="7684" width="37" style="311" customWidth="1"/>
    <col min="7685" max="7685" width="18.42578125" style="311" customWidth="1"/>
    <col min="7686" max="7686" width="26.140625" style="311" customWidth="1"/>
    <col min="7687" max="7687" width="16.85546875" style="311" customWidth="1"/>
    <col min="7688" max="7690" width="18.42578125" style="311" customWidth="1"/>
    <col min="7691" max="7691" width="8.85546875" style="311"/>
    <col min="7692" max="7692" width="21.7109375" style="311" customWidth="1"/>
    <col min="7693" max="7936" width="8.85546875" style="311"/>
    <col min="7937" max="7937" width="18.42578125" style="311" customWidth="1"/>
    <col min="7938" max="7940" width="37" style="311" customWidth="1"/>
    <col min="7941" max="7941" width="18.42578125" style="311" customWidth="1"/>
    <col min="7942" max="7942" width="26.140625" style="311" customWidth="1"/>
    <col min="7943" max="7943" width="16.85546875" style="311" customWidth="1"/>
    <col min="7944" max="7946" width="18.42578125" style="311" customWidth="1"/>
    <col min="7947" max="7947" width="8.85546875" style="311"/>
    <col min="7948" max="7948" width="21.7109375" style="311" customWidth="1"/>
    <col min="7949" max="8192" width="8.85546875" style="311"/>
    <col min="8193" max="8193" width="18.42578125" style="311" customWidth="1"/>
    <col min="8194" max="8196" width="37" style="311" customWidth="1"/>
    <col min="8197" max="8197" width="18.42578125" style="311" customWidth="1"/>
    <col min="8198" max="8198" width="26.140625" style="311" customWidth="1"/>
    <col min="8199" max="8199" width="16.85546875" style="311" customWidth="1"/>
    <col min="8200" max="8202" width="18.42578125" style="311" customWidth="1"/>
    <col min="8203" max="8203" width="8.85546875" style="311"/>
    <col min="8204" max="8204" width="21.7109375" style="311" customWidth="1"/>
    <col min="8205" max="8448" width="8.85546875" style="311"/>
    <col min="8449" max="8449" width="18.42578125" style="311" customWidth="1"/>
    <col min="8450" max="8452" width="37" style="311" customWidth="1"/>
    <col min="8453" max="8453" width="18.42578125" style="311" customWidth="1"/>
    <col min="8454" max="8454" width="26.140625" style="311" customWidth="1"/>
    <col min="8455" max="8455" width="16.85546875" style="311" customWidth="1"/>
    <col min="8456" max="8458" width="18.42578125" style="311" customWidth="1"/>
    <col min="8459" max="8459" width="8.85546875" style="311"/>
    <col min="8460" max="8460" width="21.7109375" style="311" customWidth="1"/>
    <col min="8461" max="8704" width="8.85546875" style="311"/>
    <col min="8705" max="8705" width="18.42578125" style="311" customWidth="1"/>
    <col min="8706" max="8708" width="37" style="311" customWidth="1"/>
    <col min="8709" max="8709" width="18.42578125" style="311" customWidth="1"/>
    <col min="8710" max="8710" width="26.140625" style="311" customWidth="1"/>
    <col min="8711" max="8711" width="16.85546875" style="311" customWidth="1"/>
    <col min="8712" max="8714" width="18.42578125" style="311" customWidth="1"/>
    <col min="8715" max="8715" width="8.85546875" style="311"/>
    <col min="8716" max="8716" width="21.7109375" style="311" customWidth="1"/>
    <col min="8717" max="8960" width="8.85546875" style="311"/>
    <col min="8961" max="8961" width="18.42578125" style="311" customWidth="1"/>
    <col min="8962" max="8964" width="37" style="311" customWidth="1"/>
    <col min="8965" max="8965" width="18.42578125" style="311" customWidth="1"/>
    <col min="8966" max="8966" width="26.140625" style="311" customWidth="1"/>
    <col min="8967" max="8967" width="16.85546875" style="311" customWidth="1"/>
    <col min="8968" max="8970" width="18.42578125" style="311" customWidth="1"/>
    <col min="8971" max="8971" width="8.85546875" style="311"/>
    <col min="8972" max="8972" width="21.7109375" style="311" customWidth="1"/>
    <col min="8973" max="9216" width="8.85546875" style="311"/>
    <col min="9217" max="9217" width="18.42578125" style="311" customWidth="1"/>
    <col min="9218" max="9220" width="37" style="311" customWidth="1"/>
    <col min="9221" max="9221" width="18.42578125" style="311" customWidth="1"/>
    <col min="9222" max="9222" width="26.140625" style="311" customWidth="1"/>
    <col min="9223" max="9223" width="16.85546875" style="311" customWidth="1"/>
    <col min="9224" max="9226" width="18.42578125" style="311" customWidth="1"/>
    <col min="9227" max="9227" width="8.85546875" style="311"/>
    <col min="9228" max="9228" width="21.7109375" style="311" customWidth="1"/>
    <col min="9229" max="9472" width="8.85546875" style="311"/>
    <col min="9473" max="9473" width="18.42578125" style="311" customWidth="1"/>
    <col min="9474" max="9476" width="37" style="311" customWidth="1"/>
    <col min="9477" max="9477" width="18.42578125" style="311" customWidth="1"/>
    <col min="9478" max="9478" width="26.140625" style="311" customWidth="1"/>
    <col min="9479" max="9479" width="16.85546875" style="311" customWidth="1"/>
    <col min="9480" max="9482" width="18.42578125" style="311" customWidth="1"/>
    <col min="9483" max="9483" width="8.85546875" style="311"/>
    <col min="9484" max="9484" width="21.7109375" style="311" customWidth="1"/>
    <col min="9485" max="9728" width="8.85546875" style="311"/>
    <col min="9729" max="9729" width="18.42578125" style="311" customWidth="1"/>
    <col min="9730" max="9732" width="37" style="311" customWidth="1"/>
    <col min="9733" max="9733" width="18.42578125" style="311" customWidth="1"/>
    <col min="9734" max="9734" width="26.140625" style="311" customWidth="1"/>
    <col min="9735" max="9735" width="16.85546875" style="311" customWidth="1"/>
    <col min="9736" max="9738" width="18.42578125" style="311" customWidth="1"/>
    <col min="9739" max="9739" width="8.85546875" style="311"/>
    <col min="9740" max="9740" width="21.7109375" style="311" customWidth="1"/>
    <col min="9741" max="9984" width="8.85546875" style="311"/>
    <col min="9985" max="9985" width="18.42578125" style="311" customWidth="1"/>
    <col min="9986" max="9988" width="37" style="311" customWidth="1"/>
    <col min="9989" max="9989" width="18.42578125" style="311" customWidth="1"/>
    <col min="9990" max="9990" width="26.140625" style="311" customWidth="1"/>
    <col min="9991" max="9991" width="16.85546875" style="311" customWidth="1"/>
    <col min="9992" max="9994" width="18.42578125" style="311" customWidth="1"/>
    <col min="9995" max="9995" width="8.85546875" style="311"/>
    <col min="9996" max="9996" width="21.7109375" style="311" customWidth="1"/>
    <col min="9997" max="10240" width="8.85546875" style="311"/>
    <col min="10241" max="10241" width="18.42578125" style="311" customWidth="1"/>
    <col min="10242" max="10244" width="37" style="311" customWidth="1"/>
    <col min="10245" max="10245" width="18.42578125" style="311" customWidth="1"/>
    <col min="10246" max="10246" width="26.140625" style="311" customWidth="1"/>
    <col min="10247" max="10247" width="16.85546875" style="311" customWidth="1"/>
    <col min="10248" max="10250" width="18.42578125" style="311" customWidth="1"/>
    <col min="10251" max="10251" width="8.85546875" style="311"/>
    <col min="10252" max="10252" width="21.7109375" style="311" customWidth="1"/>
    <col min="10253" max="10496" width="8.85546875" style="311"/>
    <col min="10497" max="10497" width="18.42578125" style="311" customWidth="1"/>
    <col min="10498" max="10500" width="37" style="311" customWidth="1"/>
    <col min="10501" max="10501" width="18.42578125" style="311" customWidth="1"/>
    <col min="10502" max="10502" width="26.140625" style="311" customWidth="1"/>
    <col min="10503" max="10503" width="16.85546875" style="311" customWidth="1"/>
    <col min="10504" max="10506" width="18.42578125" style="311" customWidth="1"/>
    <col min="10507" max="10507" width="8.85546875" style="311"/>
    <col min="10508" max="10508" width="21.7109375" style="311" customWidth="1"/>
    <col min="10509" max="10752" width="8.85546875" style="311"/>
    <col min="10753" max="10753" width="18.42578125" style="311" customWidth="1"/>
    <col min="10754" max="10756" width="37" style="311" customWidth="1"/>
    <col min="10757" max="10757" width="18.42578125" style="311" customWidth="1"/>
    <col min="10758" max="10758" width="26.140625" style="311" customWidth="1"/>
    <col min="10759" max="10759" width="16.85546875" style="311" customWidth="1"/>
    <col min="10760" max="10762" width="18.42578125" style="311" customWidth="1"/>
    <col min="10763" max="10763" width="8.85546875" style="311"/>
    <col min="10764" max="10764" width="21.7109375" style="311" customWidth="1"/>
    <col min="10765" max="11008" width="8.85546875" style="311"/>
    <col min="11009" max="11009" width="18.42578125" style="311" customWidth="1"/>
    <col min="11010" max="11012" width="37" style="311" customWidth="1"/>
    <col min="11013" max="11013" width="18.42578125" style="311" customWidth="1"/>
    <col min="11014" max="11014" width="26.140625" style="311" customWidth="1"/>
    <col min="11015" max="11015" width="16.85546875" style="311" customWidth="1"/>
    <col min="11016" max="11018" width="18.42578125" style="311" customWidth="1"/>
    <col min="11019" max="11019" width="8.85546875" style="311"/>
    <col min="11020" max="11020" width="21.7109375" style="311" customWidth="1"/>
    <col min="11021" max="11264" width="8.85546875" style="311"/>
    <col min="11265" max="11265" width="18.42578125" style="311" customWidth="1"/>
    <col min="11266" max="11268" width="37" style="311" customWidth="1"/>
    <col min="11269" max="11269" width="18.42578125" style="311" customWidth="1"/>
    <col min="11270" max="11270" width="26.140625" style="311" customWidth="1"/>
    <col min="11271" max="11271" width="16.85546875" style="311" customWidth="1"/>
    <col min="11272" max="11274" width="18.42578125" style="311" customWidth="1"/>
    <col min="11275" max="11275" width="8.85546875" style="311"/>
    <col min="11276" max="11276" width="21.7109375" style="311" customWidth="1"/>
    <col min="11277" max="11520" width="8.85546875" style="311"/>
    <col min="11521" max="11521" width="18.42578125" style="311" customWidth="1"/>
    <col min="11522" max="11524" width="37" style="311" customWidth="1"/>
    <col min="11525" max="11525" width="18.42578125" style="311" customWidth="1"/>
    <col min="11526" max="11526" width="26.140625" style="311" customWidth="1"/>
    <col min="11527" max="11527" width="16.85546875" style="311" customWidth="1"/>
    <col min="11528" max="11530" width="18.42578125" style="311" customWidth="1"/>
    <col min="11531" max="11531" width="8.85546875" style="311"/>
    <col min="11532" max="11532" width="21.7109375" style="311" customWidth="1"/>
    <col min="11533" max="11776" width="8.85546875" style="311"/>
    <col min="11777" max="11777" width="18.42578125" style="311" customWidth="1"/>
    <col min="11778" max="11780" width="37" style="311" customWidth="1"/>
    <col min="11781" max="11781" width="18.42578125" style="311" customWidth="1"/>
    <col min="11782" max="11782" width="26.140625" style="311" customWidth="1"/>
    <col min="11783" max="11783" width="16.85546875" style="311" customWidth="1"/>
    <col min="11784" max="11786" width="18.42578125" style="311" customWidth="1"/>
    <col min="11787" max="11787" width="8.85546875" style="311"/>
    <col min="11788" max="11788" width="21.7109375" style="311" customWidth="1"/>
    <col min="11789" max="12032" width="8.85546875" style="311"/>
    <col min="12033" max="12033" width="18.42578125" style="311" customWidth="1"/>
    <col min="12034" max="12036" width="37" style="311" customWidth="1"/>
    <col min="12037" max="12037" width="18.42578125" style="311" customWidth="1"/>
    <col min="12038" max="12038" width="26.140625" style="311" customWidth="1"/>
    <col min="12039" max="12039" width="16.85546875" style="311" customWidth="1"/>
    <col min="12040" max="12042" width="18.42578125" style="311" customWidth="1"/>
    <col min="12043" max="12043" width="8.85546875" style="311"/>
    <col min="12044" max="12044" width="21.7109375" style="311" customWidth="1"/>
    <col min="12045" max="12288" width="8.85546875" style="311"/>
    <col min="12289" max="12289" width="18.42578125" style="311" customWidth="1"/>
    <col min="12290" max="12292" width="37" style="311" customWidth="1"/>
    <col min="12293" max="12293" width="18.42578125" style="311" customWidth="1"/>
    <col min="12294" max="12294" width="26.140625" style="311" customWidth="1"/>
    <col min="12295" max="12295" width="16.85546875" style="311" customWidth="1"/>
    <col min="12296" max="12298" width="18.42578125" style="311" customWidth="1"/>
    <col min="12299" max="12299" width="8.85546875" style="311"/>
    <col min="12300" max="12300" width="21.7109375" style="311" customWidth="1"/>
    <col min="12301" max="12544" width="8.85546875" style="311"/>
    <col min="12545" max="12545" width="18.42578125" style="311" customWidth="1"/>
    <col min="12546" max="12548" width="37" style="311" customWidth="1"/>
    <col min="12549" max="12549" width="18.42578125" style="311" customWidth="1"/>
    <col min="12550" max="12550" width="26.140625" style="311" customWidth="1"/>
    <col min="12551" max="12551" width="16.85546875" style="311" customWidth="1"/>
    <col min="12552" max="12554" width="18.42578125" style="311" customWidth="1"/>
    <col min="12555" max="12555" width="8.85546875" style="311"/>
    <col min="12556" max="12556" width="21.7109375" style="311" customWidth="1"/>
    <col min="12557" max="12800" width="8.85546875" style="311"/>
    <col min="12801" max="12801" width="18.42578125" style="311" customWidth="1"/>
    <col min="12802" max="12804" width="37" style="311" customWidth="1"/>
    <col min="12805" max="12805" width="18.42578125" style="311" customWidth="1"/>
    <col min="12806" max="12806" width="26.140625" style="311" customWidth="1"/>
    <col min="12807" max="12807" width="16.85546875" style="311" customWidth="1"/>
    <col min="12808" max="12810" width="18.42578125" style="311" customWidth="1"/>
    <col min="12811" max="12811" width="8.85546875" style="311"/>
    <col min="12812" max="12812" width="21.7109375" style="311" customWidth="1"/>
    <col min="12813" max="13056" width="8.85546875" style="311"/>
    <col min="13057" max="13057" width="18.42578125" style="311" customWidth="1"/>
    <col min="13058" max="13060" width="37" style="311" customWidth="1"/>
    <col min="13061" max="13061" width="18.42578125" style="311" customWidth="1"/>
    <col min="13062" max="13062" width="26.140625" style="311" customWidth="1"/>
    <col min="13063" max="13063" width="16.85546875" style="311" customWidth="1"/>
    <col min="13064" max="13066" width="18.42578125" style="311" customWidth="1"/>
    <col min="13067" max="13067" width="8.85546875" style="311"/>
    <col min="13068" max="13068" width="21.7109375" style="311" customWidth="1"/>
    <col min="13069" max="13312" width="8.85546875" style="311"/>
    <col min="13313" max="13313" width="18.42578125" style="311" customWidth="1"/>
    <col min="13314" max="13316" width="37" style="311" customWidth="1"/>
    <col min="13317" max="13317" width="18.42578125" style="311" customWidth="1"/>
    <col min="13318" max="13318" width="26.140625" style="311" customWidth="1"/>
    <col min="13319" max="13319" width="16.85546875" style="311" customWidth="1"/>
    <col min="13320" max="13322" width="18.42578125" style="311" customWidth="1"/>
    <col min="13323" max="13323" width="8.85546875" style="311"/>
    <col min="13324" max="13324" width="21.7109375" style="311" customWidth="1"/>
    <col min="13325" max="13568" width="8.85546875" style="311"/>
    <col min="13569" max="13569" width="18.42578125" style="311" customWidth="1"/>
    <col min="13570" max="13572" width="37" style="311" customWidth="1"/>
    <col min="13573" max="13573" width="18.42578125" style="311" customWidth="1"/>
    <col min="13574" max="13574" width="26.140625" style="311" customWidth="1"/>
    <col min="13575" max="13575" width="16.85546875" style="311" customWidth="1"/>
    <col min="13576" max="13578" width="18.42578125" style="311" customWidth="1"/>
    <col min="13579" max="13579" width="8.85546875" style="311"/>
    <col min="13580" max="13580" width="21.7109375" style="311" customWidth="1"/>
    <col min="13581" max="13824" width="8.85546875" style="311"/>
    <col min="13825" max="13825" width="18.42578125" style="311" customWidth="1"/>
    <col min="13826" max="13828" width="37" style="311" customWidth="1"/>
    <col min="13829" max="13829" width="18.42578125" style="311" customWidth="1"/>
    <col min="13830" max="13830" width="26.140625" style="311" customWidth="1"/>
    <col min="13831" max="13831" width="16.85546875" style="311" customWidth="1"/>
    <col min="13832" max="13834" width="18.42578125" style="311" customWidth="1"/>
    <col min="13835" max="13835" width="8.85546875" style="311"/>
    <col min="13836" max="13836" width="21.7109375" style="311" customWidth="1"/>
    <col min="13837" max="14080" width="8.85546875" style="311"/>
    <col min="14081" max="14081" width="18.42578125" style="311" customWidth="1"/>
    <col min="14082" max="14084" width="37" style="311" customWidth="1"/>
    <col min="14085" max="14085" width="18.42578125" style="311" customWidth="1"/>
    <col min="14086" max="14086" width="26.140625" style="311" customWidth="1"/>
    <col min="14087" max="14087" width="16.85546875" style="311" customWidth="1"/>
    <col min="14088" max="14090" width="18.42578125" style="311" customWidth="1"/>
    <col min="14091" max="14091" width="8.85546875" style="311"/>
    <col min="14092" max="14092" width="21.7109375" style="311" customWidth="1"/>
    <col min="14093" max="14336" width="8.85546875" style="311"/>
    <col min="14337" max="14337" width="18.42578125" style="311" customWidth="1"/>
    <col min="14338" max="14340" width="37" style="311" customWidth="1"/>
    <col min="14341" max="14341" width="18.42578125" style="311" customWidth="1"/>
    <col min="14342" max="14342" width="26.140625" style="311" customWidth="1"/>
    <col min="14343" max="14343" width="16.85546875" style="311" customWidth="1"/>
    <col min="14344" max="14346" width="18.42578125" style="311" customWidth="1"/>
    <col min="14347" max="14347" width="8.85546875" style="311"/>
    <col min="14348" max="14348" width="21.7109375" style="311" customWidth="1"/>
    <col min="14349" max="14592" width="8.85546875" style="311"/>
    <col min="14593" max="14593" width="18.42578125" style="311" customWidth="1"/>
    <col min="14594" max="14596" width="37" style="311" customWidth="1"/>
    <col min="14597" max="14597" width="18.42578125" style="311" customWidth="1"/>
    <col min="14598" max="14598" width="26.140625" style="311" customWidth="1"/>
    <col min="14599" max="14599" width="16.85546875" style="311" customWidth="1"/>
    <col min="14600" max="14602" width="18.42578125" style="311" customWidth="1"/>
    <col min="14603" max="14603" width="8.85546875" style="311"/>
    <col min="14604" max="14604" width="21.7109375" style="311" customWidth="1"/>
    <col min="14605" max="14848" width="8.85546875" style="311"/>
    <col min="14849" max="14849" width="18.42578125" style="311" customWidth="1"/>
    <col min="14850" max="14852" width="37" style="311" customWidth="1"/>
    <col min="14853" max="14853" width="18.42578125" style="311" customWidth="1"/>
    <col min="14854" max="14854" width="26.140625" style="311" customWidth="1"/>
    <col min="14855" max="14855" width="16.85546875" style="311" customWidth="1"/>
    <col min="14856" max="14858" width="18.42578125" style="311" customWidth="1"/>
    <col min="14859" max="14859" width="8.85546875" style="311"/>
    <col min="14860" max="14860" width="21.7109375" style="311" customWidth="1"/>
    <col min="14861" max="15104" width="8.85546875" style="311"/>
    <col min="15105" max="15105" width="18.42578125" style="311" customWidth="1"/>
    <col min="15106" max="15108" width="37" style="311" customWidth="1"/>
    <col min="15109" max="15109" width="18.42578125" style="311" customWidth="1"/>
    <col min="15110" max="15110" width="26.140625" style="311" customWidth="1"/>
    <col min="15111" max="15111" width="16.85546875" style="311" customWidth="1"/>
    <col min="15112" max="15114" width="18.42578125" style="311" customWidth="1"/>
    <col min="15115" max="15115" width="8.85546875" style="311"/>
    <col min="15116" max="15116" width="21.7109375" style="311" customWidth="1"/>
    <col min="15117" max="15360" width="8.85546875" style="311"/>
    <col min="15361" max="15361" width="18.42578125" style="311" customWidth="1"/>
    <col min="15362" max="15364" width="37" style="311" customWidth="1"/>
    <col min="15365" max="15365" width="18.42578125" style="311" customWidth="1"/>
    <col min="15366" max="15366" width="26.140625" style="311" customWidth="1"/>
    <col min="15367" max="15367" width="16.85546875" style="311" customWidth="1"/>
    <col min="15368" max="15370" width="18.42578125" style="311" customWidth="1"/>
    <col min="15371" max="15371" width="8.85546875" style="311"/>
    <col min="15372" max="15372" width="21.7109375" style="311" customWidth="1"/>
    <col min="15373" max="15616" width="8.85546875" style="311"/>
    <col min="15617" max="15617" width="18.42578125" style="311" customWidth="1"/>
    <col min="15618" max="15620" width="37" style="311" customWidth="1"/>
    <col min="15621" max="15621" width="18.42578125" style="311" customWidth="1"/>
    <col min="15622" max="15622" width="26.140625" style="311" customWidth="1"/>
    <col min="15623" max="15623" width="16.85546875" style="311" customWidth="1"/>
    <col min="15624" max="15626" width="18.42578125" style="311" customWidth="1"/>
    <col min="15627" max="15627" width="8.85546875" style="311"/>
    <col min="15628" max="15628" width="21.7109375" style="311" customWidth="1"/>
    <col min="15629" max="15872" width="8.85546875" style="311"/>
    <col min="15873" max="15873" width="18.42578125" style="311" customWidth="1"/>
    <col min="15874" max="15876" width="37" style="311" customWidth="1"/>
    <col min="15877" max="15877" width="18.42578125" style="311" customWidth="1"/>
    <col min="15878" max="15878" width="26.140625" style="311" customWidth="1"/>
    <col min="15879" max="15879" width="16.85546875" style="311" customWidth="1"/>
    <col min="15880" max="15882" width="18.42578125" style="311" customWidth="1"/>
    <col min="15883" max="15883" width="8.85546875" style="311"/>
    <col min="15884" max="15884" width="21.7109375" style="311" customWidth="1"/>
    <col min="15885" max="16128" width="8.85546875" style="311"/>
    <col min="16129" max="16129" width="18.42578125" style="311" customWidth="1"/>
    <col min="16130" max="16132" width="37" style="311" customWidth="1"/>
    <col min="16133" max="16133" width="18.42578125" style="311" customWidth="1"/>
    <col min="16134" max="16134" width="26.140625" style="311" customWidth="1"/>
    <col min="16135" max="16135" width="16.85546875" style="311" customWidth="1"/>
    <col min="16136" max="16138" width="18.42578125" style="311" customWidth="1"/>
    <col min="16139" max="16139" width="8.85546875" style="311"/>
    <col min="16140" max="16140" width="21.7109375" style="311" customWidth="1"/>
    <col min="16141" max="16384" width="8.85546875" style="311"/>
  </cols>
  <sheetData>
    <row r="1" spans="1:14" ht="15.75">
      <c r="A1" s="2437" t="s">
        <v>1192</v>
      </c>
      <c r="B1" s="2437"/>
      <c r="C1" s="2437"/>
      <c r="D1" s="2437"/>
      <c r="E1" s="2437"/>
      <c r="F1" s="2437"/>
      <c r="G1" s="2437"/>
      <c r="H1" s="2437"/>
      <c r="I1" s="2437"/>
      <c r="J1" s="2437"/>
      <c r="K1" s="390"/>
      <c r="L1" s="390"/>
      <c r="M1" s="390"/>
      <c r="N1" s="390"/>
    </row>
    <row r="2" spans="1:14">
      <c r="A2" s="470"/>
      <c r="B2" s="390"/>
      <c r="C2" s="390"/>
      <c r="D2" s="390"/>
      <c r="E2" s="390"/>
      <c r="F2" s="390"/>
      <c r="G2" s="390"/>
      <c r="H2" s="390"/>
      <c r="I2" s="390"/>
      <c r="J2" s="390"/>
      <c r="K2" s="390"/>
      <c r="L2" s="390"/>
      <c r="M2" s="390"/>
      <c r="N2" s="390"/>
    </row>
    <row r="3" spans="1:14">
      <c r="A3" s="391"/>
      <c r="B3" s="471"/>
      <c r="C3" s="471"/>
      <c r="D3" s="471"/>
      <c r="E3" s="471"/>
      <c r="F3" s="390"/>
      <c r="G3" s="471"/>
      <c r="H3" s="390"/>
      <c r="I3" s="471"/>
      <c r="J3" s="470" t="s">
        <v>1193</v>
      </c>
      <c r="K3" s="471"/>
      <c r="L3" s="471"/>
      <c r="M3" s="471"/>
      <c r="N3" s="471"/>
    </row>
    <row r="4" spans="1:14">
      <c r="A4" s="472"/>
      <c r="B4" s="472"/>
      <c r="C4" s="472"/>
      <c r="D4" s="472"/>
      <c r="E4" s="472"/>
      <c r="F4" s="472"/>
      <c r="G4" s="472"/>
      <c r="H4" s="472"/>
      <c r="I4" s="472"/>
      <c r="J4" s="472"/>
      <c r="K4" s="472"/>
      <c r="L4" s="472"/>
      <c r="M4" s="472"/>
      <c r="N4" s="472"/>
    </row>
    <row r="5" spans="1:14" ht="15.75">
      <c r="A5" s="2525" t="s">
        <v>1194</v>
      </c>
      <c r="B5" s="2525"/>
      <c r="C5" s="2525"/>
      <c r="D5" s="2525"/>
      <c r="E5" s="2525"/>
      <c r="F5" s="2525"/>
      <c r="G5" s="2525"/>
      <c r="H5" s="2525"/>
      <c r="I5" s="2525"/>
      <c r="J5" s="2525"/>
      <c r="K5" s="471"/>
      <c r="L5" s="471"/>
      <c r="M5" s="471"/>
      <c r="N5" s="471"/>
    </row>
    <row r="6" spans="1:14" ht="13.5" thickBot="1">
      <c r="A6" s="2526"/>
      <c r="B6" s="2526"/>
      <c r="C6" s="473"/>
      <c r="D6" s="473"/>
      <c r="E6" s="2527"/>
      <c r="F6" s="2527"/>
      <c r="G6" s="390"/>
      <c r="H6" s="390"/>
      <c r="I6" s="390"/>
      <c r="J6" s="390"/>
      <c r="K6" s="390"/>
      <c r="L6" s="390"/>
      <c r="M6" s="390"/>
      <c r="N6" s="390"/>
    </row>
    <row r="7" spans="1:14">
      <c r="A7" s="2528" t="s">
        <v>1195</v>
      </c>
      <c r="B7" s="2529"/>
      <c r="C7" s="474"/>
      <c r="D7" s="474"/>
      <c r="E7" s="2530"/>
      <c r="F7" s="2531"/>
      <c r="G7" s="2531"/>
      <c r="H7" s="2531"/>
      <c r="I7" s="2532"/>
      <c r="J7" s="390"/>
      <c r="K7" s="390"/>
      <c r="L7" s="390"/>
      <c r="M7" s="390"/>
      <c r="N7" s="390"/>
    </row>
    <row r="8" spans="1:14">
      <c r="A8" s="2533" t="s">
        <v>1196</v>
      </c>
      <c r="B8" s="2534"/>
      <c r="C8" s="475"/>
      <c r="D8" s="475"/>
      <c r="E8" s="2535"/>
      <c r="F8" s="2536"/>
      <c r="G8" s="2536"/>
      <c r="H8" s="2536"/>
      <c r="I8" s="2537"/>
      <c r="J8" s="390"/>
      <c r="K8" s="390"/>
      <c r="L8" s="390"/>
      <c r="M8" s="390"/>
      <c r="N8" s="390"/>
    </row>
    <row r="9" spans="1:14">
      <c r="A9" s="2533" t="s">
        <v>1197</v>
      </c>
      <c r="B9" s="2534"/>
      <c r="C9" s="476"/>
      <c r="D9" s="476"/>
      <c r="E9" s="2538"/>
      <c r="F9" s="2538"/>
      <c r="G9" s="2538"/>
      <c r="H9" s="2538"/>
      <c r="I9" s="2539"/>
      <c r="J9" s="390"/>
      <c r="K9" s="390"/>
      <c r="L9" s="390"/>
      <c r="M9" s="390"/>
      <c r="N9" s="390"/>
    </row>
    <row r="10" spans="1:14">
      <c r="A10" s="2533" t="s">
        <v>1198</v>
      </c>
      <c r="B10" s="2534"/>
      <c r="C10" s="476"/>
      <c r="D10" s="476"/>
      <c r="E10" s="2538"/>
      <c r="F10" s="2538"/>
      <c r="G10" s="2538"/>
      <c r="H10" s="2538"/>
      <c r="I10" s="2539"/>
      <c r="J10" s="390"/>
      <c r="K10" s="390"/>
      <c r="L10" s="390"/>
      <c r="M10" s="390"/>
      <c r="N10" s="390"/>
    </row>
    <row r="11" spans="1:14">
      <c r="A11" s="2533" t="s">
        <v>1199</v>
      </c>
      <c r="B11" s="2534"/>
      <c r="C11" s="475"/>
      <c r="D11" s="475"/>
      <c r="E11" s="2540"/>
      <c r="F11" s="2541"/>
      <c r="G11" s="2541"/>
      <c r="H11" s="2541"/>
      <c r="I11" s="2542"/>
      <c r="J11" s="390"/>
      <c r="K11" s="390"/>
      <c r="L11" s="390"/>
      <c r="M11" s="477"/>
      <c r="N11" s="390"/>
    </row>
    <row r="12" spans="1:14">
      <c r="A12" s="2533" t="s">
        <v>1200</v>
      </c>
      <c r="B12" s="2534"/>
      <c r="C12" s="475"/>
      <c r="D12" s="475"/>
      <c r="E12" s="2543"/>
      <c r="F12" s="2544"/>
      <c r="G12" s="2544"/>
      <c r="H12" s="2544"/>
      <c r="I12" s="2545"/>
      <c r="J12" s="390"/>
      <c r="K12" s="390"/>
      <c r="L12" s="390"/>
      <c r="M12" s="477"/>
      <c r="N12" s="390"/>
    </row>
    <row r="13" spans="1:14">
      <c r="A13" s="2533" t="s">
        <v>1201</v>
      </c>
      <c r="B13" s="2534"/>
      <c r="C13" s="476"/>
      <c r="D13" s="476"/>
      <c r="E13" s="2538"/>
      <c r="F13" s="2538"/>
      <c r="G13" s="2538"/>
      <c r="H13" s="2538"/>
      <c r="I13" s="2539"/>
      <c r="J13" s="390"/>
      <c r="K13" s="390"/>
      <c r="L13" s="390"/>
      <c r="M13" s="390"/>
      <c r="N13" s="390"/>
    </row>
    <row r="14" spans="1:14">
      <c r="A14" s="2533" t="s">
        <v>1202</v>
      </c>
      <c r="B14" s="2534"/>
      <c r="C14" s="476"/>
      <c r="D14" s="476"/>
      <c r="E14" s="2538"/>
      <c r="F14" s="2538"/>
      <c r="G14" s="2538"/>
      <c r="H14" s="2538"/>
      <c r="I14" s="2539"/>
      <c r="J14" s="390"/>
      <c r="K14" s="390"/>
      <c r="L14" s="390"/>
      <c r="M14" s="390"/>
      <c r="N14" s="390"/>
    </row>
    <row r="15" spans="1:14">
      <c r="A15" s="2533" t="s">
        <v>1203</v>
      </c>
      <c r="B15" s="2534"/>
      <c r="C15" s="476"/>
      <c r="D15" s="476"/>
      <c r="E15" s="2538"/>
      <c r="F15" s="2538"/>
      <c r="G15" s="2538"/>
      <c r="H15" s="2538"/>
      <c r="I15" s="2539"/>
      <c r="J15" s="390"/>
      <c r="K15" s="390"/>
      <c r="L15" s="390"/>
      <c r="M15" s="390"/>
      <c r="N15" s="390"/>
    </row>
    <row r="16" spans="1:14" ht="24.75" customHeight="1">
      <c r="A16" s="2546" t="s">
        <v>1204</v>
      </c>
      <c r="B16" s="2547"/>
      <c r="C16" s="478"/>
      <c r="D16" s="478"/>
      <c r="E16" s="2540"/>
      <c r="F16" s="2541"/>
      <c r="G16" s="2541"/>
      <c r="H16" s="2541"/>
      <c r="I16" s="2542"/>
      <c r="J16" s="390"/>
      <c r="K16" s="390"/>
      <c r="L16" s="390"/>
      <c r="M16" s="390"/>
      <c r="N16" s="390"/>
    </row>
    <row r="17" spans="1:12">
      <c r="A17" s="2533" t="s">
        <v>1205</v>
      </c>
      <c r="B17" s="2534"/>
      <c r="C17" s="475"/>
      <c r="D17" s="475"/>
      <c r="E17" s="2540"/>
      <c r="F17" s="2541"/>
      <c r="G17" s="2541"/>
      <c r="H17" s="2541"/>
      <c r="I17" s="2542"/>
      <c r="J17" s="390"/>
    </row>
    <row r="18" spans="1:12">
      <c r="A18" s="2533" t="s">
        <v>1206</v>
      </c>
      <c r="B18" s="2534"/>
      <c r="C18" s="476"/>
      <c r="D18" s="476"/>
      <c r="E18" s="2538"/>
      <c r="F18" s="2538"/>
      <c r="G18" s="2538"/>
      <c r="H18" s="2538"/>
      <c r="I18" s="2539"/>
      <c r="J18" s="390"/>
    </row>
    <row r="19" spans="1:12">
      <c r="A19" s="2533" t="s">
        <v>1207</v>
      </c>
      <c r="B19" s="2534"/>
      <c r="C19" s="475"/>
      <c r="D19" s="475"/>
      <c r="E19" s="2540"/>
      <c r="F19" s="2541"/>
      <c r="G19" s="2541"/>
      <c r="H19" s="2541"/>
      <c r="I19" s="2542"/>
      <c r="J19" s="390"/>
    </row>
    <row r="20" spans="1:12" ht="13.5" thickBot="1">
      <c r="A20" s="2548" t="s">
        <v>1208</v>
      </c>
      <c r="B20" s="2549"/>
      <c r="C20" s="479"/>
      <c r="D20" s="479"/>
      <c r="E20" s="2550"/>
      <c r="F20" s="2550"/>
      <c r="G20" s="2550"/>
      <c r="H20" s="2550"/>
      <c r="I20" s="2551"/>
      <c r="J20" s="390"/>
    </row>
    <row r="21" spans="1:12" ht="13.5" thickBot="1">
      <c r="A21" s="480"/>
      <c r="B21" s="480"/>
      <c r="C21" s="480"/>
      <c r="D21" s="480"/>
      <c r="E21" s="416"/>
      <c r="F21" s="416"/>
      <c r="G21" s="390"/>
      <c r="H21" s="390"/>
      <c r="I21" s="390"/>
      <c r="J21" s="390"/>
    </row>
    <row r="22" spans="1:12" ht="33" customHeight="1">
      <c r="A22" s="2552" t="s">
        <v>1209</v>
      </c>
      <c r="B22" s="2553"/>
      <c r="C22" s="2553"/>
      <c r="D22" s="2553"/>
      <c r="E22" s="2553"/>
      <c r="F22" s="2554"/>
      <c r="G22" s="414"/>
      <c r="H22" s="2555" t="s">
        <v>1210</v>
      </c>
      <c r="I22" s="2556"/>
      <c r="J22" s="2556"/>
      <c r="K22" s="2556"/>
      <c r="L22" s="2557"/>
    </row>
    <row r="23" spans="1:12" ht="32.25" customHeight="1">
      <c r="A23" s="276" t="s">
        <v>1211</v>
      </c>
      <c r="B23" s="272" t="s">
        <v>1212</v>
      </c>
      <c r="C23" s="481" t="s">
        <v>1213</v>
      </c>
      <c r="D23" s="272" t="s">
        <v>1214</v>
      </c>
      <c r="E23" s="2558" t="s">
        <v>1215</v>
      </c>
      <c r="F23" s="2559"/>
      <c r="G23" s="482"/>
      <c r="H23" s="276" t="s">
        <v>1211</v>
      </c>
      <c r="I23" s="272" t="s">
        <v>1212</v>
      </c>
      <c r="J23" s="272" t="s">
        <v>1216</v>
      </c>
      <c r="K23" s="2560" t="s">
        <v>1217</v>
      </c>
      <c r="L23" s="2561"/>
    </row>
    <row r="24" spans="1:12">
      <c r="A24" s="483">
        <v>1</v>
      </c>
      <c r="B24" s="274">
        <v>2</v>
      </c>
      <c r="C24" s="484">
        <v>3</v>
      </c>
      <c r="D24" s="274">
        <v>4</v>
      </c>
      <c r="E24" s="2562">
        <v>5</v>
      </c>
      <c r="F24" s="2563"/>
      <c r="G24" s="482"/>
      <c r="H24" s="483">
        <v>1</v>
      </c>
      <c r="I24" s="274">
        <v>2</v>
      </c>
      <c r="J24" s="274">
        <v>3</v>
      </c>
      <c r="K24" s="2562">
        <v>4</v>
      </c>
      <c r="L24" s="2563"/>
    </row>
    <row r="25" spans="1:12">
      <c r="A25" s="485"/>
      <c r="B25" s="486"/>
      <c r="C25" s="487"/>
      <c r="D25" s="488"/>
      <c r="E25" s="2564"/>
      <c r="F25" s="2565"/>
      <c r="G25" s="482"/>
      <c r="H25" s="485"/>
      <c r="I25" s="277"/>
      <c r="J25" s="489"/>
      <c r="K25" s="2566"/>
      <c r="L25" s="2567"/>
    </row>
    <row r="26" spans="1:12">
      <c r="A26" s="485"/>
      <c r="B26" s="486"/>
      <c r="C26" s="487"/>
      <c r="D26" s="487"/>
      <c r="E26" s="2564"/>
      <c r="F26" s="2565"/>
      <c r="G26" s="482"/>
      <c r="H26" s="485"/>
      <c r="I26" s="277"/>
      <c r="J26" s="486"/>
      <c r="K26" s="2566"/>
      <c r="L26" s="2567"/>
    </row>
    <row r="27" spans="1:12" ht="13.5" thickBot="1">
      <c r="A27" s="490"/>
      <c r="B27" s="491"/>
      <c r="C27" s="492"/>
      <c r="D27" s="492"/>
      <c r="E27" s="2568"/>
      <c r="F27" s="2569"/>
      <c r="G27" s="482"/>
      <c r="H27" s="490"/>
      <c r="I27" s="289"/>
      <c r="J27" s="491"/>
      <c r="K27" s="2570"/>
      <c r="L27" s="2571"/>
    </row>
    <row r="28" spans="1:12" s="494" customFormat="1" ht="54" customHeight="1">
      <c r="A28" s="2572" t="s">
        <v>1218</v>
      </c>
      <c r="B28" s="2572"/>
      <c r="C28" s="2572"/>
      <c r="D28" s="2572"/>
      <c r="E28" s="2572"/>
      <c r="F28" s="2572"/>
      <c r="G28" s="2572"/>
      <c r="H28" s="2572"/>
      <c r="I28" s="2572"/>
      <c r="J28" s="493"/>
    </row>
    <row r="29" spans="1:12" s="494" customFormat="1" ht="13.5" thickBot="1">
      <c r="A29" s="413"/>
      <c r="B29" s="495"/>
      <c r="C29" s="495"/>
      <c r="D29" s="495"/>
      <c r="E29" s="495"/>
      <c r="F29" s="495"/>
      <c r="G29" s="495"/>
      <c r="H29" s="495"/>
      <c r="I29" s="495"/>
      <c r="J29" s="493"/>
    </row>
    <row r="30" spans="1:12">
      <c r="A30" s="2573" t="s">
        <v>1219</v>
      </c>
      <c r="B30" s="2574"/>
      <c r="C30" s="2574"/>
      <c r="D30" s="2574"/>
      <c r="E30" s="2574"/>
      <c r="F30" s="2574"/>
      <c r="G30" s="2574"/>
      <c r="H30" s="2574"/>
      <c r="I30" s="2574"/>
      <c r="J30" s="2575"/>
    </row>
    <row r="31" spans="1:12" ht="24.6" customHeight="1">
      <c r="A31" s="2576" t="s">
        <v>1211</v>
      </c>
      <c r="B31" s="2578" t="s">
        <v>1220</v>
      </c>
      <c r="C31" s="496"/>
      <c r="D31" s="496"/>
      <c r="E31" s="2578" t="s">
        <v>1221</v>
      </c>
      <c r="F31" s="2579" t="s">
        <v>1222</v>
      </c>
      <c r="G31" s="2580"/>
      <c r="H31" s="2581"/>
      <c r="I31" s="2578" t="s">
        <v>1223</v>
      </c>
      <c r="J31" s="2582" t="s">
        <v>1224</v>
      </c>
    </row>
    <row r="32" spans="1:12" ht="24.6" customHeight="1">
      <c r="A32" s="2577"/>
      <c r="B32" s="2458"/>
      <c r="C32" s="398"/>
      <c r="D32" s="398"/>
      <c r="E32" s="2458"/>
      <c r="F32" s="497" t="s">
        <v>1225</v>
      </c>
      <c r="G32" s="497" t="s">
        <v>1226</v>
      </c>
      <c r="H32" s="497" t="s">
        <v>1227</v>
      </c>
      <c r="I32" s="2458"/>
      <c r="J32" s="2583"/>
    </row>
    <row r="33" spans="1:10">
      <c r="A33" s="498">
        <v>1</v>
      </c>
      <c r="B33" s="499">
        <v>2</v>
      </c>
      <c r="C33" s="499"/>
      <c r="D33" s="499"/>
      <c r="E33" s="499">
        <v>3</v>
      </c>
      <c r="F33" s="499">
        <v>4</v>
      </c>
      <c r="G33" s="499">
        <v>5</v>
      </c>
      <c r="H33" s="499">
        <v>6</v>
      </c>
      <c r="I33" s="499">
        <v>7</v>
      </c>
      <c r="J33" s="500">
        <v>8</v>
      </c>
    </row>
    <row r="34" spans="1:10">
      <c r="A34" s="501" t="s">
        <v>2</v>
      </c>
      <c r="B34" s="502" t="s">
        <v>1228</v>
      </c>
      <c r="C34" s="502"/>
      <c r="D34" s="502"/>
      <c r="E34" s="503"/>
      <c r="F34" s="504"/>
      <c r="G34" s="504"/>
      <c r="H34" s="504"/>
      <c r="I34" s="2586"/>
      <c r="J34" s="505"/>
    </row>
    <row r="35" spans="1:10">
      <c r="A35" s="501" t="s">
        <v>971</v>
      </c>
      <c r="B35" s="504"/>
      <c r="C35" s="504"/>
      <c r="D35" s="504"/>
      <c r="E35" s="503"/>
      <c r="F35" s="504"/>
      <c r="G35" s="504"/>
      <c r="H35" s="504"/>
      <c r="I35" s="2587"/>
      <c r="J35" s="505"/>
    </row>
    <row r="36" spans="1:10" ht="14.45" customHeight="1">
      <c r="A36" s="2584" t="s">
        <v>1229</v>
      </c>
      <c r="B36" s="2585"/>
      <c r="C36" s="2585"/>
      <c r="D36" s="2585"/>
      <c r="E36" s="2585"/>
      <c r="F36" s="2585"/>
      <c r="G36" s="2585"/>
      <c r="H36" s="2588"/>
      <c r="I36" s="506"/>
      <c r="J36" s="505"/>
    </row>
    <row r="37" spans="1:10">
      <c r="A37" s="501" t="s">
        <v>1</v>
      </c>
      <c r="B37" s="502" t="s">
        <v>1230</v>
      </c>
      <c r="C37" s="502"/>
      <c r="D37" s="502"/>
      <c r="E37" s="503"/>
      <c r="F37" s="504"/>
      <c r="G37" s="504"/>
      <c r="H37" s="504"/>
      <c r="I37" s="2586"/>
      <c r="J37" s="505"/>
    </row>
    <row r="38" spans="1:10">
      <c r="A38" s="501" t="s">
        <v>971</v>
      </c>
      <c r="B38" s="504"/>
      <c r="C38" s="504"/>
      <c r="D38" s="504"/>
      <c r="E38" s="503"/>
      <c r="F38" s="504"/>
      <c r="G38" s="504"/>
      <c r="H38" s="504"/>
      <c r="I38" s="2587"/>
      <c r="J38" s="505"/>
    </row>
    <row r="39" spans="1:10" ht="14.45" customHeight="1">
      <c r="A39" s="2584" t="s">
        <v>1229</v>
      </c>
      <c r="B39" s="2585"/>
      <c r="C39" s="2585"/>
      <c r="D39" s="2585"/>
      <c r="E39" s="2585"/>
      <c r="F39" s="2585"/>
      <c r="G39" s="2585"/>
      <c r="H39" s="2585"/>
      <c r="I39" s="506"/>
      <c r="J39" s="505"/>
    </row>
    <row r="40" spans="1:10">
      <c r="A40" s="501" t="s">
        <v>347</v>
      </c>
      <c r="B40" s="502" t="s">
        <v>1231</v>
      </c>
      <c r="C40" s="502"/>
      <c r="D40" s="502"/>
      <c r="E40" s="503"/>
      <c r="F40" s="504"/>
      <c r="G40" s="504"/>
      <c r="H40" s="504"/>
      <c r="I40" s="2586"/>
      <c r="J40" s="505"/>
    </row>
    <row r="41" spans="1:10">
      <c r="A41" s="501" t="s">
        <v>971</v>
      </c>
      <c r="B41" s="504"/>
      <c r="C41" s="504"/>
      <c r="D41" s="504"/>
      <c r="E41" s="503"/>
      <c r="F41" s="504"/>
      <c r="G41" s="504"/>
      <c r="H41" s="504"/>
      <c r="I41" s="2587"/>
      <c r="J41" s="505"/>
    </row>
    <row r="42" spans="1:10" ht="14.45" customHeight="1">
      <c r="A42" s="2584" t="s">
        <v>1229</v>
      </c>
      <c r="B42" s="2585"/>
      <c r="C42" s="2585"/>
      <c r="D42" s="2585"/>
      <c r="E42" s="2585"/>
      <c r="F42" s="2585"/>
      <c r="G42" s="2585"/>
      <c r="H42" s="2585"/>
      <c r="I42" s="506"/>
      <c r="J42" s="505"/>
    </row>
    <row r="43" spans="1:10">
      <c r="A43" s="501" t="s">
        <v>349</v>
      </c>
      <c r="B43" s="502" t="s">
        <v>1232</v>
      </c>
      <c r="C43" s="502"/>
      <c r="D43" s="502"/>
      <c r="E43" s="503"/>
      <c r="F43" s="504"/>
      <c r="G43" s="504"/>
      <c r="H43" s="504"/>
      <c r="I43" s="2586"/>
      <c r="J43" s="505"/>
    </row>
    <row r="44" spans="1:10">
      <c r="A44" s="501" t="s">
        <v>971</v>
      </c>
      <c r="B44" s="504"/>
      <c r="C44" s="504"/>
      <c r="D44" s="504"/>
      <c r="E44" s="503"/>
      <c r="F44" s="504"/>
      <c r="G44" s="504"/>
      <c r="H44" s="504"/>
      <c r="I44" s="2587"/>
      <c r="J44" s="505"/>
    </row>
    <row r="45" spans="1:10" ht="14.45" customHeight="1">
      <c r="A45" s="2584" t="s">
        <v>1229</v>
      </c>
      <c r="B45" s="2585"/>
      <c r="C45" s="2585"/>
      <c r="D45" s="2585"/>
      <c r="E45" s="2585"/>
      <c r="F45" s="2585"/>
      <c r="G45" s="2585"/>
      <c r="H45" s="2585"/>
      <c r="I45" s="506"/>
      <c r="J45" s="505"/>
    </row>
    <row r="46" spans="1:10">
      <c r="A46" s="501">
        <v>5</v>
      </c>
      <c r="B46" s="502" t="s">
        <v>1233</v>
      </c>
      <c r="C46" s="502"/>
      <c r="D46" s="502"/>
      <c r="E46" s="503"/>
      <c r="F46" s="504"/>
      <c r="G46" s="504"/>
      <c r="H46" s="504"/>
      <c r="I46" s="2586"/>
      <c r="J46" s="505"/>
    </row>
    <row r="47" spans="1:10">
      <c r="A47" s="501" t="s">
        <v>971</v>
      </c>
      <c r="B47" s="504"/>
      <c r="C47" s="504"/>
      <c r="D47" s="504"/>
      <c r="E47" s="503"/>
      <c r="F47" s="504"/>
      <c r="G47" s="504"/>
      <c r="H47" s="504"/>
      <c r="I47" s="2587"/>
      <c r="J47" s="505"/>
    </row>
    <row r="48" spans="1:10" ht="14.45" customHeight="1">
      <c r="A48" s="2584" t="s">
        <v>1229</v>
      </c>
      <c r="B48" s="2585"/>
      <c r="C48" s="2585"/>
      <c r="D48" s="2585"/>
      <c r="E48" s="2585"/>
      <c r="F48" s="2585"/>
      <c r="G48" s="2585"/>
      <c r="H48" s="2585"/>
      <c r="I48" s="506"/>
      <c r="J48" s="505"/>
    </row>
    <row r="49" spans="1:10">
      <c r="A49" s="501">
        <v>6</v>
      </c>
      <c r="B49" s="502" t="s">
        <v>1234</v>
      </c>
      <c r="C49" s="502"/>
      <c r="D49" s="502"/>
      <c r="E49" s="503"/>
      <c r="F49" s="504"/>
      <c r="G49" s="504"/>
      <c r="H49" s="504"/>
      <c r="I49" s="2586"/>
      <c r="J49" s="505"/>
    </row>
    <row r="50" spans="1:10">
      <c r="A50" s="501" t="s">
        <v>971</v>
      </c>
      <c r="B50" s="504"/>
      <c r="C50" s="504"/>
      <c r="D50" s="504"/>
      <c r="E50" s="503"/>
      <c r="F50" s="504"/>
      <c r="G50" s="504"/>
      <c r="H50" s="504"/>
      <c r="I50" s="2587"/>
      <c r="J50" s="505"/>
    </row>
    <row r="51" spans="1:10" ht="14.45" customHeight="1">
      <c r="A51" s="2584" t="s">
        <v>1229</v>
      </c>
      <c r="B51" s="2585"/>
      <c r="C51" s="2585"/>
      <c r="D51" s="2585"/>
      <c r="E51" s="2585"/>
      <c r="F51" s="2585"/>
      <c r="G51" s="2585"/>
      <c r="H51" s="2585"/>
      <c r="I51" s="506"/>
      <c r="J51" s="505"/>
    </row>
    <row r="52" spans="1:10" ht="15" customHeight="1" thickBot="1">
      <c r="A52" s="2591" t="s">
        <v>1235</v>
      </c>
      <c r="B52" s="2592"/>
      <c r="C52" s="2592"/>
      <c r="D52" s="2592"/>
      <c r="E52" s="2592"/>
      <c r="F52" s="2592"/>
      <c r="G52" s="2592"/>
      <c r="H52" s="2593"/>
      <c r="I52" s="507"/>
      <c r="J52" s="508"/>
    </row>
    <row r="53" spans="1:10">
      <c r="A53" s="509"/>
      <c r="B53" s="509"/>
      <c r="C53" s="509"/>
      <c r="D53" s="509"/>
      <c r="E53" s="509"/>
      <c r="F53" s="509"/>
      <c r="G53" s="509"/>
      <c r="H53" s="509"/>
      <c r="I53" s="509"/>
      <c r="J53" s="510"/>
    </row>
    <row r="54" spans="1:10">
      <c r="A54" s="511" t="s">
        <v>540</v>
      </c>
      <c r="B54" s="509"/>
      <c r="C54" s="509"/>
      <c r="D54" s="509"/>
      <c r="E54" s="509"/>
      <c r="F54" s="509"/>
      <c r="G54" s="509"/>
      <c r="H54" s="509"/>
      <c r="I54" s="509"/>
      <c r="J54" s="510"/>
    </row>
    <row r="55" spans="1:10" ht="21.6" customHeight="1">
      <c r="A55" s="2594" t="s">
        <v>1236</v>
      </c>
      <c r="B55" s="2594"/>
      <c r="C55" s="2594"/>
      <c r="D55" s="2594"/>
      <c r="E55" s="2594"/>
      <c r="F55" s="2594"/>
      <c r="G55" s="2594"/>
      <c r="H55" s="2594"/>
      <c r="I55" s="2594"/>
      <c r="J55" s="2594"/>
    </row>
    <row r="56" spans="1:10" ht="23.45" customHeight="1">
      <c r="A56" s="2594" t="s">
        <v>1237</v>
      </c>
      <c r="B56" s="2594"/>
      <c r="C56" s="2594"/>
      <c r="D56" s="2594"/>
      <c r="E56" s="2594"/>
      <c r="F56" s="2594"/>
      <c r="G56" s="2594"/>
      <c r="H56" s="2594"/>
      <c r="I56" s="2594"/>
      <c r="J56" s="2594"/>
    </row>
    <row r="57" spans="1:10" ht="13.5" thickBot="1">
      <c r="A57" s="512"/>
      <c r="B57" s="513"/>
      <c r="C57" s="513"/>
      <c r="D57" s="513"/>
      <c r="E57" s="513"/>
      <c r="F57" s="513"/>
      <c r="G57" s="514"/>
      <c r="H57" s="515"/>
      <c r="I57" s="515"/>
      <c r="J57" s="515"/>
    </row>
    <row r="58" spans="1:10" ht="13.5" thickBot="1">
      <c r="A58" s="516"/>
      <c r="B58" s="2595" t="s">
        <v>1238</v>
      </c>
      <c r="C58" s="2595"/>
      <c r="D58" s="2595"/>
      <c r="E58" s="2595"/>
      <c r="F58" s="2595"/>
      <c r="G58" s="2595"/>
      <c r="H58" s="2595"/>
      <c r="I58" s="2595"/>
      <c r="J58" s="2596"/>
    </row>
    <row r="59" spans="1:10" ht="38.450000000000003" customHeight="1">
      <c r="A59" s="2597" t="s">
        <v>1211</v>
      </c>
      <c r="B59" s="2598" t="s">
        <v>1239</v>
      </c>
      <c r="C59" s="496"/>
      <c r="D59" s="496"/>
      <c r="E59" s="2578" t="s">
        <v>1240</v>
      </c>
      <c r="F59" s="2578" t="s">
        <v>1241</v>
      </c>
      <c r="G59" s="2578" t="s">
        <v>1242</v>
      </c>
      <c r="H59" s="2578" t="s">
        <v>1243</v>
      </c>
      <c r="I59" s="2578" t="s">
        <v>1244</v>
      </c>
      <c r="J59" s="2600" t="s">
        <v>512</v>
      </c>
    </row>
    <row r="60" spans="1:10" ht="38.450000000000003" customHeight="1">
      <c r="A60" s="2577"/>
      <c r="B60" s="2599"/>
      <c r="C60" s="398"/>
      <c r="D60" s="398"/>
      <c r="E60" s="2458"/>
      <c r="F60" s="2458"/>
      <c r="G60" s="2458"/>
      <c r="H60" s="2458"/>
      <c r="I60" s="2458"/>
      <c r="J60" s="2601"/>
    </row>
    <row r="61" spans="1:10">
      <c r="A61" s="517">
        <v>1</v>
      </c>
      <c r="B61" s="518">
        <v>2</v>
      </c>
      <c r="C61" s="518"/>
      <c r="D61" s="518"/>
      <c r="E61" s="518">
        <v>3</v>
      </c>
      <c r="F61" s="518">
        <v>4</v>
      </c>
      <c r="G61" s="518">
        <v>5</v>
      </c>
      <c r="H61" s="518">
        <v>6</v>
      </c>
      <c r="I61" s="518">
        <v>7</v>
      </c>
      <c r="J61" s="500">
        <v>8</v>
      </c>
    </row>
    <row r="62" spans="1:10">
      <c r="A62" s="519" t="s">
        <v>2</v>
      </c>
      <c r="B62" s="520" t="s">
        <v>1245</v>
      </c>
      <c r="C62" s="520"/>
      <c r="D62" s="520"/>
      <c r="E62" s="504"/>
      <c r="F62" s="504"/>
      <c r="G62" s="504"/>
      <c r="H62" s="504"/>
      <c r="I62" s="504"/>
      <c r="J62" s="521"/>
    </row>
    <row r="63" spans="1:10">
      <c r="A63" s="522" t="s">
        <v>1</v>
      </c>
      <c r="B63" s="520" t="s">
        <v>1246</v>
      </c>
      <c r="C63" s="520"/>
      <c r="D63" s="520"/>
      <c r="E63" s="504"/>
      <c r="F63" s="504"/>
      <c r="G63" s="504"/>
      <c r="H63" s="504"/>
      <c r="I63" s="504"/>
      <c r="J63" s="521"/>
    </row>
    <row r="64" spans="1:10">
      <c r="A64" s="522" t="s">
        <v>347</v>
      </c>
      <c r="B64" s="520" t="s">
        <v>1247</v>
      </c>
      <c r="C64" s="520"/>
      <c r="D64" s="520"/>
      <c r="E64" s="504"/>
      <c r="F64" s="504"/>
      <c r="G64" s="504"/>
      <c r="H64" s="504"/>
      <c r="I64" s="504"/>
      <c r="J64" s="521"/>
    </row>
    <row r="65" spans="1:10">
      <c r="A65" s="522" t="s">
        <v>349</v>
      </c>
      <c r="B65" s="520" t="s">
        <v>1248</v>
      </c>
      <c r="C65" s="520"/>
      <c r="D65" s="520"/>
      <c r="E65" s="504"/>
      <c r="F65" s="504"/>
      <c r="G65" s="504"/>
      <c r="H65" s="504"/>
      <c r="I65" s="504"/>
      <c r="J65" s="521"/>
    </row>
    <row r="66" spans="1:10">
      <c r="A66" s="522" t="s">
        <v>350</v>
      </c>
      <c r="B66" s="520" t="s">
        <v>1249</v>
      </c>
      <c r="C66" s="520"/>
      <c r="D66" s="520"/>
      <c r="E66" s="504"/>
      <c r="F66" s="504"/>
      <c r="G66" s="504"/>
      <c r="H66" s="504"/>
      <c r="I66" s="504"/>
      <c r="J66" s="521"/>
    </row>
    <row r="67" spans="1:10">
      <c r="A67" s="522" t="s">
        <v>351</v>
      </c>
      <c r="B67" s="520" t="s">
        <v>1250</v>
      </c>
      <c r="C67" s="520"/>
      <c r="D67" s="520"/>
      <c r="E67" s="504"/>
      <c r="F67" s="504"/>
      <c r="G67" s="504"/>
      <c r="H67" s="504"/>
      <c r="I67" s="504"/>
      <c r="J67" s="521"/>
    </row>
    <row r="68" spans="1:10">
      <c r="A68" s="522" t="s">
        <v>212</v>
      </c>
      <c r="B68" s="520" t="s">
        <v>1251</v>
      </c>
      <c r="C68" s="520"/>
      <c r="D68" s="520"/>
      <c r="E68" s="504"/>
      <c r="F68" s="504"/>
      <c r="G68" s="504"/>
      <c r="H68" s="504"/>
      <c r="I68" s="504"/>
      <c r="J68" s="521"/>
    </row>
    <row r="69" spans="1:10">
      <c r="A69" s="522" t="s">
        <v>222</v>
      </c>
      <c r="B69" s="523" t="s">
        <v>1252</v>
      </c>
      <c r="C69" s="523"/>
      <c r="D69" s="523"/>
      <c r="E69" s="523"/>
      <c r="F69" s="523"/>
      <c r="G69" s="523"/>
      <c r="H69" s="523"/>
      <c r="I69" s="523"/>
      <c r="J69" s="524"/>
    </row>
    <row r="70" spans="1:10">
      <c r="A70" s="522" t="s">
        <v>223</v>
      </c>
      <c r="B70" s="520" t="s">
        <v>1253</v>
      </c>
      <c r="C70" s="520"/>
      <c r="D70" s="520"/>
      <c r="E70" s="504"/>
      <c r="F70" s="504"/>
      <c r="G70" s="504"/>
      <c r="H70" s="504"/>
      <c r="I70" s="504"/>
      <c r="J70" s="521"/>
    </row>
    <row r="71" spans="1:10" ht="13.5" thickBot="1">
      <c r="A71" s="2589" t="s">
        <v>14</v>
      </c>
      <c r="B71" s="2589"/>
      <c r="C71" s="525"/>
      <c r="D71" s="525"/>
      <c r="E71" s="526"/>
      <c r="F71" s="526"/>
      <c r="G71" s="526"/>
      <c r="H71" s="526"/>
      <c r="I71" s="526"/>
      <c r="J71" s="527"/>
    </row>
    <row r="72" spans="1:10">
      <c r="A72" s="2590"/>
      <c r="B72" s="2590"/>
      <c r="C72" s="2590"/>
      <c r="D72" s="2590"/>
      <c r="E72" s="2590"/>
      <c r="F72" s="2590"/>
      <c r="G72" s="2590"/>
      <c r="H72" s="2590"/>
      <c r="I72" s="2590"/>
      <c r="J72" s="2590"/>
    </row>
    <row r="73" spans="1:10">
      <c r="A73" s="472" t="s">
        <v>1254</v>
      </c>
      <c r="B73" s="472"/>
      <c r="C73" s="472"/>
      <c r="D73" s="472"/>
      <c r="E73" s="472"/>
      <c r="F73" s="472"/>
      <c r="G73" s="472"/>
      <c r="H73" s="472"/>
      <c r="I73" s="472" t="s">
        <v>1255</v>
      </c>
      <c r="J73" s="472"/>
    </row>
    <row r="74" spans="1:10">
      <c r="A74" s="472" t="s">
        <v>1256</v>
      </c>
      <c r="B74" s="472"/>
      <c r="C74" s="472"/>
      <c r="D74" s="472"/>
      <c r="E74" s="472"/>
      <c r="F74" s="472"/>
      <c r="G74" s="472"/>
      <c r="H74" s="472"/>
      <c r="I74" s="472" t="s">
        <v>1257</v>
      </c>
      <c r="J74" s="472"/>
    </row>
    <row r="75" spans="1:10">
      <c r="A75" s="472" t="s">
        <v>1258</v>
      </c>
      <c r="B75" s="472"/>
      <c r="C75" s="472"/>
      <c r="D75" s="472"/>
      <c r="E75" s="472"/>
      <c r="F75" s="472"/>
      <c r="G75" s="472"/>
      <c r="H75" s="472"/>
      <c r="I75" s="472" t="s">
        <v>644</v>
      </c>
      <c r="J75" s="472"/>
    </row>
    <row r="76" spans="1:10">
      <c r="A76" s="2115" t="s">
        <v>1259</v>
      </c>
      <c r="B76" s="2115"/>
      <c r="C76" s="2115"/>
      <c r="D76" s="2115"/>
      <c r="E76" s="2115"/>
      <c r="F76" s="2115"/>
      <c r="G76" s="2115"/>
      <c r="H76" s="2115"/>
      <c r="I76" s="2115"/>
      <c r="J76" s="2115"/>
    </row>
    <row r="77" spans="1:10">
      <c r="A77" s="477" t="s">
        <v>1260</v>
      </c>
      <c r="B77" s="390"/>
      <c r="C77" s="390"/>
      <c r="D77" s="390"/>
      <c r="E77" s="390"/>
      <c r="F77" s="390"/>
      <c r="G77" s="390"/>
      <c r="H77" s="390"/>
      <c r="I77" s="390"/>
      <c r="J77" s="390"/>
    </row>
    <row r="78" spans="1:10">
      <c r="A78" s="477"/>
      <c r="B78" s="390"/>
      <c r="C78" s="390"/>
      <c r="D78" s="390"/>
      <c r="E78" s="390"/>
      <c r="F78" s="390"/>
      <c r="G78" s="390"/>
      <c r="H78" s="390"/>
      <c r="I78" s="390"/>
      <c r="J78" s="390"/>
    </row>
    <row r="80" spans="1:10">
      <c r="A80" s="477" t="s">
        <v>1261</v>
      </c>
      <c r="B80" s="390"/>
      <c r="C80" s="390"/>
      <c r="D80" s="390"/>
      <c r="E80" s="390"/>
      <c r="F80" s="390"/>
      <c r="G80" s="390"/>
      <c r="H80" s="390"/>
      <c r="I80" s="390"/>
      <c r="J80" s="390"/>
    </row>
  </sheetData>
  <mergeCells count="79">
    <mergeCell ref="A71:B71"/>
    <mergeCell ref="A72:J72"/>
    <mergeCell ref="A76:J76"/>
    <mergeCell ref="A52:H52"/>
    <mergeCell ref="A55:J55"/>
    <mergeCell ref="A56:J56"/>
    <mergeCell ref="B58:J58"/>
    <mergeCell ref="A59:A60"/>
    <mergeCell ref="B59:B60"/>
    <mergeCell ref="E59:E60"/>
    <mergeCell ref="F59:F60"/>
    <mergeCell ref="G59:G60"/>
    <mergeCell ref="H59:H60"/>
    <mergeCell ref="I59:I60"/>
    <mergeCell ref="J59:J60"/>
    <mergeCell ref="A51:H51"/>
    <mergeCell ref="I34:I35"/>
    <mergeCell ref="A36:H36"/>
    <mergeCell ref="I37:I38"/>
    <mergeCell ref="A39:H39"/>
    <mergeCell ref="I40:I41"/>
    <mergeCell ref="A42:H42"/>
    <mergeCell ref="I43:I44"/>
    <mergeCell ref="A45:H45"/>
    <mergeCell ref="I46:I47"/>
    <mergeCell ref="A48:H48"/>
    <mergeCell ref="I49:I50"/>
    <mergeCell ref="E27:F27"/>
    <mergeCell ref="K27:L27"/>
    <mergeCell ref="A28:I28"/>
    <mergeCell ref="A30:J30"/>
    <mergeCell ref="A31:A32"/>
    <mergeCell ref="B31:B32"/>
    <mergeCell ref="E31:E32"/>
    <mergeCell ref="F31:H31"/>
    <mergeCell ref="I31:I32"/>
    <mergeCell ref="J31:J32"/>
    <mergeCell ref="E24:F24"/>
    <mergeCell ref="K24:L24"/>
    <mergeCell ref="E25:F25"/>
    <mergeCell ref="K25:L25"/>
    <mergeCell ref="E26:F26"/>
    <mergeCell ref="K26:L26"/>
    <mergeCell ref="A20:B20"/>
    <mergeCell ref="E20:I20"/>
    <mergeCell ref="A22:F22"/>
    <mergeCell ref="H22:L22"/>
    <mergeCell ref="E23:F23"/>
    <mergeCell ref="K23:L23"/>
    <mergeCell ref="A17:B17"/>
    <mergeCell ref="E17:I17"/>
    <mergeCell ref="A18:B18"/>
    <mergeCell ref="E18:I18"/>
    <mergeCell ref="A19:B19"/>
    <mergeCell ref="E19:I19"/>
    <mergeCell ref="A14:B14"/>
    <mergeCell ref="E14:I14"/>
    <mergeCell ref="A15:B15"/>
    <mergeCell ref="E15:I15"/>
    <mergeCell ref="A16:B16"/>
    <mergeCell ref="E16:I16"/>
    <mergeCell ref="A11:B11"/>
    <mergeCell ref="E11:I11"/>
    <mergeCell ref="A12:B12"/>
    <mergeCell ref="E12:I12"/>
    <mergeCell ref="A13:B13"/>
    <mergeCell ref="E13:I13"/>
    <mergeCell ref="A8:B8"/>
    <mergeCell ref="E8:I8"/>
    <mergeCell ref="A9:B9"/>
    <mergeCell ref="E9:I9"/>
    <mergeCell ref="A10:B10"/>
    <mergeCell ref="E10:I10"/>
    <mergeCell ref="A1:J1"/>
    <mergeCell ref="A5:J5"/>
    <mergeCell ref="A6:B6"/>
    <mergeCell ref="E6:F6"/>
    <mergeCell ref="A7:B7"/>
    <mergeCell ref="E7:I7"/>
  </mergeCells>
  <pageMargins left="0.75" right="0.75" top="1" bottom="1" header="0.5" footer="0.5"/>
  <pageSetup scale="44" orientation="landscape" r:id="rId1"/>
  <headerFooter alignWithMargins="0"/>
  <rowBreaks count="1" manualBreakCount="1">
    <brk id="29"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sheetPr>
  <dimension ref="A1:O29"/>
  <sheetViews>
    <sheetView view="pageBreakPreview" zoomScaleNormal="100" zoomScaleSheetLayoutView="100" workbookViewId="0">
      <selection activeCell="E11" sqref="E11"/>
    </sheetView>
  </sheetViews>
  <sheetFormatPr defaultRowHeight="11.25"/>
  <cols>
    <col min="1" max="1" width="28.140625" style="465" bestFit="1" customWidth="1"/>
    <col min="2" max="2" width="10.7109375" style="465" customWidth="1"/>
    <col min="3" max="3" width="8.7109375" style="465" bestFit="1" customWidth="1"/>
    <col min="4" max="4" width="9.140625" style="465"/>
    <col min="5" max="5" width="8.7109375" style="465" bestFit="1" customWidth="1"/>
    <col min="6" max="7" width="8.7109375" style="465" customWidth="1"/>
    <col min="8" max="8" width="10.7109375" style="465" customWidth="1"/>
    <col min="9" max="9" width="8.7109375" style="465" customWidth="1"/>
    <col min="10" max="10" width="13.140625" style="465" bestFit="1" customWidth="1"/>
    <col min="11" max="11" width="8.7109375" style="465" bestFit="1" customWidth="1"/>
    <col min="12" max="12" width="10" style="465" customWidth="1"/>
    <col min="13" max="13" width="8.7109375" style="465" bestFit="1" customWidth="1"/>
    <col min="14" max="14" width="10.42578125" style="465" customWidth="1"/>
    <col min="15" max="15" width="8.7109375" style="465" customWidth="1"/>
    <col min="16" max="256" width="9.140625" style="465"/>
    <col min="257" max="257" width="28.140625" style="465" bestFit="1" customWidth="1"/>
    <col min="258" max="258" width="10.7109375" style="465" customWidth="1"/>
    <col min="259" max="259" width="8.7109375" style="465" bestFit="1" customWidth="1"/>
    <col min="260" max="260" width="9.140625" style="465"/>
    <col min="261" max="261" width="8.7109375" style="465" bestFit="1" customWidth="1"/>
    <col min="262" max="263" width="8.7109375" style="465" customWidth="1"/>
    <col min="264" max="264" width="10.7109375" style="465" customWidth="1"/>
    <col min="265" max="265" width="8.7109375" style="465" customWidth="1"/>
    <col min="266" max="266" width="13.140625" style="465" bestFit="1" customWidth="1"/>
    <col min="267" max="267" width="8.7109375" style="465" bestFit="1" customWidth="1"/>
    <col min="268" max="268" width="10" style="465" customWidth="1"/>
    <col min="269" max="269" width="8.7109375" style="465" bestFit="1" customWidth="1"/>
    <col min="270" max="270" width="10.42578125" style="465" customWidth="1"/>
    <col min="271" max="271" width="8.7109375" style="465" customWidth="1"/>
    <col min="272" max="512" width="9.140625" style="465"/>
    <col min="513" max="513" width="28.140625" style="465" bestFit="1" customWidth="1"/>
    <col min="514" max="514" width="10.7109375" style="465" customWidth="1"/>
    <col min="515" max="515" width="8.7109375" style="465" bestFit="1" customWidth="1"/>
    <col min="516" max="516" width="9.140625" style="465"/>
    <col min="517" max="517" width="8.7109375" style="465" bestFit="1" customWidth="1"/>
    <col min="518" max="519" width="8.7109375" style="465" customWidth="1"/>
    <col min="520" max="520" width="10.7109375" style="465" customWidth="1"/>
    <col min="521" max="521" width="8.7109375" style="465" customWidth="1"/>
    <col min="522" max="522" width="13.140625" style="465" bestFit="1" customWidth="1"/>
    <col min="523" max="523" width="8.7109375" style="465" bestFit="1" customWidth="1"/>
    <col min="524" max="524" width="10" style="465" customWidth="1"/>
    <col min="525" max="525" width="8.7109375" style="465" bestFit="1" customWidth="1"/>
    <col min="526" max="526" width="10.42578125" style="465" customWidth="1"/>
    <col min="527" max="527" width="8.7109375" style="465" customWidth="1"/>
    <col min="528" max="768" width="9.140625" style="465"/>
    <col min="769" max="769" width="28.140625" style="465" bestFit="1" customWidth="1"/>
    <col min="770" max="770" width="10.7109375" style="465" customWidth="1"/>
    <col min="771" max="771" width="8.7109375" style="465" bestFit="1" customWidth="1"/>
    <col min="772" max="772" width="9.140625" style="465"/>
    <col min="773" max="773" width="8.7109375" style="465" bestFit="1" customWidth="1"/>
    <col min="774" max="775" width="8.7109375" style="465" customWidth="1"/>
    <col min="776" max="776" width="10.7109375" style="465" customWidth="1"/>
    <col min="777" max="777" width="8.7109375" style="465" customWidth="1"/>
    <col min="778" max="778" width="13.140625" style="465" bestFit="1" customWidth="1"/>
    <col min="779" max="779" width="8.7109375" style="465" bestFit="1" customWidth="1"/>
    <col min="780" max="780" width="10" style="465" customWidth="1"/>
    <col min="781" max="781" width="8.7109375" style="465" bestFit="1" customWidth="1"/>
    <col min="782" max="782" width="10.42578125" style="465" customWidth="1"/>
    <col min="783" max="783" width="8.7109375" style="465" customWidth="1"/>
    <col min="784" max="1024" width="9.140625" style="465"/>
    <col min="1025" max="1025" width="28.140625" style="465" bestFit="1" customWidth="1"/>
    <col min="1026" max="1026" width="10.7109375" style="465" customWidth="1"/>
    <col min="1027" max="1027" width="8.7109375" style="465" bestFit="1" customWidth="1"/>
    <col min="1028" max="1028" width="9.140625" style="465"/>
    <col min="1029" max="1029" width="8.7109375" style="465" bestFit="1" customWidth="1"/>
    <col min="1030" max="1031" width="8.7109375" style="465" customWidth="1"/>
    <col min="1032" max="1032" width="10.7109375" style="465" customWidth="1"/>
    <col min="1033" max="1033" width="8.7109375" style="465" customWidth="1"/>
    <col min="1034" max="1034" width="13.140625" style="465" bestFit="1" customWidth="1"/>
    <col min="1035" max="1035" width="8.7109375" style="465" bestFit="1" customWidth="1"/>
    <col min="1036" max="1036" width="10" style="465" customWidth="1"/>
    <col min="1037" max="1037" width="8.7109375" style="465" bestFit="1" customWidth="1"/>
    <col min="1038" max="1038" width="10.42578125" style="465" customWidth="1"/>
    <col min="1039" max="1039" width="8.7109375" style="465" customWidth="1"/>
    <col min="1040" max="1280" width="9.140625" style="465"/>
    <col min="1281" max="1281" width="28.140625" style="465" bestFit="1" customWidth="1"/>
    <col min="1282" max="1282" width="10.7109375" style="465" customWidth="1"/>
    <col min="1283" max="1283" width="8.7109375" style="465" bestFit="1" customWidth="1"/>
    <col min="1284" max="1284" width="9.140625" style="465"/>
    <col min="1285" max="1285" width="8.7109375" style="465" bestFit="1" customWidth="1"/>
    <col min="1286" max="1287" width="8.7109375" style="465" customWidth="1"/>
    <col min="1288" max="1288" width="10.7109375" style="465" customWidth="1"/>
    <col min="1289" max="1289" width="8.7109375" style="465" customWidth="1"/>
    <col min="1290" max="1290" width="13.140625" style="465" bestFit="1" customWidth="1"/>
    <col min="1291" max="1291" width="8.7109375" style="465" bestFit="1" customWidth="1"/>
    <col min="1292" max="1292" width="10" style="465" customWidth="1"/>
    <col min="1293" max="1293" width="8.7109375" style="465" bestFit="1" customWidth="1"/>
    <col min="1294" max="1294" width="10.42578125" style="465" customWidth="1"/>
    <col min="1295" max="1295" width="8.7109375" style="465" customWidth="1"/>
    <col min="1296" max="1536" width="9.140625" style="465"/>
    <col min="1537" max="1537" width="28.140625" style="465" bestFit="1" customWidth="1"/>
    <col min="1538" max="1538" width="10.7109375" style="465" customWidth="1"/>
    <col min="1539" max="1539" width="8.7109375" style="465" bestFit="1" customWidth="1"/>
    <col min="1540" max="1540" width="9.140625" style="465"/>
    <col min="1541" max="1541" width="8.7109375" style="465" bestFit="1" customWidth="1"/>
    <col min="1542" max="1543" width="8.7109375" style="465" customWidth="1"/>
    <col min="1544" max="1544" width="10.7109375" style="465" customWidth="1"/>
    <col min="1545" max="1545" width="8.7109375" style="465" customWidth="1"/>
    <col min="1546" max="1546" width="13.140625" style="465" bestFit="1" customWidth="1"/>
    <col min="1547" max="1547" width="8.7109375" style="465" bestFit="1" customWidth="1"/>
    <col min="1548" max="1548" width="10" style="465" customWidth="1"/>
    <col min="1549" max="1549" width="8.7109375" style="465" bestFit="1" customWidth="1"/>
    <col min="1550" max="1550" width="10.42578125" style="465" customWidth="1"/>
    <col min="1551" max="1551" width="8.7109375" style="465" customWidth="1"/>
    <col min="1552" max="1792" width="9.140625" style="465"/>
    <col min="1793" max="1793" width="28.140625" style="465" bestFit="1" customWidth="1"/>
    <col min="1794" max="1794" width="10.7109375" style="465" customWidth="1"/>
    <col min="1795" max="1795" width="8.7109375" style="465" bestFit="1" customWidth="1"/>
    <col min="1796" max="1796" width="9.140625" style="465"/>
    <col min="1797" max="1797" width="8.7109375" style="465" bestFit="1" customWidth="1"/>
    <col min="1798" max="1799" width="8.7109375" style="465" customWidth="1"/>
    <col min="1800" max="1800" width="10.7109375" style="465" customWidth="1"/>
    <col min="1801" max="1801" width="8.7109375" style="465" customWidth="1"/>
    <col min="1802" max="1802" width="13.140625" style="465" bestFit="1" customWidth="1"/>
    <col min="1803" max="1803" width="8.7109375" style="465" bestFit="1" customWidth="1"/>
    <col min="1804" max="1804" width="10" style="465" customWidth="1"/>
    <col min="1805" max="1805" width="8.7109375" style="465" bestFit="1" customWidth="1"/>
    <col min="1806" max="1806" width="10.42578125" style="465" customWidth="1"/>
    <col min="1807" max="1807" width="8.7109375" style="465" customWidth="1"/>
    <col min="1808" max="2048" width="9.140625" style="465"/>
    <col min="2049" max="2049" width="28.140625" style="465" bestFit="1" customWidth="1"/>
    <col min="2050" max="2050" width="10.7109375" style="465" customWidth="1"/>
    <col min="2051" max="2051" width="8.7109375" style="465" bestFit="1" customWidth="1"/>
    <col min="2052" max="2052" width="9.140625" style="465"/>
    <col min="2053" max="2053" width="8.7109375" style="465" bestFit="1" customWidth="1"/>
    <col min="2054" max="2055" width="8.7109375" style="465" customWidth="1"/>
    <col min="2056" max="2056" width="10.7109375" style="465" customWidth="1"/>
    <col min="2057" max="2057" width="8.7109375" style="465" customWidth="1"/>
    <col min="2058" max="2058" width="13.140625" style="465" bestFit="1" customWidth="1"/>
    <col min="2059" max="2059" width="8.7109375" style="465" bestFit="1" customWidth="1"/>
    <col min="2060" max="2060" width="10" style="465" customWidth="1"/>
    <col min="2061" max="2061" width="8.7109375" style="465" bestFit="1" customWidth="1"/>
    <col min="2062" max="2062" width="10.42578125" style="465" customWidth="1"/>
    <col min="2063" max="2063" width="8.7109375" style="465" customWidth="1"/>
    <col min="2064" max="2304" width="9.140625" style="465"/>
    <col min="2305" max="2305" width="28.140625" style="465" bestFit="1" customWidth="1"/>
    <col min="2306" max="2306" width="10.7109375" style="465" customWidth="1"/>
    <col min="2307" max="2307" width="8.7109375" style="465" bestFit="1" customWidth="1"/>
    <col min="2308" max="2308" width="9.140625" style="465"/>
    <col min="2309" max="2309" width="8.7109375" style="465" bestFit="1" customWidth="1"/>
    <col min="2310" max="2311" width="8.7109375" style="465" customWidth="1"/>
    <col min="2312" max="2312" width="10.7109375" style="465" customWidth="1"/>
    <col min="2313" max="2313" width="8.7109375" style="465" customWidth="1"/>
    <col min="2314" max="2314" width="13.140625" style="465" bestFit="1" customWidth="1"/>
    <col min="2315" max="2315" width="8.7109375" style="465" bestFit="1" customWidth="1"/>
    <col min="2316" max="2316" width="10" style="465" customWidth="1"/>
    <col min="2317" max="2317" width="8.7109375" style="465" bestFit="1" customWidth="1"/>
    <col min="2318" max="2318" width="10.42578125" style="465" customWidth="1"/>
    <col min="2319" max="2319" width="8.7109375" style="465" customWidth="1"/>
    <col min="2320" max="2560" width="9.140625" style="465"/>
    <col min="2561" max="2561" width="28.140625" style="465" bestFit="1" customWidth="1"/>
    <col min="2562" max="2562" width="10.7109375" style="465" customWidth="1"/>
    <col min="2563" max="2563" width="8.7109375" style="465" bestFit="1" customWidth="1"/>
    <col min="2564" max="2564" width="9.140625" style="465"/>
    <col min="2565" max="2565" width="8.7109375" style="465" bestFit="1" customWidth="1"/>
    <col min="2566" max="2567" width="8.7109375" style="465" customWidth="1"/>
    <col min="2568" max="2568" width="10.7109375" style="465" customWidth="1"/>
    <col min="2569" max="2569" width="8.7109375" style="465" customWidth="1"/>
    <col min="2570" max="2570" width="13.140625" style="465" bestFit="1" customWidth="1"/>
    <col min="2571" max="2571" width="8.7109375" style="465" bestFit="1" customWidth="1"/>
    <col min="2572" max="2572" width="10" style="465" customWidth="1"/>
    <col min="2573" max="2573" width="8.7109375" style="465" bestFit="1" customWidth="1"/>
    <col min="2574" max="2574" width="10.42578125" style="465" customWidth="1"/>
    <col min="2575" max="2575" width="8.7109375" style="465" customWidth="1"/>
    <col min="2576" max="2816" width="9.140625" style="465"/>
    <col min="2817" max="2817" width="28.140625" style="465" bestFit="1" customWidth="1"/>
    <col min="2818" max="2818" width="10.7109375" style="465" customWidth="1"/>
    <col min="2819" max="2819" width="8.7109375" style="465" bestFit="1" customWidth="1"/>
    <col min="2820" max="2820" width="9.140625" style="465"/>
    <col min="2821" max="2821" width="8.7109375" style="465" bestFit="1" customWidth="1"/>
    <col min="2822" max="2823" width="8.7109375" style="465" customWidth="1"/>
    <col min="2824" max="2824" width="10.7109375" style="465" customWidth="1"/>
    <col min="2825" max="2825" width="8.7109375" style="465" customWidth="1"/>
    <col min="2826" max="2826" width="13.140625" style="465" bestFit="1" customWidth="1"/>
    <col min="2827" max="2827" width="8.7109375" style="465" bestFit="1" customWidth="1"/>
    <col min="2828" max="2828" width="10" style="465" customWidth="1"/>
    <col min="2829" max="2829" width="8.7109375" style="465" bestFit="1" customWidth="1"/>
    <col min="2830" max="2830" width="10.42578125" style="465" customWidth="1"/>
    <col min="2831" max="2831" width="8.7109375" style="465" customWidth="1"/>
    <col min="2832" max="3072" width="9.140625" style="465"/>
    <col min="3073" max="3073" width="28.140625" style="465" bestFit="1" customWidth="1"/>
    <col min="3074" max="3074" width="10.7109375" style="465" customWidth="1"/>
    <col min="3075" max="3075" width="8.7109375" style="465" bestFit="1" customWidth="1"/>
    <col min="3076" max="3076" width="9.140625" style="465"/>
    <col min="3077" max="3077" width="8.7109375" style="465" bestFit="1" customWidth="1"/>
    <col min="3078" max="3079" width="8.7109375" style="465" customWidth="1"/>
    <col min="3080" max="3080" width="10.7109375" style="465" customWidth="1"/>
    <col min="3081" max="3081" width="8.7109375" style="465" customWidth="1"/>
    <col min="3082" max="3082" width="13.140625" style="465" bestFit="1" customWidth="1"/>
    <col min="3083" max="3083" width="8.7109375" style="465" bestFit="1" customWidth="1"/>
    <col min="3084" max="3084" width="10" style="465" customWidth="1"/>
    <col min="3085" max="3085" width="8.7109375" style="465" bestFit="1" customWidth="1"/>
    <col min="3086" max="3086" width="10.42578125" style="465" customWidth="1"/>
    <col min="3087" max="3087" width="8.7109375" style="465" customWidth="1"/>
    <col min="3088" max="3328" width="9.140625" style="465"/>
    <col min="3329" max="3329" width="28.140625" style="465" bestFit="1" customWidth="1"/>
    <col min="3330" max="3330" width="10.7109375" style="465" customWidth="1"/>
    <col min="3331" max="3331" width="8.7109375" style="465" bestFit="1" customWidth="1"/>
    <col min="3332" max="3332" width="9.140625" style="465"/>
    <col min="3333" max="3333" width="8.7109375" style="465" bestFit="1" customWidth="1"/>
    <col min="3334" max="3335" width="8.7109375" style="465" customWidth="1"/>
    <col min="3336" max="3336" width="10.7109375" style="465" customWidth="1"/>
    <col min="3337" max="3337" width="8.7109375" style="465" customWidth="1"/>
    <col min="3338" max="3338" width="13.140625" style="465" bestFit="1" customWidth="1"/>
    <col min="3339" max="3339" width="8.7109375" style="465" bestFit="1" customWidth="1"/>
    <col min="3340" max="3340" width="10" style="465" customWidth="1"/>
    <col min="3341" max="3341" width="8.7109375" style="465" bestFit="1" customWidth="1"/>
    <col min="3342" max="3342" width="10.42578125" style="465" customWidth="1"/>
    <col min="3343" max="3343" width="8.7109375" style="465" customWidth="1"/>
    <col min="3344" max="3584" width="9.140625" style="465"/>
    <col min="3585" max="3585" width="28.140625" style="465" bestFit="1" customWidth="1"/>
    <col min="3586" max="3586" width="10.7109375" style="465" customWidth="1"/>
    <col min="3587" max="3587" width="8.7109375" style="465" bestFit="1" customWidth="1"/>
    <col min="3588" max="3588" width="9.140625" style="465"/>
    <col min="3589" max="3589" width="8.7109375" style="465" bestFit="1" customWidth="1"/>
    <col min="3590" max="3591" width="8.7109375" style="465" customWidth="1"/>
    <col min="3592" max="3592" width="10.7109375" style="465" customWidth="1"/>
    <col min="3593" max="3593" width="8.7109375" style="465" customWidth="1"/>
    <col min="3594" max="3594" width="13.140625" style="465" bestFit="1" customWidth="1"/>
    <col min="3595" max="3595" width="8.7109375" style="465" bestFit="1" customWidth="1"/>
    <col min="3596" max="3596" width="10" style="465" customWidth="1"/>
    <col min="3597" max="3597" width="8.7109375" style="465" bestFit="1" customWidth="1"/>
    <col min="3598" max="3598" width="10.42578125" style="465" customWidth="1"/>
    <col min="3599" max="3599" width="8.7109375" style="465" customWidth="1"/>
    <col min="3600" max="3840" width="9.140625" style="465"/>
    <col min="3841" max="3841" width="28.140625" style="465" bestFit="1" customWidth="1"/>
    <col min="3842" max="3842" width="10.7109375" style="465" customWidth="1"/>
    <col min="3843" max="3843" width="8.7109375" style="465" bestFit="1" customWidth="1"/>
    <col min="3844" max="3844" width="9.140625" style="465"/>
    <col min="3845" max="3845" width="8.7109375" style="465" bestFit="1" customWidth="1"/>
    <col min="3846" max="3847" width="8.7109375" style="465" customWidth="1"/>
    <col min="3848" max="3848" width="10.7109375" style="465" customWidth="1"/>
    <col min="3849" max="3849" width="8.7109375" style="465" customWidth="1"/>
    <col min="3850" max="3850" width="13.140625" style="465" bestFit="1" customWidth="1"/>
    <col min="3851" max="3851" width="8.7109375" style="465" bestFit="1" customWidth="1"/>
    <col min="3852" max="3852" width="10" style="465" customWidth="1"/>
    <col min="3853" max="3853" width="8.7109375" style="465" bestFit="1" customWidth="1"/>
    <col min="3854" max="3854" width="10.42578125" style="465" customWidth="1"/>
    <col min="3855" max="3855" width="8.7109375" style="465" customWidth="1"/>
    <col min="3856" max="4096" width="9.140625" style="465"/>
    <col min="4097" max="4097" width="28.140625" style="465" bestFit="1" customWidth="1"/>
    <col min="4098" max="4098" width="10.7109375" style="465" customWidth="1"/>
    <col min="4099" max="4099" width="8.7109375" style="465" bestFit="1" customWidth="1"/>
    <col min="4100" max="4100" width="9.140625" style="465"/>
    <col min="4101" max="4101" width="8.7109375" style="465" bestFit="1" customWidth="1"/>
    <col min="4102" max="4103" width="8.7109375" style="465" customWidth="1"/>
    <col min="4104" max="4104" width="10.7109375" style="465" customWidth="1"/>
    <col min="4105" max="4105" width="8.7109375" style="465" customWidth="1"/>
    <col min="4106" max="4106" width="13.140625" style="465" bestFit="1" customWidth="1"/>
    <col min="4107" max="4107" width="8.7109375" style="465" bestFit="1" customWidth="1"/>
    <col min="4108" max="4108" width="10" style="465" customWidth="1"/>
    <col min="4109" max="4109" width="8.7109375" style="465" bestFit="1" customWidth="1"/>
    <col min="4110" max="4110" width="10.42578125" style="465" customWidth="1"/>
    <col min="4111" max="4111" width="8.7109375" style="465" customWidth="1"/>
    <col min="4112" max="4352" width="9.140625" style="465"/>
    <col min="4353" max="4353" width="28.140625" style="465" bestFit="1" customWidth="1"/>
    <col min="4354" max="4354" width="10.7109375" style="465" customWidth="1"/>
    <col min="4355" max="4355" width="8.7109375" style="465" bestFit="1" customWidth="1"/>
    <col min="4356" max="4356" width="9.140625" style="465"/>
    <col min="4357" max="4357" width="8.7109375" style="465" bestFit="1" customWidth="1"/>
    <col min="4358" max="4359" width="8.7109375" style="465" customWidth="1"/>
    <col min="4360" max="4360" width="10.7109375" style="465" customWidth="1"/>
    <col min="4361" max="4361" width="8.7109375" style="465" customWidth="1"/>
    <col min="4362" max="4362" width="13.140625" style="465" bestFit="1" customWidth="1"/>
    <col min="4363" max="4363" width="8.7109375" style="465" bestFit="1" customWidth="1"/>
    <col min="4364" max="4364" width="10" style="465" customWidth="1"/>
    <col min="4365" max="4365" width="8.7109375" style="465" bestFit="1" customWidth="1"/>
    <col min="4366" max="4366" width="10.42578125" style="465" customWidth="1"/>
    <col min="4367" max="4367" width="8.7109375" style="465" customWidth="1"/>
    <col min="4368" max="4608" width="9.140625" style="465"/>
    <col min="4609" max="4609" width="28.140625" style="465" bestFit="1" customWidth="1"/>
    <col min="4610" max="4610" width="10.7109375" style="465" customWidth="1"/>
    <col min="4611" max="4611" width="8.7109375" style="465" bestFit="1" customWidth="1"/>
    <col min="4612" max="4612" width="9.140625" style="465"/>
    <col min="4613" max="4613" width="8.7109375" style="465" bestFit="1" customWidth="1"/>
    <col min="4614" max="4615" width="8.7109375" style="465" customWidth="1"/>
    <col min="4616" max="4616" width="10.7109375" style="465" customWidth="1"/>
    <col min="4617" max="4617" width="8.7109375" style="465" customWidth="1"/>
    <col min="4618" max="4618" width="13.140625" style="465" bestFit="1" customWidth="1"/>
    <col min="4619" max="4619" width="8.7109375" style="465" bestFit="1" customWidth="1"/>
    <col min="4620" max="4620" width="10" style="465" customWidth="1"/>
    <col min="4621" max="4621" width="8.7109375" style="465" bestFit="1" customWidth="1"/>
    <col min="4622" max="4622" width="10.42578125" style="465" customWidth="1"/>
    <col min="4623" max="4623" width="8.7109375" style="465" customWidth="1"/>
    <col min="4624" max="4864" width="9.140625" style="465"/>
    <col min="4865" max="4865" width="28.140625" style="465" bestFit="1" customWidth="1"/>
    <col min="4866" max="4866" width="10.7109375" style="465" customWidth="1"/>
    <col min="4867" max="4867" width="8.7109375" style="465" bestFit="1" customWidth="1"/>
    <col min="4868" max="4868" width="9.140625" style="465"/>
    <col min="4869" max="4869" width="8.7109375" style="465" bestFit="1" customWidth="1"/>
    <col min="4870" max="4871" width="8.7109375" style="465" customWidth="1"/>
    <col min="4872" max="4872" width="10.7109375" style="465" customWidth="1"/>
    <col min="4873" max="4873" width="8.7109375" style="465" customWidth="1"/>
    <col min="4874" max="4874" width="13.140625" style="465" bestFit="1" customWidth="1"/>
    <col min="4875" max="4875" width="8.7109375" style="465" bestFit="1" customWidth="1"/>
    <col min="4876" max="4876" width="10" style="465" customWidth="1"/>
    <col min="4877" max="4877" width="8.7109375" style="465" bestFit="1" customWidth="1"/>
    <col min="4878" max="4878" width="10.42578125" style="465" customWidth="1"/>
    <col min="4879" max="4879" width="8.7109375" style="465" customWidth="1"/>
    <col min="4880" max="5120" width="9.140625" style="465"/>
    <col min="5121" max="5121" width="28.140625" style="465" bestFit="1" customWidth="1"/>
    <col min="5122" max="5122" width="10.7109375" style="465" customWidth="1"/>
    <col min="5123" max="5123" width="8.7109375" style="465" bestFit="1" customWidth="1"/>
    <col min="5124" max="5124" width="9.140625" style="465"/>
    <col min="5125" max="5125" width="8.7109375" style="465" bestFit="1" customWidth="1"/>
    <col min="5126" max="5127" width="8.7109375" style="465" customWidth="1"/>
    <col min="5128" max="5128" width="10.7109375" style="465" customWidth="1"/>
    <col min="5129" max="5129" width="8.7109375" style="465" customWidth="1"/>
    <col min="5130" max="5130" width="13.140625" style="465" bestFit="1" customWidth="1"/>
    <col min="5131" max="5131" width="8.7109375" style="465" bestFit="1" customWidth="1"/>
    <col min="5132" max="5132" width="10" style="465" customWidth="1"/>
    <col min="5133" max="5133" width="8.7109375" style="465" bestFit="1" customWidth="1"/>
    <col min="5134" max="5134" width="10.42578125" style="465" customWidth="1"/>
    <col min="5135" max="5135" width="8.7109375" style="465" customWidth="1"/>
    <col min="5136" max="5376" width="9.140625" style="465"/>
    <col min="5377" max="5377" width="28.140625" style="465" bestFit="1" customWidth="1"/>
    <col min="5378" max="5378" width="10.7109375" style="465" customWidth="1"/>
    <col min="5379" max="5379" width="8.7109375" style="465" bestFit="1" customWidth="1"/>
    <col min="5380" max="5380" width="9.140625" style="465"/>
    <col min="5381" max="5381" width="8.7109375" style="465" bestFit="1" customWidth="1"/>
    <col min="5382" max="5383" width="8.7109375" style="465" customWidth="1"/>
    <col min="5384" max="5384" width="10.7109375" style="465" customWidth="1"/>
    <col min="5385" max="5385" width="8.7109375" style="465" customWidth="1"/>
    <col min="5386" max="5386" width="13.140625" style="465" bestFit="1" customWidth="1"/>
    <col min="5387" max="5387" width="8.7109375" style="465" bestFit="1" customWidth="1"/>
    <col min="5388" max="5388" width="10" style="465" customWidth="1"/>
    <col min="5389" max="5389" width="8.7109375" style="465" bestFit="1" customWidth="1"/>
    <col min="5390" max="5390" width="10.42578125" style="465" customWidth="1"/>
    <col min="5391" max="5391" width="8.7109375" style="465" customWidth="1"/>
    <col min="5392" max="5632" width="9.140625" style="465"/>
    <col min="5633" max="5633" width="28.140625" style="465" bestFit="1" customWidth="1"/>
    <col min="5634" max="5634" width="10.7109375" style="465" customWidth="1"/>
    <col min="5635" max="5635" width="8.7109375" style="465" bestFit="1" customWidth="1"/>
    <col min="5636" max="5636" width="9.140625" style="465"/>
    <col min="5637" max="5637" width="8.7109375" style="465" bestFit="1" customWidth="1"/>
    <col min="5638" max="5639" width="8.7109375" style="465" customWidth="1"/>
    <col min="5640" max="5640" width="10.7109375" style="465" customWidth="1"/>
    <col min="5641" max="5641" width="8.7109375" style="465" customWidth="1"/>
    <col min="5642" max="5642" width="13.140625" style="465" bestFit="1" customWidth="1"/>
    <col min="5643" max="5643" width="8.7109375" style="465" bestFit="1" customWidth="1"/>
    <col min="5644" max="5644" width="10" style="465" customWidth="1"/>
    <col min="5645" max="5645" width="8.7109375" style="465" bestFit="1" customWidth="1"/>
    <col min="5646" max="5646" width="10.42578125" style="465" customWidth="1"/>
    <col min="5647" max="5647" width="8.7109375" style="465" customWidth="1"/>
    <col min="5648" max="5888" width="9.140625" style="465"/>
    <col min="5889" max="5889" width="28.140625" style="465" bestFit="1" customWidth="1"/>
    <col min="5890" max="5890" width="10.7109375" style="465" customWidth="1"/>
    <col min="5891" max="5891" width="8.7109375" style="465" bestFit="1" customWidth="1"/>
    <col min="5892" max="5892" width="9.140625" style="465"/>
    <col min="5893" max="5893" width="8.7109375" style="465" bestFit="1" customWidth="1"/>
    <col min="5894" max="5895" width="8.7109375" style="465" customWidth="1"/>
    <col min="5896" max="5896" width="10.7109375" style="465" customWidth="1"/>
    <col min="5897" max="5897" width="8.7109375" style="465" customWidth="1"/>
    <col min="5898" max="5898" width="13.140625" style="465" bestFit="1" customWidth="1"/>
    <col min="5899" max="5899" width="8.7109375" style="465" bestFit="1" customWidth="1"/>
    <col min="5900" max="5900" width="10" style="465" customWidth="1"/>
    <col min="5901" max="5901" width="8.7109375" style="465" bestFit="1" customWidth="1"/>
    <col min="5902" max="5902" width="10.42578125" style="465" customWidth="1"/>
    <col min="5903" max="5903" width="8.7109375" style="465" customWidth="1"/>
    <col min="5904" max="6144" width="9.140625" style="465"/>
    <col min="6145" max="6145" width="28.140625" style="465" bestFit="1" customWidth="1"/>
    <col min="6146" max="6146" width="10.7109375" style="465" customWidth="1"/>
    <col min="6147" max="6147" width="8.7109375" style="465" bestFit="1" customWidth="1"/>
    <col min="6148" max="6148" width="9.140625" style="465"/>
    <col min="6149" max="6149" width="8.7109375" style="465" bestFit="1" customWidth="1"/>
    <col min="6150" max="6151" width="8.7109375" style="465" customWidth="1"/>
    <col min="6152" max="6152" width="10.7109375" style="465" customWidth="1"/>
    <col min="6153" max="6153" width="8.7109375" style="465" customWidth="1"/>
    <col min="6154" max="6154" width="13.140625" style="465" bestFit="1" customWidth="1"/>
    <col min="6155" max="6155" width="8.7109375" style="465" bestFit="1" customWidth="1"/>
    <col min="6156" max="6156" width="10" style="465" customWidth="1"/>
    <col min="6157" max="6157" width="8.7109375" style="465" bestFit="1" customWidth="1"/>
    <col min="6158" max="6158" width="10.42578125" style="465" customWidth="1"/>
    <col min="6159" max="6159" width="8.7109375" style="465" customWidth="1"/>
    <col min="6160" max="6400" width="9.140625" style="465"/>
    <col min="6401" max="6401" width="28.140625" style="465" bestFit="1" customWidth="1"/>
    <col min="6402" max="6402" width="10.7109375" style="465" customWidth="1"/>
    <col min="6403" max="6403" width="8.7109375" style="465" bestFit="1" customWidth="1"/>
    <col min="6404" max="6404" width="9.140625" style="465"/>
    <col min="6405" max="6405" width="8.7109375" style="465" bestFit="1" customWidth="1"/>
    <col min="6406" max="6407" width="8.7109375" style="465" customWidth="1"/>
    <col min="6408" max="6408" width="10.7109375" style="465" customWidth="1"/>
    <col min="6409" max="6409" width="8.7109375" style="465" customWidth="1"/>
    <col min="6410" max="6410" width="13.140625" style="465" bestFit="1" customWidth="1"/>
    <col min="6411" max="6411" width="8.7109375" style="465" bestFit="1" customWidth="1"/>
    <col min="6412" max="6412" width="10" style="465" customWidth="1"/>
    <col min="6413" max="6413" width="8.7109375" style="465" bestFit="1" customWidth="1"/>
    <col min="6414" max="6414" width="10.42578125" style="465" customWidth="1"/>
    <col min="6415" max="6415" width="8.7109375" style="465" customWidth="1"/>
    <col min="6416" max="6656" width="9.140625" style="465"/>
    <col min="6657" max="6657" width="28.140625" style="465" bestFit="1" customWidth="1"/>
    <col min="6658" max="6658" width="10.7109375" style="465" customWidth="1"/>
    <col min="6659" max="6659" width="8.7109375" style="465" bestFit="1" customWidth="1"/>
    <col min="6660" max="6660" width="9.140625" style="465"/>
    <col min="6661" max="6661" width="8.7109375" style="465" bestFit="1" customWidth="1"/>
    <col min="6662" max="6663" width="8.7109375" style="465" customWidth="1"/>
    <col min="6664" max="6664" width="10.7109375" style="465" customWidth="1"/>
    <col min="6665" max="6665" width="8.7109375" style="465" customWidth="1"/>
    <col min="6666" max="6666" width="13.140625" style="465" bestFit="1" customWidth="1"/>
    <col min="6667" max="6667" width="8.7109375" style="465" bestFit="1" customWidth="1"/>
    <col min="6668" max="6668" width="10" style="465" customWidth="1"/>
    <col min="6669" max="6669" width="8.7109375" style="465" bestFit="1" customWidth="1"/>
    <col min="6670" max="6670" width="10.42578125" style="465" customWidth="1"/>
    <col min="6671" max="6671" width="8.7109375" style="465" customWidth="1"/>
    <col min="6672" max="6912" width="9.140625" style="465"/>
    <col min="6913" max="6913" width="28.140625" style="465" bestFit="1" customWidth="1"/>
    <col min="6914" max="6914" width="10.7109375" style="465" customWidth="1"/>
    <col min="6915" max="6915" width="8.7109375" style="465" bestFit="1" customWidth="1"/>
    <col min="6916" max="6916" width="9.140625" style="465"/>
    <col min="6917" max="6917" width="8.7109375" style="465" bestFit="1" customWidth="1"/>
    <col min="6918" max="6919" width="8.7109375" style="465" customWidth="1"/>
    <col min="6920" max="6920" width="10.7109375" style="465" customWidth="1"/>
    <col min="6921" max="6921" width="8.7109375" style="465" customWidth="1"/>
    <col min="6922" max="6922" width="13.140625" style="465" bestFit="1" customWidth="1"/>
    <col min="6923" max="6923" width="8.7109375" style="465" bestFit="1" customWidth="1"/>
    <col min="6924" max="6924" width="10" style="465" customWidth="1"/>
    <col min="6925" max="6925" width="8.7109375" style="465" bestFit="1" customWidth="1"/>
    <col min="6926" max="6926" width="10.42578125" style="465" customWidth="1"/>
    <col min="6927" max="6927" width="8.7109375" style="465" customWidth="1"/>
    <col min="6928" max="7168" width="9.140625" style="465"/>
    <col min="7169" max="7169" width="28.140625" style="465" bestFit="1" customWidth="1"/>
    <col min="7170" max="7170" width="10.7109375" style="465" customWidth="1"/>
    <col min="7171" max="7171" width="8.7109375" style="465" bestFit="1" customWidth="1"/>
    <col min="7172" max="7172" width="9.140625" style="465"/>
    <col min="7173" max="7173" width="8.7109375" style="465" bestFit="1" customWidth="1"/>
    <col min="7174" max="7175" width="8.7109375" style="465" customWidth="1"/>
    <col min="7176" max="7176" width="10.7109375" style="465" customWidth="1"/>
    <col min="7177" max="7177" width="8.7109375" style="465" customWidth="1"/>
    <col min="7178" max="7178" width="13.140625" style="465" bestFit="1" customWidth="1"/>
    <col min="7179" max="7179" width="8.7109375" style="465" bestFit="1" customWidth="1"/>
    <col min="7180" max="7180" width="10" style="465" customWidth="1"/>
    <col min="7181" max="7181" width="8.7109375" style="465" bestFit="1" customWidth="1"/>
    <col min="7182" max="7182" width="10.42578125" style="465" customWidth="1"/>
    <col min="7183" max="7183" width="8.7109375" style="465" customWidth="1"/>
    <col min="7184" max="7424" width="9.140625" style="465"/>
    <col min="7425" max="7425" width="28.140625" style="465" bestFit="1" customWidth="1"/>
    <col min="7426" max="7426" width="10.7109375" style="465" customWidth="1"/>
    <col min="7427" max="7427" width="8.7109375" style="465" bestFit="1" customWidth="1"/>
    <col min="7428" max="7428" width="9.140625" style="465"/>
    <col min="7429" max="7429" width="8.7109375" style="465" bestFit="1" customWidth="1"/>
    <col min="7430" max="7431" width="8.7109375" style="465" customWidth="1"/>
    <col min="7432" max="7432" width="10.7109375" style="465" customWidth="1"/>
    <col min="7433" max="7433" width="8.7109375" style="465" customWidth="1"/>
    <col min="7434" max="7434" width="13.140625" style="465" bestFit="1" customWidth="1"/>
    <col min="7435" max="7435" width="8.7109375" style="465" bestFit="1" customWidth="1"/>
    <col min="7436" max="7436" width="10" style="465" customWidth="1"/>
    <col min="7437" max="7437" width="8.7109375" style="465" bestFit="1" customWidth="1"/>
    <col min="7438" max="7438" width="10.42578125" style="465" customWidth="1"/>
    <col min="7439" max="7439" width="8.7109375" style="465" customWidth="1"/>
    <col min="7440" max="7680" width="9.140625" style="465"/>
    <col min="7681" max="7681" width="28.140625" style="465" bestFit="1" customWidth="1"/>
    <col min="7682" max="7682" width="10.7109375" style="465" customWidth="1"/>
    <col min="7683" max="7683" width="8.7109375" style="465" bestFit="1" customWidth="1"/>
    <col min="7684" max="7684" width="9.140625" style="465"/>
    <col min="7685" max="7685" width="8.7109375" style="465" bestFit="1" customWidth="1"/>
    <col min="7686" max="7687" width="8.7109375" style="465" customWidth="1"/>
    <col min="7688" max="7688" width="10.7109375" style="465" customWidth="1"/>
    <col min="7689" max="7689" width="8.7109375" style="465" customWidth="1"/>
    <col min="7690" max="7690" width="13.140625" style="465" bestFit="1" customWidth="1"/>
    <col min="7691" max="7691" width="8.7109375" style="465" bestFit="1" customWidth="1"/>
    <col min="7692" max="7692" width="10" style="465" customWidth="1"/>
    <col min="7693" max="7693" width="8.7109375" style="465" bestFit="1" customWidth="1"/>
    <col min="7694" max="7694" width="10.42578125" style="465" customWidth="1"/>
    <col min="7695" max="7695" width="8.7109375" style="465" customWidth="1"/>
    <col min="7696" max="7936" width="9.140625" style="465"/>
    <col min="7937" max="7937" width="28.140625" style="465" bestFit="1" customWidth="1"/>
    <col min="7938" max="7938" width="10.7109375" style="465" customWidth="1"/>
    <col min="7939" max="7939" width="8.7109375" style="465" bestFit="1" customWidth="1"/>
    <col min="7940" max="7940" width="9.140625" style="465"/>
    <col min="7941" max="7941" width="8.7109375" style="465" bestFit="1" customWidth="1"/>
    <col min="7942" max="7943" width="8.7109375" style="465" customWidth="1"/>
    <col min="7944" max="7944" width="10.7109375" style="465" customWidth="1"/>
    <col min="7945" max="7945" width="8.7109375" style="465" customWidth="1"/>
    <col min="7946" max="7946" width="13.140625" style="465" bestFit="1" customWidth="1"/>
    <col min="7947" max="7947" width="8.7109375" style="465" bestFit="1" customWidth="1"/>
    <col min="7948" max="7948" width="10" style="465" customWidth="1"/>
    <col min="7949" max="7949" width="8.7109375" style="465" bestFit="1" customWidth="1"/>
    <col min="7950" max="7950" width="10.42578125" style="465" customWidth="1"/>
    <col min="7951" max="7951" width="8.7109375" style="465" customWidth="1"/>
    <col min="7952" max="8192" width="9.140625" style="465"/>
    <col min="8193" max="8193" width="28.140625" style="465" bestFit="1" customWidth="1"/>
    <col min="8194" max="8194" width="10.7109375" style="465" customWidth="1"/>
    <col min="8195" max="8195" width="8.7109375" style="465" bestFit="1" customWidth="1"/>
    <col min="8196" max="8196" width="9.140625" style="465"/>
    <col min="8197" max="8197" width="8.7109375" style="465" bestFit="1" customWidth="1"/>
    <col min="8198" max="8199" width="8.7109375" style="465" customWidth="1"/>
    <col min="8200" max="8200" width="10.7109375" style="465" customWidth="1"/>
    <col min="8201" max="8201" width="8.7109375" style="465" customWidth="1"/>
    <col min="8202" max="8202" width="13.140625" style="465" bestFit="1" customWidth="1"/>
    <col min="8203" max="8203" width="8.7109375" style="465" bestFit="1" customWidth="1"/>
    <col min="8204" max="8204" width="10" style="465" customWidth="1"/>
    <col min="8205" max="8205" width="8.7109375" style="465" bestFit="1" customWidth="1"/>
    <col min="8206" max="8206" width="10.42578125" style="465" customWidth="1"/>
    <col min="8207" max="8207" width="8.7109375" style="465" customWidth="1"/>
    <col min="8208" max="8448" width="9.140625" style="465"/>
    <col min="8449" max="8449" width="28.140625" style="465" bestFit="1" customWidth="1"/>
    <col min="8450" max="8450" width="10.7109375" style="465" customWidth="1"/>
    <col min="8451" max="8451" width="8.7109375" style="465" bestFit="1" customWidth="1"/>
    <col min="8452" max="8452" width="9.140625" style="465"/>
    <col min="8453" max="8453" width="8.7109375" style="465" bestFit="1" customWidth="1"/>
    <col min="8454" max="8455" width="8.7109375" style="465" customWidth="1"/>
    <col min="8456" max="8456" width="10.7109375" style="465" customWidth="1"/>
    <col min="8457" max="8457" width="8.7109375" style="465" customWidth="1"/>
    <col min="8458" max="8458" width="13.140625" style="465" bestFit="1" customWidth="1"/>
    <col min="8459" max="8459" width="8.7109375" style="465" bestFit="1" customWidth="1"/>
    <col min="8460" max="8460" width="10" style="465" customWidth="1"/>
    <col min="8461" max="8461" width="8.7109375" style="465" bestFit="1" customWidth="1"/>
    <col min="8462" max="8462" width="10.42578125" style="465" customWidth="1"/>
    <col min="8463" max="8463" width="8.7109375" style="465" customWidth="1"/>
    <col min="8464" max="8704" width="9.140625" style="465"/>
    <col min="8705" max="8705" width="28.140625" style="465" bestFit="1" customWidth="1"/>
    <col min="8706" max="8706" width="10.7109375" style="465" customWidth="1"/>
    <col min="8707" max="8707" width="8.7109375" style="465" bestFit="1" customWidth="1"/>
    <col min="8708" max="8708" width="9.140625" style="465"/>
    <col min="8709" max="8709" width="8.7109375" style="465" bestFit="1" customWidth="1"/>
    <col min="8710" max="8711" width="8.7109375" style="465" customWidth="1"/>
    <col min="8712" max="8712" width="10.7109375" style="465" customWidth="1"/>
    <col min="8713" max="8713" width="8.7109375" style="465" customWidth="1"/>
    <col min="8714" max="8714" width="13.140625" style="465" bestFit="1" customWidth="1"/>
    <col min="8715" max="8715" width="8.7109375" style="465" bestFit="1" customWidth="1"/>
    <col min="8716" max="8716" width="10" style="465" customWidth="1"/>
    <col min="8717" max="8717" width="8.7109375" style="465" bestFit="1" customWidth="1"/>
    <col min="8718" max="8718" width="10.42578125" style="465" customWidth="1"/>
    <col min="8719" max="8719" width="8.7109375" style="465" customWidth="1"/>
    <col min="8720" max="8960" width="9.140625" style="465"/>
    <col min="8961" max="8961" width="28.140625" style="465" bestFit="1" customWidth="1"/>
    <col min="8962" max="8962" width="10.7109375" style="465" customWidth="1"/>
    <col min="8963" max="8963" width="8.7109375" style="465" bestFit="1" customWidth="1"/>
    <col min="8964" max="8964" width="9.140625" style="465"/>
    <col min="8965" max="8965" width="8.7109375" style="465" bestFit="1" customWidth="1"/>
    <col min="8966" max="8967" width="8.7109375" style="465" customWidth="1"/>
    <col min="8968" max="8968" width="10.7109375" style="465" customWidth="1"/>
    <col min="8969" max="8969" width="8.7109375" style="465" customWidth="1"/>
    <col min="8970" max="8970" width="13.140625" style="465" bestFit="1" customWidth="1"/>
    <col min="8971" max="8971" width="8.7109375" style="465" bestFit="1" customWidth="1"/>
    <col min="8972" max="8972" width="10" style="465" customWidth="1"/>
    <col min="8973" max="8973" width="8.7109375" style="465" bestFit="1" customWidth="1"/>
    <col min="8974" max="8974" width="10.42578125" style="465" customWidth="1"/>
    <col min="8975" max="8975" width="8.7109375" style="465" customWidth="1"/>
    <col min="8976" max="9216" width="9.140625" style="465"/>
    <col min="9217" max="9217" width="28.140625" style="465" bestFit="1" customWidth="1"/>
    <col min="9218" max="9218" width="10.7109375" style="465" customWidth="1"/>
    <col min="9219" max="9219" width="8.7109375" style="465" bestFit="1" customWidth="1"/>
    <col min="9220" max="9220" width="9.140625" style="465"/>
    <col min="9221" max="9221" width="8.7109375" style="465" bestFit="1" customWidth="1"/>
    <col min="9222" max="9223" width="8.7109375" style="465" customWidth="1"/>
    <col min="9224" max="9224" width="10.7109375" style="465" customWidth="1"/>
    <col min="9225" max="9225" width="8.7109375" style="465" customWidth="1"/>
    <col min="9226" max="9226" width="13.140625" style="465" bestFit="1" customWidth="1"/>
    <col min="9227" max="9227" width="8.7109375" style="465" bestFit="1" customWidth="1"/>
    <col min="9228" max="9228" width="10" style="465" customWidth="1"/>
    <col min="9229" max="9229" width="8.7109375" style="465" bestFit="1" customWidth="1"/>
    <col min="9230" max="9230" width="10.42578125" style="465" customWidth="1"/>
    <col min="9231" max="9231" width="8.7109375" style="465" customWidth="1"/>
    <col min="9232" max="9472" width="9.140625" style="465"/>
    <col min="9473" max="9473" width="28.140625" style="465" bestFit="1" customWidth="1"/>
    <col min="9474" max="9474" width="10.7109375" style="465" customWidth="1"/>
    <col min="9475" max="9475" width="8.7109375" style="465" bestFit="1" customWidth="1"/>
    <col min="9476" max="9476" width="9.140625" style="465"/>
    <col min="9477" max="9477" width="8.7109375" style="465" bestFit="1" customWidth="1"/>
    <col min="9478" max="9479" width="8.7109375" style="465" customWidth="1"/>
    <col min="9480" max="9480" width="10.7109375" style="465" customWidth="1"/>
    <col min="9481" max="9481" width="8.7109375" style="465" customWidth="1"/>
    <col min="9482" max="9482" width="13.140625" style="465" bestFit="1" customWidth="1"/>
    <col min="9483" max="9483" width="8.7109375" style="465" bestFit="1" customWidth="1"/>
    <col min="9484" max="9484" width="10" style="465" customWidth="1"/>
    <col min="9485" max="9485" width="8.7109375" style="465" bestFit="1" customWidth="1"/>
    <col min="9486" max="9486" width="10.42578125" style="465" customWidth="1"/>
    <col min="9487" max="9487" width="8.7109375" style="465" customWidth="1"/>
    <col min="9488" max="9728" width="9.140625" style="465"/>
    <col min="9729" max="9729" width="28.140625" style="465" bestFit="1" customWidth="1"/>
    <col min="9730" max="9730" width="10.7109375" style="465" customWidth="1"/>
    <col min="9731" max="9731" width="8.7109375" style="465" bestFit="1" customWidth="1"/>
    <col min="9732" max="9732" width="9.140625" style="465"/>
    <col min="9733" max="9733" width="8.7109375" style="465" bestFit="1" customWidth="1"/>
    <col min="9734" max="9735" width="8.7109375" style="465" customWidth="1"/>
    <col min="9736" max="9736" width="10.7109375" style="465" customWidth="1"/>
    <col min="9737" max="9737" width="8.7109375" style="465" customWidth="1"/>
    <col min="9738" max="9738" width="13.140625" style="465" bestFit="1" customWidth="1"/>
    <col min="9739" max="9739" width="8.7109375" style="465" bestFit="1" customWidth="1"/>
    <col min="9740" max="9740" width="10" style="465" customWidth="1"/>
    <col min="9741" max="9741" width="8.7109375" style="465" bestFit="1" customWidth="1"/>
    <col min="9742" max="9742" width="10.42578125" style="465" customWidth="1"/>
    <col min="9743" max="9743" width="8.7109375" style="465" customWidth="1"/>
    <col min="9744" max="9984" width="9.140625" style="465"/>
    <col min="9985" max="9985" width="28.140625" style="465" bestFit="1" customWidth="1"/>
    <col min="9986" max="9986" width="10.7109375" style="465" customWidth="1"/>
    <col min="9987" max="9987" width="8.7109375" style="465" bestFit="1" customWidth="1"/>
    <col min="9988" max="9988" width="9.140625" style="465"/>
    <col min="9989" max="9989" width="8.7109375" style="465" bestFit="1" customWidth="1"/>
    <col min="9990" max="9991" width="8.7109375" style="465" customWidth="1"/>
    <col min="9992" max="9992" width="10.7109375" style="465" customWidth="1"/>
    <col min="9993" max="9993" width="8.7109375" style="465" customWidth="1"/>
    <col min="9994" max="9994" width="13.140625" style="465" bestFit="1" customWidth="1"/>
    <col min="9995" max="9995" width="8.7109375" style="465" bestFit="1" customWidth="1"/>
    <col min="9996" max="9996" width="10" style="465" customWidth="1"/>
    <col min="9997" max="9997" width="8.7109375" style="465" bestFit="1" customWidth="1"/>
    <col min="9998" max="9998" width="10.42578125" style="465" customWidth="1"/>
    <col min="9999" max="9999" width="8.7109375" style="465" customWidth="1"/>
    <col min="10000" max="10240" width="9.140625" style="465"/>
    <col min="10241" max="10241" width="28.140625" style="465" bestFit="1" customWidth="1"/>
    <col min="10242" max="10242" width="10.7109375" style="465" customWidth="1"/>
    <col min="10243" max="10243" width="8.7109375" style="465" bestFit="1" customWidth="1"/>
    <col min="10244" max="10244" width="9.140625" style="465"/>
    <col min="10245" max="10245" width="8.7109375" style="465" bestFit="1" customWidth="1"/>
    <col min="10246" max="10247" width="8.7109375" style="465" customWidth="1"/>
    <col min="10248" max="10248" width="10.7109375" style="465" customWidth="1"/>
    <col min="10249" max="10249" width="8.7109375" style="465" customWidth="1"/>
    <col min="10250" max="10250" width="13.140625" style="465" bestFit="1" customWidth="1"/>
    <col min="10251" max="10251" width="8.7109375" style="465" bestFit="1" customWidth="1"/>
    <col min="10252" max="10252" width="10" style="465" customWidth="1"/>
    <col min="10253" max="10253" width="8.7109375" style="465" bestFit="1" customWidth="1"/>
    <col min="10254" max="10254" width="10.42578125" style="465" customWidth="1"/>
    <col min="10255" max="10255" width="8.7109375" style="465" customWidth="1"/>
    <col min="10256" max="10496" width="9.140625" style="465"/>
    <col min="10497" max="10497" width="28.140625" style="465" bestFit="1" customWidth="1"/>
    <col min="10498" max="10498" width="10.7109375" style="465" customWidth="1"/>
    <col min="10499" max="10499" width="8.7109375" style="465" bestFit="1" customWidth="1"/>
    <col min="10500" max="10500" width="9.140625" style="465"/>
    <col min="10501" max="10501" width="8.7109375" style="465" bestFit="1" customWidth="1"/>
    <col min="10502" max="10503" width="8.7109375" style="465" customWidth="1"/>
    <col min="10504" max="10504" width="10.7109375" style="465" customWidth="1"/>
    <col min="10505" max="10505" width="8.7109375" style="465" customWidth="1"/>
    <col min="10506" max="10506" width="13.140625" style="465" bestFit="1" customWidth="1"/>
    <col min="10507" max="10507" width="8.7109375" style="465" bestFit="1" customWidth="1"/>
    <col min="10508" max="10508" width="10" style="465" customWidth="1"/>
    <col min="10509" max="10509" width="8.7109375" style="465" bestFit="1" customWidth="1"/>
    <col min="10510" max="10510" width="10.42578125" style="465" customWidth="1"/>
    <col min="10511" max="10511" width="8.7109375" style="465" customWidth="1"/>
    <col min="10512" max="10752" width="9.140625" style="465"/>
    <col min="10753" max="10753" width="28.140625" style="465" bestFit="1" customWidth="1"/>
    <col min="10754" max="10754" width="10.7109375" style="465" customWidth="1"/>
    <col min="10755" max="10755" width="8.7109375" style="465" bestFit="1" customWidth="1"/>
    <col min="10756" max="10756" width="9.140625" style="465"/>
    <col min="10757" max="10757" width="8.7109375" style="465" bestFit="1" customWidth="1"/>
    <col min="10758" max="10759" width="8.7109375" style="465" customWidth="1"/>
    <col min="10760" max="10760" width="10.7109375" style="465" customWidth="1"/>
    <col min="10761" max="10761" width="8.7109375" style="465" customWidth="1"/>
    <col min="10762" max="10762" width="13.140625" style="465" bestFit="1" customWidth="1"/>
    <col min="10763" max="10763" width="8.7109375" style="465" bestFit="1" customWidth="1"/>
    <col min="10764" max="10764" width="10" style="465" customWidth="1"/>
    <col min="10765" max="10765" width="8.7109375" style="465" bestFit="1" customWidth="1"/>
    <col min="10766" max="10766" width="10.42578125" style="465" customWidth="1"/>
    <col min="10767" max="10767" width="8.7109375" style="465" customWidth="1"/>
    <col min="10768" max="11008" width="9.140625" style="465"/>
    <col min="11009" max="11009" width="28.140625" style="465" bestFit="1" customWidth="1"/>
    <col min="11010" max="11010" width="10.7109375" style="465" customWidth="1"/>
    <col min="11011" max="11011" width="8.7109375" style="465" bestFit="1" customWidth="1"/>
    <col min="11012" max="11012" width="9.140625" style="465"/>
    <col min="11013" max="11013" width="8.7109375" style="465" bestFit="1" customWidth="1"/>
    <col min="11014" max="11015" width="8.7109375" style="465" customWidth="1"/>
    <col min="11016" max="11016" width="10.7109375" style="465" customWidth="1"/>
    <col min="11017" max="11017" width="8.7109375" style="465" customWidth="1"/>
    <col min="11018" max="11018" width="13.140625" style="465" bestFit="1" customWidth="1"/>
    <col min="11019" max="11019" width="8.7109375" style="465" bestFit="1" customWidth="1"/>
    <col min="11020" max="11020" width="10" style="465" customWidth="1"/>
    <col min="11021" max="11021" width="8.7109375" style="465" bestFit="1" customWidth="1"/>
    <col min="11022" max="11022" width="10.42578125" style="465" customWidth="1"/>
    <col min="11023" max="11023" width="8.7109375" style="465" customWidth="1"/>
    <col min="11024" max="11264" width="9.140625" style="465"/>
    <col min="11265" max="11265" width="28.140625" style="465" bestFit="1" customWidth="1"/>
    <col min="11266" max="11266" width="10.7109375" style="465" customWidth="1"/>
    <col min="11267" max="11267" width="8.7109375" style="465" bestFit="1" customWidth="1"/>
    <col min="11268" max="11268" width="9.140625" style="465"/>
    <col min="11269" max="11269" width="8.7109375" style="465" bestFit="1" customWidth="1"/>
    <col min="11270" max="11271" width="8.7109375" style="465" customWidth="1"/>
    <col min="11272" max="11272" width="10.7109375" style="465" customWidth="1"/>
    <col min="11273" max="11273" width="8.7109375" style="465" customWidth="1"/>
    <col min="11274" max="11274" width="13.140625" style="465" bestFit="1" customWidth="1"/>
    <col min="11275" max="11275" width="8.7109375" style="465" bestFit="1" customWidth="1"/>
    <col min="11276" max="11276" width="10" style="465" customWidth="1"/>
    <col min="11277" max="11277" width="8.7109375" style="465" bestFit="1" customWidth="1"/>
    <col min="11278" max="11278" width="10.42578125" style="465" customWidth="1"/>
    <col min="11279" max="11279" width="8.7109375" style="465" customWidth="1"/>
    <col min="11280" max="11520" width="9.140625" style="465"/>
    <col min="11521" max="11521" width="28.140625" style="465" bestFit="1" customWidth="1"/>
    <col min="11522" max="11522" width="10.7109375" style="465" customWidth="1"/>
    <col min="11523" max="11523" width="8.7109375" style="465" bestFit="1" customWidth="1"/>
    <col min="11524" max="11524" width="9.140625" style="465"/>
    <col min="11525" max="11525" width="8.7109375" style="465" bestFit="1" customWidth="1"/>
    <col min="11526" max="11527" width="8.7109375" style="465" customWidth="1"/>
    <col min="11528" max="11528" width="10.7109375" style="465" customWidth="1"/>
    <col min="11529" max="11529" width="8.7109375" style="465" customWidth="1"/>
    <col min="11530" max="11530" width="13.140625" style="465" bestFit="1" customWidth="1"/>
    <col min="11531" max="11531" width="8.7109375" style="465" bestFit="1" customWidth="1"/>
    <col min="11532" max="11532" width="10" style="465" customWidth="1"/>
    <col min="11533" max="11533" width="8.7109375" style="465" bestFit="1" customWidth="1"/>
    <col min="11534" max="11534" width="10.42578125" style="465" customWidth="1"/>
    <col min="11535" max="11535" width="8.7109375" style="465" customWidth="1"/>
    <col min="11536" max="11776" width="9.140625" style="465"/>
    <col min="11777" max="11777" width="28.140625" style="465" bestFit="1" customWidth="1"/>
    <col min="11778" max="11778" width="10.7109375" style="465" customWidth="1"/>
    <col min="11779" max="11779" width="8.7109375" style="465" bestFit="1" customWidth="1"/>
    <col min="11780" max="11780" width="9.140625" style="465"/>
    <col min="11781" max="11781" width="8.7109375" style="465" bestFit="1" customWidth="1"/>
    <col min="11782" max="11783" width="8.7109375" style="465" customWidth="1"/>
    <col min="11784" max="11784" width="10.7109375" style="465" customWidth="1"/>
    <col min="11785" max="11785" width="8.7109375" style="465" customWidth="1"/>
    <col min="11786" max="11786" width="13.140625" style="465" bestFit="1" customWidth="1"/>
    <col min="11787" max="11787" width="8.7109375" style="465" bestFit="1" customWidth="1"/>
    <col min="11788" max="11788" width="10" style="465" customWidth="1"/>
    <col min="11789" max="11789" width="8.7109375" style="465" bestFit="1" customWidth="1"/>
    <col min="11790" max="11790" width="10.42578125" style="465" customWidth="1"/>
    <col min="11791" max="11791" width="8.7109375" style="465" customWidth="1"/>
    <col min="11792" max="12032" width="9.140625" style="465"/>
    <col min="12033" max="12033" width="28.140625" style="465" bestFit="1" customWidth="1"/>
    <col min="12034" max="12034" width="10.7109375" style="465" customWidth="1"/>
    <col min="12035" max="12035" width="8.7109375" style="465" bestFit="1" customWidth="1"/>
    <col min="12036" max="12036" width="9.140625" style="465"/>
    <col min="12037" max="12037" width="8.7109375" style="465" bestFit="1" customWidth="1"/>
    <col min="12038" max="12039" width="8.7109375" style="465" customWidth="1"/>
    <col min="12040" max="12040" width="10.7109375" style="465" customWidth="1"/>
    <col min="12041" max="12041" width="8.7109375" style="465" customWidth="1"/>
    <col min="12042" max="12042" width="13.140625" style="465" bestFit="1" customWidth="1"/>
    <col min="12043" max="12043" width="8.7109375" style="465" bestFit="1" customWidth="1"/>
    <col min="12044" max="12044" width="10" style="465" customWidth="1"/>
    <col min="12045" max="12045" width="8.7109375" style="465" bestFit="1" customWidth="1"/>
    <col min="12046" max="12046" width="10.42578125" style="465" customWidth="1"/>
    <col min="12047" max="12047" width="8.7109375" style="465" customWidth="1"/>
    <col min="12048" max="12288" width="9.140625" style="465"/>
    <col min="12289" max="12289" width="28.140625" style="465" bestFit="1" customWidth="1"/>
    <col min="12290" max="12290" width="10.7109375" style="465" customWidth="1"/>
    <col min="12291" max="12291" width="8.7109375" style="465" bestFit="1" customWidth="1"/>
    <col min="12292" max="12292" width="9.140625" style="465"/>
    <col min="12293" max="12293" width="8.7109375" style="465" bestFit="1" customWidth="1"/>
    <col min="12294" max="12295" width="8.7109375" style="465" customWidth="1"/>
    <col min="12296" max="12296" width="10.7109375" style="465" customWidth="1"/>
    <col min="12297" max="12297" width="8.7109375" style="465" customWidth="1"/>
    <col min="12298" max="12298" width="13.140625" style="465" bestFit="1" customWidth="1"/>
    <col min="12299" max="12299" width="8.7109375" style="465" bestFit="1" customWidth="1"/>
    <col min="12300" max="12300" width="10" style="465" customWidth="1"/>
    <col min="12301" max="12301" width="8.7109375" style="465" bestFit="1" customWidth="1"/>
    <col min="12302" max="12302" width="10.42578125" style="465" customWidth="1"/>
    <col min="12303" max="12303" width="8.7109375" style="465" customWidth="1"/>
    <col min="12304" max="12544" width="9.140625" style="465"/>
    <col min="12545" max="12545" width="28.140625" style="465" bestFit="1" customWidth="1"/>
    <col min="12546" max="12546" width="10.7109375" style="465" customWidth="1"/>
    <col min="12547" max="12547" width="8.7109375" style="465" bestFit="1" customWidth="1"/>
    <col min="12548" max="12548" width="9.140625" style="465"/>
    <col min="12549" max="12549" width="8.7109375" style="465" bestFit="1" customWidth="1"/>
    <col min="12550" max="12551" width="8.7109375" style="465" customWidth="1"/>
    <col min="12552" max="12552" width="10.7109375" style="465" customWidth="1"/>
    <col min="12553" max="12553" width="8.7109375" style="465" customWidth="1"/>
    <col min="12554" max="12554" width="13.140625" style="465" bestFit="1" customWidth="1"/>
    <col min="12555" max="12555" width="8.7109375" style="465" bestFit="1" customWidth="1"/>
    <col min="12556" max="12556" width="10" style="465" customWidth="1"/>
    <col min="12557" max="12557" width="8.7109375" style="465" bestFit="1" customWidth="1"/>
    <col min="12558" max="12558" width="10.42578125" style="465" customWidth="1"/>
    <col min="12559" max="12559" width="8.7109375" style="465" customWidth="1"/>
    <col min="12560" max="12800" width="9.140625" style="465"/>
    <col min="12801" max="12801" width="28.140625" style="465" bestFit="1" customWidth="1"/>
    <col min="12802" max="12802" width="10.7109375" style="465" customWidth="1"/>
    <col min="12803" max="12803" width="8.7109375" style="465" bestFit="1" customWidth="1"/>
    <col min="12804" max="12804" width="9.140625" style="465"/>
    <col min="12805" max="12805" width="8.7109375" style="465" bestFit="1" customWidth="1"/>
    <col min="12806" max="12807" width="8.7109375" style="465" customWidth="1"/>
    <col min="12808" max="12808" width="10.7109375" style="465" customWidth="1"/>
    <col min="12809" max="12809" width="8.7109375" style="465" customWidth="1"/>
    <col min="12810" max="12810" width="13.140625" style="465" bestFit="1" customWidth="1"/>
    <col min="12811" max="12811" width="8.7109375" style="465" bestFit="1" customWidth="1"/>
    <col min="12812" max="12812" width="10" style="465" customWidth="1"/>
    <col min="12813" max="12813" width="8.7109375" style="465" bestFit="1" customWidth="1"/>
    <col min="12814" max="12814" width="10.42578125" style="465" customWidth="1"/>
    <col min="12815" max="12815" width="8.7109375" style="465" customWidth="1"/>
    <col min="12816" max="13056" width="9.140625" style="465"/>
    <col min="13057" max="13057" width="28.140625" style="465" bestFit="1" customWidth="1"/>
    <col min="13058" max="13058" width="10.7109375" style="465" customWidth="1"/>
    <col min="13059" max="13059" width="8.7109375" style="465" bestFit="1" customWidth="1"/>
    <col min="13060" max="13060" width="9.140625" style="465"/>
    <col min="13061" max="13061" width="8.7109375" style="465" bestFit="1" customWidth="1"/>
    <col min="13062" max="13063" width="8.7109375" style="465" customWidth="1"/>
    <col min="13064" max="13064" width="10.7109375" style="465" customWidth="1"/>
    <col min="13065" max="13065" width="8.7109375" style="465" customWidth="1"/>
    <col min="13066" max="13066" width="13.140625" style="465" bestFit="1" customWidth="1"/>
    <col min="13067" max="13067" width="8.7109375" style="465" bestFit="1" customWidth="1"/>
    <col min="13068" max="13068" width="10" style="465" customWidth="1"/>
    <col min="13069" max="13069" width="8.7109375" style="465" bestFit="1" customWidth="1"/>
    <col min="13070" max="13070" width="10.42578125" style="465" customWidth="1"/>
    <col min="13071" max="13071" width="8.7109375" style="465" customWidth="1"/>
    <col min="13072" max="13312" width="9.140625" style="465"/>
    <col min="13313" max="13313" width="28.140625" style="465" bestFit="1" customWidth="1"/>
    <col min="13314" max="13314" width="10.7109375" style="465" customWidth="1"/>
    <col min="13315" max="13315" width="8.7109375" style="465" bestFit="1" customWidth="1"/>
    <col min="13316" max="13316" width="9.140625" style="465"/>
    <col min="13317" max="13317" width="8.7109375" style="465" bestFit="1" customWidth="1"/>
    <col min="13318" max="13319" width="8.7109375" style="465" customWidth="1"/>
    <col min="13320" max="13320" width="10.7109375" style="465" customWidth="1"/>
    <col min="13321" max="13321" width="8.7109375" style="465" customWidth="1"/>
    <col min="13322" max="13322" width="13.140625" style="465" bestFit="1" customWidth="1"/>
    <col min="13323" max="13323" width="8.7109375" style="465" bestFit="1" customWidth="1"/>
    <col min="13324" max="13324" width="10" style="465" customWidth="1"/>
    <col min="13325" max="13325" width="8.7109375" style="465" bestFit="1" customWidth="1"/>
    <col min="13326" max="13326" width="10.42578125" style="465" customWidth="1"/>
    <col min="13327" max="13327" width="8.7109375" style="465" customWidth="1"/>
    <col min="13328" max="13568" width="9.140625" style="465"/>
    <col min="13569" max="13569" width="28.140625" style="465" bestFit="1" customWidth="1"/>
    <col min="13570" max="13570" width="10.7109375" style="465" customWidth="1"/>
    <col min="13571" max="13571" width="8.7109375" style="465" bestFit="1" customWidth="1"/>
    <col min="13572" max="13572" width="9.140625" style="465"/>
    <col min="13573" max="13573" width="8.7109375" style="465" bestFit="1" customWidth="1"/>
    <col min="13574" max="13575" width="8.7109375" style="465" customWidth="1"/>
    <col min="13576" max="13576" width="10.7109375" style="465" customWidth="1"/>
    <col min="13577" max="13577" width="8.7109375" style="465" customWidth="1"/>
    <col min="13578" max="13578" width="13.140625" style="465" bestFit="1" customWidth="1"/>
    <col min="13579" max="13579" width="8.7109375" style="465" bestFit="1" customWidth="1"/>
    <col min="13580" max="13580" width="10" style="465" customWidth="1"/>
    <col min="13581" max="13581" width="8.7109375" style="465" bestFit="1" customWidth="1"/>
    <col min="13582" max="13582" width="10.42578125" style="465" customWidth="1"/>
    <col min="13583" max="13583" width="8.7109375" style="465" customWidth="1"/>
    <col min="13584" max="13824" width="9.140625" style="465"/>
    <col min="13825" max="13825" width="28.140625" style="465" bestFit="1" customWidth="1"/>
    <col min="13826" max="13826" width="10.7109375" style="465" customWidth="1"/>
    <col min="13827" max="13827" width="8.7109375" style="465" bestFit="1" customWidth="1"/>
    <col min="13828" max="13828" width="9.140625" style="465"/>
    <col min="13829" max="13829" width="8.7109375" style="465" bestFit="1" customWidth="1"/>
    <col min="13830" max="13831" width="8.7109375" style="465" customWidth="1"/>
    <col min="13832" max="13832" width="10.7109375" style="465" customWidth="1"/>
    <col min="13833" max="13833" width="8.7109375" style="465" customWidth="1"/>
    <col min="13834" max="13834" width="13.140625" style="465" bestFit="1" customWidth="1"/>
    <col min="13835" max="13835" width="8.7109375" style="465" bestFit="1" customWidth="1"/>
    <col min="13836" max="13836" width="10" style="465" customWidth="1"/>
    <col min="13837" max="13837" width="8.7109375" style="465" bestFit="1" customWidth="1"/>
    <col min="13838" max="13838" width="10.42578125" style="465" customWidth="1"/>
    <col min="13839" max="13839" width="8.7109375" style="465" customWidth="1"/>
    <col min="13840" max="14080" width="9.140625" style="465"/>
    <col min="14081" max="14081" width="28.140625" style="465" bestFit="1" customWidth="1"/>
    <col min="14082" max="14082" width="10.7109375" style="465" customWidth="1"/>
    <col min="14083" max="14083" width="8.7109375" style="465" bestFit="1" customWidth="1"/>
    <col min="14084" max="14084" width="9.140625" style="465"/>
    <col min="14085" max="14085" width="8.7109375" style="465" bestFit="1" customWidth="1"/>
    <col min="14086" max="14087" width="8.7109375" style="465" customWidth="1"/>
    <col min="14088" max="14088" width="10.7109375" style="465" customWidth="1"/>
    <col min="14089" max="14089" width="8.7109375" style="465" customWidth="1"/>
    <col min="14090" max="14090" width="13.140625" style="465" bestFit="1" customWidth="1"/>
    <col min="14091" max="14091" width="8.7109375" style="465" bestFit="1" customWidth="1"/>
    <col min="14092" max="14092" width="10" style="465" customWidth="1"/>
    <col min="14093" max="14093" width="8.7109375" style="465" bestFit="1" customWidth="1"/>
    <col min="14094" max="14094" width="10.42578125" style="465" customWidth="1"/>
    <col min="14095" max="14095" width="8.7109375" style="465" customWidth="1"/>
    <col min="14096" max="14336" width="9.140625" style="465"/>
    <col min="14337" max="14337" width="28.140625" style="465" bestFit="1" customWidth="1"/>
    <col min="14338" max="14338" width="10.7109375" style="465" customWidth="1"/>
    <col min="14339" max="14339" width="8.7109375" style="465" bestFit="1" customWidth="1"/>
    <col min="14340" max="14340" width="9.140625" style="465"/>
    <col min="14341" max="14341" width="8.7109375" style="465" bestFit="1" customWidth="1"/>
    <col min="14342" max="14343" width="8.7109375" style="465" customWidth="1"/>
    <col min="14344" max="14344" width="10.7109375" style="465" customWidth="1"/>
    <col min="14345" max="14345" width="8.7109375" style="465" customWidth="1"/>
    <col min="14346" max="14346" width="13.140625" style="465" bestFit="1" customWidth="1"/>
    <col min="14347" max="14347" width="8.7109375" style="465" bestFit="1" customWidth="1"/>
    <col min="14348" max="14348" width="10" style="465" customWidth="1"/>
    <col min="14349" max="14349" width="8.7109375" style="465" bestFit="1" customWidth="1"/>
    <col min="14350" max="14350" width="10.42578125" style="465" customWidth="1"/>
    <col min="14351" max="14351" width="8.7109375" style="465" customWidth="1"/>
    <col min="14352" max="14592" width="9.140625" style="465"/>
    <col min="14593" max="14593" width="28.140625" style="465" bestFit="1" customWidth="1"/>
    <col min="14594" max="14594" width="10.7109375" style="465" customWidth="1"/>
    <col min="14595" max="14595" width="8.7109375" style="465" bestFit="1" customWidth="1"/>
    <col min="14596" max="14596" width="9.140625" style="465"/>
    <col min="14597" max="14597" width="8.7109375" style="465" bestFit="1" customWidth="1"/>
    <col min="14598" max="14599" width="8.7109375" style="465" customWidth="1"/>
    <col min="14600" max="14600" width="10.7109375" style="465" customWidth="1"/>
    <col min="14601" max="14601" width="8.7109375" style="465" customWidth="1"/>
    <col min="14602" max="14602" width="13.140625" style="465" bestFit="1" customWidth="1"/>
    <col min="14603" max="14603" width="8.7109375" style="465" bestFit="1" customWidth="1"/>
    <col min="14604" max="14604" width="10" style="465" customWidth="1"/>
    <col min="14605" max="14605" width="8.7109375" style="465" bestFit="1" customWidth="1"/>
    <col min="14606" max="14606" width="10.42578125" style="465" customWidth="1"/>
    <col min="14607" max="14607" width="8.7109375" style="465" customWidth="1"/>
    <col min="14608" max="14848" width="9.140625" style="465"/>
    <col min="14849" max="14849" width="28.140625" style="465" bestFit="1" customWidth="1"/>
    <col min="14850" max="14850" width="10.7109375" style="465" customWidth="1"/>
    <col min="14851" max="14851" width="8.7109375" style="465" bestFit="1" customWidth="1"/>
    <col min="14852" max="14852" width="9.140625" style="465"/>
    <col min="14853" max="14853" width="8.7109375" style="465" bestFit="1" customWidth="1"/>
    <col min="14854" max="14855" width="8.7109375" style="465" customWidth="1"/>
    <col min="14856" max="14856" width="10.7109375" style="465" customWidth="1"/>
    <col min="14857" max="14857" width="8.7109375" style="465" customWidth="1"/>
    <col min="14858" max="14858" width="13.140625" style="465" bestFit="1" customWidth="1"/>
    <col min="14859" max="14859" width="8.7109375" style="465" bestFit="1" customWidth="1"/>
    <col min="14860" max="14860" width="10" style="465" customWidth="1"/>
    <col min="14861" max="14861" width="8.7109375" style="465" bestFit="1" customWidth="1"/>
    <col min="14862" max="14862" width="10.42578125" style="465" customWidth="1"/>
    <col min="14863" max="14863" width="8.7109375" style="465" customWidth="1"/>
    <col min="14864" max="15104" width="9.140625" style="465"/>
    <col min="15105" max="15105" width="28.140625" style="465" bestFit="1" customWidth="1"/>
    <col min="15106" max="15106" width="10.7109375" style="465" customWidth="1"/>
    <col min="15107" max="15107" width="8.7109375" style="465" bestFit="1" customWidth="1"/>
    <col min="15108" max="15108" width="9.140625" style="465"/>
    <col min="15109" max="15109" width="8.7109375" style="465" bestFit="1" customWidth="1"/>
    <col min="15110" max="15111" width="8.7109375" style="465" customWidth="1"/>
    <col min="15112" max="15112" width="10.7109375" style="465" customWidth="1"/>
    <col min="15113" max="15113" width="8.7109375" style="465" customWidth="1"/>
    <col min="15114" max="15114" width="13.140625" style="465" bestFit="1" customWidth="1"/>
    <col min="15115" max="15115" width="8.7109375" style="465" bestFit="1" customWidth="1"/>
    <col min="15116" max="15116" width="10" style="465" customWidth="1"/>
    <col min="15117" max="15117" width="8.7109375" style="465" bestFit="1" customWidth="1"/>
    <col min="15118" max="15118" width="10.42578125" style="465" customWidth="1"/>
    <col min="15119" max="15119" width="8.7109375" style="465" customWidth="1"/>
    <col min="15120" max="15360" width="9.140625" style="465"/>
    <col min="15361" max="15361" width="28.140625" style="465" bestFit="1" customWidth="1"/>
    <col min="15362" max="15362" width="10.7109375" style="465" customWidth="1"/>
    <col min="15363" max="15363" width="8.7109375" style="465" bestFit="1" customWidth="1"/>
    <col min="15364" max="15364" width="9.140625" style="465"/>
    <col min="15365" max="15365" width="8.7109375" style="465" bestFit="1" customWidth="1"/>
    <col min="15366" max="15367" width="8.7109375" style="465" customWidth="1"/>
    <col min="15368" max="15368" width="10.7109375" style="465" customWidth="1"/>
    <col min="15369" max="15369" width="8.7109375" style="465" customWidth="1"/>
    <col min="15370" max="15370" width="13.140625" style="465" bestFit="1" customWidth="1"/>
    <col min="15371" max="15371" width="8.7109375" style="465" bestFit="1" customWidth="1"/>
    <col min="15372" max="15372" width="10" style="465" customWidth="1"/>
    <col min="15373" max="15373" width="8.7109375" style="465" bestFit="1" customWidth="1"/>
    <col min="15374" max="15374" width="10.42578125" style="465" customWidth="1"/>
    <col min="15375" max="15375" width="8.7109375" style="465" customWidth="1"/>
    <col min="15376" max="15616" width="9.140625" style="465"/>
    <col min="15617" max="15617" width="28.140625" style="465" bestFit="1" customWidth="1"/>
    <col min="15618" max="15618" width="10.7109375" style="465" customWidth="1"/>
    <col min="15619" max="15619" width="8.7109375" style="465" bestFit="1" customWidth="1"/>
    <col min="15620" max="15620" width="9.140625" style="465"/>
    <col min="15621" max="15621" width="8.7109375" style="465" bestFit="1" customWidth="1"/>
    <col min="15622" max="15623" width="8.7109375" style="465" customWidth="1"/>
    <col min="15624" max="15624" width="10.7109375" style="465" customWidth="1"/>
    <col min="15625" max="15625" width="8.7109375" style="465" customWidth="1"/>
    <col min="15626" max="15626" width="13.140625" style="465" bestFit="1" customWidth="1"/>
    <col min="15627" max="15627" width="8.7109375" style="465" bestFit="1" customWidth="1"/>
    <col min="15628" max="15628" width="10" style="465" customWidth="1"/>
    <col min="15629" max="15629" width="8.7109375" style="465" bestFit="1" customWidth="1"/>
    <col min="15630" max="15630" width="10.42578125" style="465" customWidth="1"/>
    <col min="15631" max="15631" width="8.7109375" style="465" customWidth="1"/>
    <col min="15632" max="15872" width="9.140625" style="465"/>
    <col min="15873" max="15873" width="28.140625" style="465" bestFit="1" customWidth="1"/>
    <col min="15874" max="15874" width="10.7109375" style="465" customWidth="1"/>
    <col min="15875" max="15875" width="8.7109375" style="465" bestFit="1" customWidth="1"/>
    <col min="15876" max="15876" width="9.140625" style="465"/>
    <col min="15877" max="15877" width="8.7109375" style="465" bestFit="1" customWidth="1"/>
    <col min="15878" max="15879" width="8.7109375" style="465" customWidth="1"/>
    <col min="15880" max="15880" width="10.7109375" style="465" customWidth="1"/>
    <col min="15881" max="15881" width="8.7109375" style="465" customWidth="1"/>
    <col min="15882" max="15882" width="13.140625" style="465" bestFit="1" customWidth="1"/>
    <col min="15883" max="15883" width="8.7109375" style="465" bestFit="1" customWidth="1"/>
    <col min="15884" max="15884" width="10" style="465" customWidth="1"/>
    <col min="15885" max="15885" width="8.7109375" style="465" bestFit="1" customWidth="1"/>
    <col min="15886" max="15886" width="10.42578125" style="465" customWidth="1"/>
    <col min="15887" max="15887" width="8.7109375" style="465" customWidth="1"/>
    <col min="15888" max="16128" width="9.140625" style="465"/>
    <col min="16129" max="16129" width="28.140625" style="465" bestFit="1" customWidth="1"/>
    <col min="16130" max="16130" width="10.7109375" style="465" customWidth="1"/>
    <col min="16131" max="16131" width="8.7109375" style="465" bestFit="1" customWidth="1"/>
    <col min="16132" max="16132" width="9.140625" style="465"/>
    <col min="16133" max="16133" width="8.7109375" style="465" bestFit="1" customWidth="1"/>
    <col min="16134" max="16135" width="8.7109375" style="465" customWidth="1"/>
    <col min="16136" max="16136" width="10.7109375" style="465" customWidth="1"/>
    <col min="16137" max="16137" width="8.7109375" style="465" customWidth="1"/>
    <col min="16138" max="16138" width="13.140625" style="465" bestFit="1" customWidth="1"/>
    <col min="16139" max="16139" width="8.7109375" style="465" bestFit="1" customWidth="1"/>
    <col min="16140" max="16140" width="10" style="465" customWidth="1"/>
    <col min="16141" max="16141" width="8.7109375" style="465" bestFit="1" customWidth="1"/>
    <col min="16142" max="16142" width="10.42578125" style="465" customWidth="1"/>
    <col min="16143" max="16143" width="8.7109375" style="465" customWidth="1"/>
    <col min="16144" max="16384" width="9.140625" style="465"/>
  </cols>
  <sheetData>
    <row r="1" spans="1:15" ht="12.75" customHeight="1">
      <c r="A1" s="2188" t="s">
        <v>1262</v>
      </c>
      <c r="B1" s="2188"/>
      <c r="C1" s="2188"/>
      <c r="D1" s="2188"/>
      <c r="E1" s="2188"/>
      <c r="F1" s="2188"/>
      <c r="G1" s="2188"/>
      <c r="H1" s="2188"/>
      <c r="I1" s="2188"/>
      <c r="J1" s="2188"/>
      <c r="K1" s="2188"/>
      <c r="L1" s="2188"/>
      <c r="M1" s="2188"/>
      <c r="N1" s="2188"/>
      <c r="O1" s="2188"/>
    </row>
    <row r="2" spans="1:15">
      <c r="A2" s="666" t="s">
        <v>15</v>
      </c>
      <c r="B2" s="146"/>
      <c r="C2" s="146"/>
      <c r="D2" s="146"/>
      <c r="E2" s="146"/>
      <c r="F2" s="146"/>
      <c r="G2" s="146"/>
      <c r="H2" s="146"/>
      <c r="I2" s="146"/>
      <c r="J2" s="146"/>
      <c r="K2" s="146"/>
      <c r="L2" s="146"/>
      <c r="M2" s="146"/>
      <c r="N2" s="146"/>
      <c r="O2" s="146"/>
    </row>
    <row r="3" spans="1:15">
      <c r="A3" s="666" t="s">
        <v>1263</v>
      </c>
      <c r="B3" s="146"/>
      <c r="C3" s="146"/>
      <c r="D3" s="146"/>
      <c r="E3" s="146"/>
      <c r="F3" s="146"/>
      <c r="G3" s="146"/>
      <c r="H3" s="146"/>
      <c r="I3" s="146"/>
      <c r="J3" s="146"/>
      <c r="K3" s="146"/>
      <c r="L3" s="146"/>
      <c r="M3" s="146"/>
      <c r="N3" s="146"/>
      <c r="O3" s="665" t="s">
        <v>1264</v>
      </c>
    </row>
    <row r="4" spans="1:15">
      <c r="A4" s="146"/>
      <c r="B4" s="146"/>
      <c r="C4" s="146"/>
      <c r="D4" s="146"/>
      <c r="E4" s="146"/>
      <c r="F4" s="146"/>
      <c r="G4" s="146"/>
      <c r="H4" s="146"/>
      <c r="I4" s="146"/>
      <c r="J4" s="146"/>
      <c r="K4" s="146"/>
      <c r="L4" s="146"/>
      <c r="M4" s="146"/>
      <c r="N4" s="146"/>
      <c r="O4" s="146"/>
    </row>
    <row r="5" spans="1:15" ht="30.75" customHeight="1">
      <c r="A5" s="2602" t="s">
        <v>1265</v>
      </c>
      <c r="B5" s="2603"/>
      <c r="C5" s="2603"/>
      <c r="D5" s="2603"/>
      <c r="E5" s="2603"/>
      <c r="F5" s="2603"/>
      <c r="G5" s="2603"/>
      <c r="H5" s="2603"/>
      <c r="I5" s="2603"/>
      <c r="J5" s="2603"/>
      <c r="K5" s="2603"/>
      <c r="L5" s="2603"/>
      <c r="M5" s="2603"/>
      <c r="N5" s="2603"/>
      <c r="O5" s="2603"/>
    </row>
    <row r="6" spans="1:15">
      <c r="A6" s="2604" t="s">
        <v>1079</v>
      </c>
      <c r="B6" s="2604"/>
      <c r="C6" s="2604"/>
      <c r="D6" s="2604"/>
      <c r="E6" s="2604"/>
      <c r="F6" s="2604"/>
      <c r="G6" s="2604"/>
      <c r="H6" s="2604"/>
      <c r="I6" s="2604"/>
      <c r="J6" s="2604"/>
      <c r="K6" s="2604"/>
      <c r="L6" s="2604"/>
      <c r="M6" s="2604"/>
      <c r="N6" s="2604"/>
      <c r="O6" s="2604"/>
    </row>
    <row r="7" spans="1:15" ht="12" thickBot="1">
      <c r="A7" s="192"/>
      <c r="B7" s="146"/>
      <c r="C7" s="146"/>
      <c r="D7" s="146"/>
      <c r="E7" s="146"/>
      <c r="F7" s="146"/>
      <c r="G7" s="146"/>
      <c r="H7" s="146"/>
      <c r="I7" s="146"/>
      <c r="J7" s="146"/>
      <c r="K7" s="146"/>
      <c r="L7" s="146"/>
      <c r="M7" s="146"/>
      <c r="N7" s="146"/>
      <c r="O7" s="146"/>
    </row>
    <row r="8" spans="1:15" s="469" customFormat="1" ht="135">
      <c r="A8" s="667"/>
      <c r="B8" s="528" t="s">
        <v>1266</v>
      </c>
      <c r="C8" s="162" t="s">
        <v>506</v>
      </c>
      <c r="D8" s="528" t="s">
        <v>1267</v>
      </c>
      <c r="E8" s="162" t="s">
        <v>506</v>
      </c>
      <c r="F8" s="528" t="s">
        <v>1268</v>
      </c>
      <c r="G8" s="528" t="s">
        <v>506</v>
      </c>
      <c r="H8" s="528" t="s">
        <v>1269</v>
      </c>
      <c r="I8" s="528" t="s">
        <v>506</v>
      </c>
      <c r="J8" s="162" t="s">
        <v>1270</v>
      </c>
      <c r="K8" s="162" t="s">
        <v>506</v>
      </c>
      <c r="L8" s="162" t="s">
        <v>1271</v>
      </c>
      <c r="M8" s="162" t="s">
        <v>506</v>
      </c>
      <c r="N8" s="162" t="s">
        <v>1272</v>
      </c>
      <c r="O8" s="466" t="s">
        <v>506</v>
      </c>
    </row>
    <row r="9" spans="1:15">
      <c r="A9" s="467" t="s">
        <v>1273</v>
      </c>
      <c r="B9" s="668"/>
      <c r="C9" s="668"/>
      <c r="D9" s="668"/>
      <c r="E9" s="668"/>
      <c r="F9" s="668"/>
      <c r="G9" s="668"/>
      <c r="H9" s="668"/>
      <c r="I9" s="668"/>
      <c r="J9" s="669"/>
      <c r="K9" s="669"/>
      <c r="L9" s="668"/>
      <c r="M9" s="668"/>
      <c r="N9" s="668"/>
      <c r="O9" s="670"/>
    </row>
    <row r="10" spans="1:15">
      <c r="A10" s="467" t="s">
        <v>1274</v>
      </c>
      <c r="B10" s="668"/>
      <c r="C10" s="668"/>
      <c r="D10" s="668"/>
      <c r="E10" s="668"/>
      <c r="F10" s="668"/>
      <c r="G10" s="668"/>
      <c r="H10" s="668"/>
      <c r="I10" s="668"/>
      <c r="J10" s="669"/>
      <c r="K10" s="669"/>
      <c r="L10" s="668"/>
      <c r="M10" s="668"/>
      <c r="N10" s="668"/>
      <c r="O10" s="670"/>
    </row>
    <row r="11" spans="1:15">
      <c r="A11" s="529" t="s">
        <v>1275</v>
      </c>
      <c r="B11" s="668"/>
      <c r="C11" s="668"/>
      <c r="D11" s="668"/>
      <c r="E11" s="668"/>
      <c r="F11" s="668"/>
      <c r="G11" s="668"/>
      <c r="H11" s="668"/>
      <c r="I11" s="668"/>
      <c r="J11" s="669"/>
      <c r="K11" s="669"/>
      <c r="L11" s="668"/>
      <c r="M11" s="668"/>
      <c r="N11" s="668"/>
      <c r="O11" s="670"/>
    </row>
    <row r="12" spans="1:15">
      <c r="A12" s="529" t="s">
        <v>1276</v>
      </c>
      <c r="B12" s="668"/>
      <c r="C12" s="668"/>
      <c r="D12" s="668"/>
      <c r="E12" s="668"/>
      <c r="F12" s="668"/>
      <c r="G12" s="668"/>
      <c r="H12" s="668"/>
      <c r="I12" s="668"/>
      <c r="J12" s="669"/>
      <c r="K12" s="669"/>
      <c r="L12" s="668"/>
      <c r="M12" s="668"/>
      <c r="N12" s="668"/>
      <c r="O12" s="670"/>
    </row>
    <row r="13" spans="1:15">
      <c r="A13" s="529" t="s">
        <v>1277</v>
      </c>
      <c r="B13" s="668"/>
      <c r="C13" s="668"/>
      <c r="D13" s="668"/>
      <c r="E13" s="668"/>
      <c r="F13" s="668"/>
      <c r="G13" s="668"/>
      <c r="H13" s="668"/>
      <c r="I13" s="668"/>
      <c r="J13" s="669"/>
      <c r="K13" s="669"/>
      <c r="L13" s="668"/>
      <c r="M13" s="668"/>
      <c r="N13" s="668"/>
      <c r="O13" s="670"/>
    </row>
    <row r="14" spans="1:15">
      <c r="A14" s="529" t="s">
        <v>1278</v>
      </c>
      <c r="B14" s="668"/>
      <c r="C14" s="668"/>
      <c r="D14" s="668"/>
      <c r="E14" s="668"/>
      <c r="F14" s="668"/>
      <c r="G14" s="668"/>
      <c r="H14" s="668"/>
      <c r="I14" s="668"/>
      <c r="J14" s="669"/>
      <c r="K14" s="669"/>
      <c r="L14" s="668"/>
      <c r="M14" s="668"/>
      <c r="N14" s="668"/>
      <c r="O14" s="670"/>
    </row>
    <row r="15" spans="1:15">
      <c r="A15" s="467" t="s">
        <v>1279</v>
      </c>
      <c r="B15" s="668"/>
      <c r="C15" s="668"/>
      <c r="D15" s="668"/>
      <c r="E15" s="668"/>
      <c r="F15" s="668"/>
      <c r="G15" s="668"/>
      <c r="H15" s="668"/>
      <c r="I15" s="668"/>
      <c r="J15" s="669"/>
      <c r="K15" s="669"/>
      <c r="L15" s="668"/>
      <c r="M15" s="668"/>
      <c r="N15" s="668"/>
      <c r="O15" s="670"/>
    </row>
    <row r="16" spans="1:15">
      <c r="A16" s="467" t="s">
        <v>1280</v>
      </c>
      <c r="B16" s="668"/>
      <c r="C16" s="668"/>
      <c r="D16" s="668"/>
      <c r="E16" s="668"/>
      <c r="F16" s="668"/>
      <c r="G16" s="668"/>
      <c r="H16" s="668"/>
      <c r="I16" s="668"/>
      <c r="J16" s="669"/>
      <c r="K16" s="669"/>
      <c r="L16" s="668"/>
      <c r="M16" s="668"/>
      <c r="N16" s="668"/>
      <c r="O16" s="670"/>
    </row>
    <row r="17" spans="1:15" ht="12" thickBot="1">
      <c r="A17" s="671" t="s">
        <v>14</v>
      </c>
      <c r="B17" s="672"/>
      <c r="C17" s="672"/>
      <c r="D17" s="672"/>
      <c r="E17" s="672"/>
      <c r="F17" s="672"/>
      <c r="G17" s="672"/>
      <c r="H17" s="672"/>
      <c r="I17" s="672"/>
      <c r="J17" s="673"/>
      <c r="K17" s="673"/>
      <c r="L17" s="672"/>
      <c r="M17" s="672"/>
      <c r="N17" s="672"/>
      <c r="O17" s="674"/>
    </row>
    <row r="18" spans="1:15">
      <c r="A18" s="675"/>
      <c r="B18" s="676"/>
      <c r="C18" s="676"/>
      <c r="D18" s="676"/>
      <c r="E18" s="676"/>
      <c r="F18" s="676"/>
      <c r="G18" s="676"/>
      <c r="H18" s="677"/>
      <c r="I18" s="676"/>
      <c r="J18" s="2605"/>
      <c r="K18" s="2605"/>
      <c r="L18" s="676"/>
      <c r="M18" s="676"/>
      <c r="N18" s="676"/>
      <c r="O18" s="676"/>
    </row>
    <row r="19" spans="1:15">
      <c r="A19" s="246" t="s">
        <v>1281</v>
      </c>
      <c r="B19" s="146"/>
      <c r="C19" s="146"/>
      <c r="D19" s="146"/>
      <c r="E19" s="146"/>
      <c r="F19" s="146"/>
      <c r="G19" s="146"/>
      <c r="H19" s="146"/>
      <c r="I19" s="146"/>
      <c r="J19" s="146"/>
      <c r="K19" s="146"/>
      <c r="L19" s="146"/>
      <c r="M19" s="146"/>
      <c r="N19" s="146"/>
      <c r="O19" s="146"/>
    </row>
    <row r="20" spans="1:15" ht="21.75" customHeight="1">
      <c r="A20" s="2606" t="s">
        <v>1282</v>
      </c>
      <c r="B20" s="2607"/>
      <c r="C20" s="2607"/>
      <c r="D20" s="2607"/>
      <c r="E20" s="2607"/>
      <c r="F20" s="2607"/>
      <c r="G20" s="2607"/>
      <c r="H20" s="2607"/>
      <c r="I20" s="2607"/>
      <c r="J20" s="2607"/>
      <c r="K20" s="2607"/>
      <c r="L20" s="2607"/>
      <c r="M20" s="2607"/>
      <c r="N20" s="2607"/>
      <c r="O20" s="2607"/>
    </row>
    <row r="21" spans="1:15">
      <c r="A21" s="2607" t="s">
        <v>1283</v>
      </c>
      <c r="B21" s="2607"/>
      <c r="C21" s="2607"/>
      <c r="D21" s="2607"/>
      <c r="E21" s="2607"/>
      <c r="F21" s="2607"/>
      <c r="G21" s="2607"/>
      <c r="H21" s="2607"/>
      <c r="I21" s="2607"/>
      <c r="J21" s="2607"/>
      <c r="K21" s="2607"/>
      <c r="L21" s="2607"/>
      <c r="M21" s="2607"/>
      <c r="N21" s="2607"/>
      <c r="O21" s="2607"/>
    </row>
    <row r="22" spans="1:15" ht="23.25" customHeight="1">
      <c r="A22" s="2606" t="s">
        <v>1284</v>
      </c>
      <c r="B22" s="2607"/>
      <c r="C22" s="2607"/>
      <c r="D22" s="2607"/>
      <c r="E22" s="2607"/>
      <c r="F22" s="2607"/>
      <c r="G22" s="2607"/>
      <c r="H22" s="2607"/>
      <c r="I22" s="2607"/>
      <c r="J22" s="2607"/>
      <c r="K22" s="2607"/>
      <c r="L22" s="2607"/>
      <c r="M22" s="2607"/>
      <c r="N22" s="2607"/>
      <c r="O22" s="2607"/>
    </row>
    <row r="23" spans="1:15" ht="24" customHeight="1">
      <c r="A23" s="2606" t="s">
        <v>1285</v>
      </c>
      <c r="B23" s="2607"/>
      <c r="C23" s="2607"/>
      <c r="D23" s="2607"/>
      <c r="E23" s="2607"/>
      <c r="F23" s="2607"/>
      <c r="G23" s="2607"/>
      <c r="H23" s="2607"/>
      <c r="I23" s="2607"/>
      <c r="J23" s="2607"/>
      <c r="K23" s="2607"/>
      <c r="L23" s="2607"/>
      <c r="M23" s="2607"/>
      <c r="N23" s="2607"/>
      <c r="O23" s="2607"/>
    </row>
    <row r="24" spans="1:15">
      <c r="A24" s="2607" t="s">
        <v>1286</v>
      </c>
      <c r="B24" s="2607"/>
      <c r="C24" s="2607"/>
      <c r="D24" s="2607"/>
      <c r="E24" s="2607"/>
      <c r="F24" s="2607"/>
      <c r="G24" s="2607"/>
      <c r="H24" s="2607"/>
      <c r="I24" s="2607"/>
      <c r="J24" s="2607"/>
      <c r="K24" s="2607"/>
      <c r="L24" s="2607"/>
      <c r="M24" s="2607"/>
      <c r="N24" s="2607"/>
      <c r="O24" s="2607"/>
    </row>
    <row r="25" spans="1:15">
      <c r="A25" s="146"/>
      <c r="B25" s="146"/>
      <c r="C25" s="146"/>
      <c r="D25" s="146"/>
      <c r="E25" s="146"/>
      <c r="F25" s="146"/>
      <c r="G25" s="146"/>
      <c r="H25" s="146"/>
      <c r="I25" s="146"/>
      <c r="J25" s="146"/>
      <c r="K25" s="146"/>
      <c r="L25" s="146"/>
      <c r="M25" s="146"/>
      <c r="N25" s="146"/>
      <c r="O25" s="146"/>
    </row>
    <row r="26" spans="1:15" s="303" customFormat="1">
      <c r="A26" s="536" t="s">
        <v>1287</v>
      </c>
      <c r="B26" s="536"/>
      <c r="C26" s="536"/>
      <c r="D26" s="536"/>
      <c r="E26" s="536"/>
      <c r="F26" s="536"/>
      <c r="G26" s="536"/>
      <c r="H26" s="536"/>
      <c r="I26" s="536"/>
      <c r="J26" s="536"/>
      <c r="K26" s="536"/>
      <c r="L26" s="536"/>
      <c r="M26" s="536"/>
      <c r="N26" s="536"/>
      <c r="O26" s="536"/>
    </row>
    <row r="27" spans="1:15" s="303" customFormat="1">
      <c r="A27" s="2204" t="s">
        <v>1288</v>
      </c>
      <c r="B27" s="2204"/>
      <c r="C27" s="2204"/>
      <c r="D27" s="2204"/>
      <c r="E27" s="2204"/>
      <c r="F27" s="2204"/>
      <c r="G27" s="2204"/>
      <c r="H27" s="2204"/>
      <c r="I27" s="2204"/>
      <c r="J27" s="2204"/>
      <c r="K27" s="2204"/>
      <c r="L27" s="2204"/>
      <c r="M27" s="2204"/>
      <c r="N27" s="2204"/>
      <c r="O27" s="2204"/>
    </row>
    <row r="28" spans="1:15" s="303" customFormat="1">
      <c r="A28" s="2204" t="s">
        <v>1289</v>
      </c>
      <c r="B28" s="2204"/>
      <c r="C28" s="2204"/>
      <c r="D28" s="2204"/>
      <c r="E28" s="2204"/>
      <c r="F28" s="2204"/>
      <c r="G28" s="2204"/>
      <c r="H28" s="2204"/>
      <c r="I28" s="2204"/>
      <c r="J28" s="2204"/>
      <c r="K28" s="2204"/>
      <c r="L28" s="2204"/>
      <c r="M28" s="2204"/>
      <c r="N28" s="2204"/>
      <c r="O28" s="2204"/>
    </row>
    <row r="29" spans="1:15">
      <c r="A29" s="2115" t="s">
        <v>489</v>
      </c>
      <c r="B29" s="2115"/>
      <c r="C29" s="2115"/>
      <c r="D29" s="2115"/>
      <c r="E29" s="2115"/>
      <c r="F29" s="2115"/>
      <c r="G29" s="2115"/>
      <c r="H29" s="2115"/>
      <c r="I29" s="146"/>
      <c r="J29" s="146"/>
      <c r="K29" s="146"/>
      <c r="L29" s="146"/>
      <c r="M29" s="146"/>
      <c r="N29" s="146"/>
      <c r="O29" s="146"/>
    </row>
  </sheetData>
  <mergeCells count="12">
    <mergeCell ref="A29:H29"/>
    <mergeCell ref="A1:O1"/>
    <mergeCell ref="A5:O5"/>
    <mergeCell ref="A6:O6"/>
    <mergeCell ref="J18:K18"/>
    <mergeCell ref="A20:O20"/>
    <mergeCell ref="A21:O21"/>
    <mergeCell ref="A22:O22"/>
    <mergeCell ref="A23:O23"/>
    <mergeCell ref="A24:O24"/>
    <mergeCell ref="A27:O27"/>
    <mergeCell ref="A28:O28"/>
  </mergeCell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F32"/>
  <sheetViews>
    <sheetView showGridLines="0" view="pageBreakPreview" zoomScaleNormal="80" zoomScaleSheetLayoutView="100" workbookViewId="0">
      <selection activeCell="F12" sqref="F12"/>
    </sheetView>
  </sheetViews>
  <sheetFormatPr defaultColWidth="49.140625" defaultRowHeight="10.5"/>
  <cols>
    <col min="1" max="1" width="4.85546875" style="214" customWidth="1"/>
    <col min="2" max="2" width="6.42578125" style="214" customWidth="1"/>
    <col min="3" max="3" width="49.140625" style="214" customWidth="1"/>
    <col min="4" max="16" width="14.5703125" style="214" customWidth="1"/>
    <col min="17" max="241" width="9.140625" style="214" customWidth="1"/>
    <col min="242" max="242" width="2.7109375" style="214" customWidth="1"/>
    <col min="243" max="243" width="4.5703125" style="214" customWidth="1"/>
    <col min="244" max="255" width="49.140625" style="214"/>
    <col min="256" max="256" width="2.7109375" style="214" customWidth="1"/>
    <col min="257" max="257" width="6.42578125" style="214" customWidth="1"/>
    <col min="258" max="258" width="49.140625" style="214" customWidth="1"/>
    <col min="259" max="268" width="23.28515625" style="214" customWidth="1"/>
    <col min="269" max="269" width="24.140625" style="214" customWidth="1"/>
    <col min="270" max="271" width="23.28515625" style="214" customWidth="1"/>
    <col min="272" max="497" width="9.140625" style="214" customWidth="1"/>
    <col min="498" max="498" width="2.7109375" style="214" customWidth="1"/>
    <col min="499" max="499" width="4.5703125" style="214" customWidth="1"/>
    <col min="500" max="511" width="49.140625" style="214"/>
    <col min="512" max="512" width="2.7109375" style="214" customWidth="1"/>
    <col min="513" max="513" width="6.42578125" style="214" customWidth="1"/>
    <col min="514" max="514" width="49.140625" style="214" customWidth="1"/>
    <col min="515" max="524" width="23.28515625" style="214" customWidth="1"/>
    <col min="525" max="525" width="24.140625" style="214" customWidth="1"/>
    <col min="526" max="527" width="23.28515625" style="214" customWidth="1"/>
    <col min="528" max="753" width="9.140625" style="214" customWidth="1"/>
    <col min="754" max="754" width="2.7109375" style="214" customWidth="1"/>
    <col min="755" max="755" width="4.5703125" style="214" customWidth="1"/>
    <col min="756" max="767" width="49.140625" style="214"/>
    <col min="768" max="768" width="2.7109375" style="214" customWidth="1"/>
    <col min="769" max="769" width="6.42578125" style="214" customWidth="1"/>
    <col min="770" max="770" width="49.140625" style="214" customWidth="1"/>
    <col min="771" max="780" width="23.28515625" style="214" customWidth="1"/>
    <col min="781" max="781" width="24.140625" style="214" customWidth="1"/>
    <col min="782" max="783" width="23.28515625" style="214" customWidth="1"/>
    <col min="784" max="1009" width="9.140625" style="214" customWidth="1"/>
    <col min="1010" max="1010" width="2.7109375" style="214" customWidth="1"/>
    <col min="1011" max="1011" width="4.5703125" style="214" customWidth="1"/>
    <col min="1012" max="1023" width="49.140625" style="214"/>
    <col min="1024" max="1024" width="2.7109375" style="214" customWidth="1"/>
    <col min="1025" max="1025" width="6.42578125" style="214" customWidth="1"/>
    <col min="1026" max="1026" width="49.140625" style="214" customWidth="1"/>
    <col min="1027" max="1036" width="23.28515625" style="214" customWidth="1"/>
    <col min="1037" max="1037" width="24.140625" style="214" customWidth="1"/>
    <col min="1038" max="1039" width="23.28515625" style="214" customWidth="1"/>
    <col min="1040" max="1265" width="9.140625" style="214" customWidth="1"/>
    <col min="1266" max="1266" width="2.7109375" style="214" customWidth="1"/>
    <col min="1267" max="1267" width="4.5703125" style="214" customWidth="1"/>
    <col min="1268" max="1279" width="49.140625" style="214"/>
    <col min="1280" max="1280" width="2.7109375" style="214" customWidth="1"/>
    <col min="1281" max="1281" width="6.42578125" style="214" customWidth="1"/>
    <col min="1282" max="1282" width="49.140625" style="214" customWidth="1"/>
    <col min="1283" max="1292" width="23.28515625" style="214" customWidth="1"/>
    <col min="1293" max="1293" width="24.140625" style="214" customWidth="1"/>
    <col min="1294" max="1295" width="23.28515625" style="214" customWidth="1"/>
    <col min="1296" max="1521" width="9.140625" style="214" customWidth="1"/>
    <col min="1522" max="1522" width="2.7109375" style="214" customWidth="1"/>
    <col min="1523" max="1523" width="4.5703125" style="214" customWidth="1"/>
    <col min="1524" max="1535" width="49.140625" style="214"/>
    <col min="1536" max="1536" width="2.7109375" style="214" customWidth="1"/>
    <col min="1537" max="1537" width="6.42578125" style="214" customWidth="1"/>
    <col min="1538" max="1538" width="49.140625" style="214" customWidth="1"/>
    <col min="1539" max="1548" width="23.28515625" style="214" customWidth="1"/>
    <col min="1549" max="1549" width="24.140625" style="214" customWidth="1"/>
    <col min="1550" max="1551" width="23.28515625" style="214" customWidth="1"/>
    <col min="1552" max="1777" width="9.140625" style="214" customWidth="1"/>
    <col min="1778" max="1778" width="2.7109375" style="214" customWidth="1"/>
    <col min="1779" max="1779" width="4.5703125" style="214" customWidth="1"/>
    <col min="1780" max="1791" width="49.140625" style="214"/>
    <col min="1792" max="1792" width="2.7109375" style="214" customWidth="1"/>
    <col min="1793" max="1793" width="6.42578125" style="214" customWidth="1"/>
    <col min="1794" max="1794" width="49.140625" style="214" customWidth="1"/>
    <col min="1795" max="1804" width="23.28515625" style="214" customWidth="1"/>
    <col min="1805" max="1805" width="24.140625" style="214" customWidth="1"/>
    <col min="1806" max="1807" width="23.28515625" style="214" customWidth="1"/>
    <col min="1808" max="2033" width="9.140625" style="214" customWidth="1"/>
    <col min="2034" max="2034" width="2.7109375" style="214" customWidth="1"/>
    <col min="2035" max="2035" width="4.5703125" style="214" customWidth="1"/>
    <col min="2036" max="2047" width="49.140625" style="214"/>
    <col min="2048" max="2048" width="2.7109375" style="214" customWidth="1"/>
    <col min="2049" max="2049" width="6.42578125" style="214" customWidth="1"/>
    <col min="2050" max="2050" width="49.140625" style="214" customWidth="1"/>
    <col min="2051" max="2060" width="23.28515625" style="214" customWidth="1"/>
    <col min="2061" max="2061" width="24.140625" style="214" customWidth="1"/>
    <col min="2062" max="2063" width="23.28515625" style="214" customWidth="1"/>
    <col min="2064" max="2289" width="9.140625" style="214" customWidth="1"/>
    <col min="2290" max="2290" width="2.7109375" style="214" customWidth="1"/>
    <col min="2291" max="2291" width="4.5703125" style="214" customWidth="1"/>
    <col min="2292" max="2303" width="49.140625" style="214"/>
    <col min="2304" max="2304" width="2.7109375" style="214" customWidth="1"/>
    <col min="2305" max="2305" width="6.42578125" style="214" customWidth="1"/>
    <col min="2306" max="2306" width="49.140625" style="214" customWidth="1"/>
    <col min="2307" max="2316" width="23.28515625" style="214" customWidth="1"/>
    <col min="2317" max="2317" width="24.140625" style="214" customWidth="1"/>
    <col min="2318" max="2319" width="23.28515625" style="214" customWidth="1"/>
    <col min="2320" max="2545" width="9.140625" style="214" customWidth="1"/>
    <col min="2546" max="2546" width="2.7109375" style="214" customWidth="1"/>
    <col min="2547" max="2547" width="4.5703125" style="214" customWidth="1"/>
    <col min="2548" max="2559" width="49.140625" style="214"/>
    <col min="2560" max="2560" width="2.7109375" style="214" customWidth="1"/>
    <col min="2561" max="2561" width="6.42578125" style="214" customWidth="1"/>
    <col min="2562" max="2562" width="49.140625" style="214" customWidth="1"/>
    <col min="2563" max="2572" width="23.28515625" style="214" customWidth="1"/>
    <col min="2573" max="2573" width="24.140625" style="214" customWidth="1"/>
    <col min="2574" max="2575" width="23.28515625" style="214" customWidth="1"/>
    <col min="2576" max="2801" width="9.140625" style="214" customWidth="1"/>
    <col min="2802" max="2802" width="2.7109375" style="214" customWidth="1"/>
    <col min="2803" max="2803" width="4.5703125" style="214" customWidth="1"/>
    <col min="2804" max="2815" width="49.140625" style="214"/>
    <col min="2816" max="2816" width="2.7109375" style="214" customWidth="1"/>
    <col min="2817" max="2817" width="6.42578125" style="214" customWidth="1"/>
    <col min="2818" max="2818" width="49.140625" style="214" customWidth="1"/>
    <col min="2819" max="2828" width="23.28515625" style="214" customWidth="1"/>
    <col min="2829" max="2829" width="24.140625" style="214" customWidth="1"/>
    <col min="2830" max="2831" width="23.28515625" style="214" customWidth="1"/>
    <col min="2832" max="3057" width="9.140625" style="214" customWidth="1"/>
    <col min="3058" max="3058" width="2.7109375" style="214" customWidth="1"/>
    <col min="3059" max="3059" width="4.5703125" style="214" customWidth="1"/>
    <col min="3060" max="3071" width="49.140625" style="214"/>
    <col min="3072" max="3072" width="2.7109375" style="214" customWidth="1"/>
    <col min="3073" max="3073" width="6.42578125" style="214" customWidth="1"/>
    <col min="3074" max="3074" width="49.140625" style="214" customWidth="1"/>
    <col min="3075" max="3084" width="23.28515625" style="214" customWidth="1"/>
    <col min="3085" max="3085" width="24.140625" style="214" customWidth="1"/>
    <col min="3086" max="3087" width="23.28515625" style="214" customWidth="1"/>
    <col min="3088" max="3313" width="9.140625" style="214" customWidth="1"/>
    <col min="3314" max="3314" width="2.7109375" style="214" customWidth="1"/>
    <col min="3315" max="3315" width="4.5703125" style="214" customWidth="1"/>
    <col min="3316" max="3327" width="49.140625" style="214"/>
    <col min="3328" max="3328" width="2.7109375" style="214" customWidth="1"/>
    <col min="3329" max="3329" width="6.42578125" style="214" customWidth="1"/>
    <col min="3330" max="3330" width="49.140625" style="214" customWidth="1"/>
    <col min="3331" max="3340" width="23.28515625" style="214" customWidth="1"/>
    <col min="3341" max="3341" width="24.140625" style="214" customWidth="1"/>
    <col min="3342" max="3343" width="23.28515625" style="214" customWidth="1"/>
    <col min="3344" max="3569" width="9.140625" style="214" customWidth="1"/>
    <col min="3570" max="3570" width="2.7109375" style="214" customWidth="1"/>
    <col min="3571" max="3571" width="4.5703125" style="214" customWidth="1"/>
    <col min="3572" max="3583" width="49.140625" style="214"/>
    <col min="3584" max="3584" width="2.7109375" style="214" customWidth="1"/>
    <col min="3585" max="3585" width="6.42578125" style="214" customWidth="1"/>
    <col min="3586" max="3586" width="49.140625" style="214" customWidth="1"/>
    <col min="3587" max="3596" width="23.28515625" style="214" customWidth="1"/>
    <col min="3597" max="3597" width="24.140625" style="214" customWidth="1"/>
    <col min="3598" max="3599" width="23.28515625" style="214" customWidth="1"/>
    <col min="3600" max="3825" width="9.140625" style="214" customWidth="1"/>
    <col min="3826" max="3826" width="2.7109375" style="214" customWidth="1"/>
    <col min="3827" max="3827" width="4.5703125" style="214" customWidth="1"/>
    <col min="3828" max="3839" width="49.140625" style="214"/>
    <col min="3840" max="3840" width="2.7109375" style="214" customWidth="1"/>
    <col min="3841" max="3841" width="6.42578125" style="214" customWidth="1"/>
    <col min="3842" max="3842" width="49.140625" style="214" customWidth="1"/>
    <col min="3843" max="3852" width="23.28515625" style="214" customWidth="1"/>
    <col min="3853" max="3853" width="24.140625" style="214" customWidth="1"/>
    <col min="3854" max="3855" width="23.28515625" style="214" customWidth="1"/>
    <col min="3856" max="4081" width="9.140625" style="214" customWidth="1"/>
    <col min="4082" max="4082" width="2.7109375" style="214" customWidth="1"/>
    <col min="4083" max="4083" width="4.5703125" style="214" customWidth="1"/>
    <col min="4084" max="4095" width="49.140625" style="214"/>
    <col min="4096" max="4096" width="2.7109375" style="214" customWidth="1"/>
    <col min="4097" max="4097" width="6.42578125" style="214" customWidth="1"/>
    <col min="4098" max="4098" width="49.140625" style="214" customWidth="1"/>
    <col min="4099" max="4108" width="23.28515625" style="214" customWidth="1"/>
    <col min="4109" max="4109" width="24.140625" style="214" customWidth="1"/>
    <col min="4110" max="4111" width="23.28515625" style="214" customWidth="1"/>
    <col min="4112" max="4337" width="9.140625" style="214" customWidth="1"/>
    <col min="4338" max="4338" width="2.7109375" style="214" customWidth="1"/>
    <col min="4339" max="4339" width="4.5703125" style="214" customWidth="1"/>
    <col min="4340" max="4351" width="49.140625" style="214"/>
    <col min="4352" max="4352" width="2.7109375" style="214" customWidth="1"/>
    <col min="4353" max="4353" width="6.42578125" style="214" customWidth="1"/>
    <col min="4354" max="4354" width="49.140625" style="214" customWidth="1"/>
    <col min="4355" max="4364" width="23.28515625" style="214" customWidth="1"/>
    <col min="4365" max="4365" width="24.140625" style="214" customWidth="1"/>
    <col min="4366" max="4367" width="23.28515625" style="214" customWidth="1"/>
    <col min="4368" max="4593" width="9.140625" style="214" customWidth="1"/>
    <col min="4594" max="4594" width="2.7109375" style="214" customWidth="1"/>
    <col min="4595" max="4595" width="4.5703125" style="214" customWidth="1"/>
    <col min="4596" max="4607" width="49.140625" style="214"/>
    <col min="4608" max="4608" width="2.7109375" style="214" customWidth="1"/>
    <col min="4609" max="4609" width="6.42578125" style="214" customWidth="1"/>
    <col min="4610" max="4610" width="49.140625" style="214" customWidth="1"/>
    <col min="4611" max="4620" width="23.28515625" style="214" customWidth="1"/>
    <col min="4621" max="4621" width="24.140625" style="214" customWidth="1"/>
    <col min="4622" max="4623" width="23.28515625" style="214" customWidth="1"/>
    <col min="4624" max="4849" width="9.140625" style="214" customWidth="1"/>
    <col min="4850" max="4850" width="2.7109375" style="214" customWidth="1"/>
    <col min="4851" max="4851" width="4.5703125" style="214" customWidth="1"/>
    <col min="4852" max="4863" width="49.140625" style="214"/>
    <col min="4864" max="4864" width="2.7109375" style="214" customWidth="1"/>
    <col min="4865" max="4865" width="6.42578125" style="214" customWidth="1"/>
    <col min="4866" max="4866" width="49.140625" style="214" customWidth="1"/>
    <col min="4867" max="4876" width="23.28515625" style="214" customWidth="1"/>
    <col min="4877" max="4877" width="24.140625" style="214" customWidth="1"/>
    <col min="4878" max="4879" width="23.28515625" style="214" customWidth="1"/>
    <col min="4880" max="5105" width="9.140625" style="214" customWidth="1"/>
    <col min="5106" max="5106" width="2.7109375" style="214" customWidth="1"/>
    <col min="5107" max="5107" width="4.5703125" style="214" customWidth="1"/>
    <col min="5108" max="5119" width="49.140625" style="214"/>
    <col min="5120" max="5120" width="2.7109375" style="214" customWidth="1"/>
    <col min="5121" max="5121" width="6.42578125" style="214" customWidth="1"/>
    <col min="5122" max="5122" width="49.140625" style="214" customWidth="1"/>
    <col min="5123" max="5132" width="23.28515625" style="214" customWidth="1"/>
    <col min="5133" max="5133" width="24.140625" style="214" customWidth="1"/>
    <col min="5134" max="5135" width="23.28515625" style="214" customWidth="1"/>
    <col min="5136" max="5361" width="9.140625" style="214" customWidth="1"/>
    <col min="5362" max="5362" width="2.7109375" style="214" customWidth="1"/>
    <col min="5363" max="5363" width="4.5703125" style="214" customWidth="1"/>
    <col min="5364" max="5375" width="49.140625" style="214"/>
    <col min="5376" max="5376" width="2.7109375" style="214" customWidth="1"/>
    <col min="5377" max="5377" width="6.42578125" style="214" customWidth="1"/>
    <col min="5378" max="5378" width="49.140625" style="214" customWidth="1"/>
    <col min="5379" max="5388" width="23.28515625" style="214" customWidth="1"/>
    <col min="5389" max="5389" width="24.140625" style="214" customWidth="1"/>
    <col min="5390" max="5391" width="23.28515625" style="214" customWidth="1"/>
    <col min="5392" max="5617" width="9.140625" style="214" customWidth="1"/>
    <col min="5618" max="5618" width="2.7109375" style="214" customWidth="1"/>
    <col min="5619" max="5619" width="4.5703125" style="214" customWidth="1"/>
    <col min="5620" max="5631" width="49.140625" style="214"/>
    <col min="5632" max="5632" width="2.7109375" style="214" customWidth="1"/>
    <col min="5633" max="5633" width="6.42578125" style="214" customWidth="1"/>
    <col min="5634" max="5634" width="49.140625" style="214" customWidth="1"/>
    <col min="5635" max="5644" width="23.28515625" style="214" customWidth="1"/>
    <col min="5645" max="5645" width="24.140625" style="214" customWidth="1"/>
    <col min="5646" max="5647" width="23.28515625" style="214" customWidth="1"/>
    <col min="5648" max="5873" width="9.140625" style="214" customWidth="1"/>
    <col min="5874" max="5874" width="2.7109375" style="214" customWidth="1"/>
    <col min="5875" max="5875" width="4.5703125" style="214" customWidth="1"/>
    <col min="5876" max="5887" width="49.140625" style="214"/>
    <col min="5888" max="5888" width="2.7109375" style="214" customWidth="1"/>
    <col min="5889" max="5889" width="6.42578125" style="214" customWidth="1"/>
    <col min="5890" max="5890" width="49.140625" style="214" customWidth="1"/>
    <col min="5891" max="5900" width="23.28515625" style="214" customWidth="1"/>
    <col min="5901" max="5901" width="24.140625" style="214" customWidth="1"/>
    <col min="5902" max="5903" width="23.28515625" style="214" customWidth="1"/>
    <col min="5904" max="6129" width="9.140625" style="214" customWidth="1"/>
    <col min="6130" max="6130" width="2.7109375" style="214" customWidth="1"/>
    <col min="6131" max="6131" width="4.5703125" style="214" customWidth="1"/>
    <col min="6132" max="6143" width="49.140625" style="214"/>
    <col min="6144" max="6144" width="2.7109375" style="214" customWidth="1"/>
    <col min="6145" max="6145" width="6.42578125" style="214" customWidth="1"/>
    <col min="6146" max="6146" width="49.140625" style="214" customWidth="1"/>
    <col min="6147" max="6156" width="23.28515625" style="214" customWidth="1"/>
    <col min="6157" max="6157" width="24.140625" style="214" customWidth="1"/>
    <col min="6158" max="6159" width="23.28515625" style="214" customWidth="1"/>
    <col min="6160" max="6385" width="9.140625" style="214" customWidth="1"/>
    <col min="6386" max="6386" width="2.7109375" style="214" customWidth="1"/>
    <col min="6387" max="6387" width="4.5703125" style="214" customWidth="1"/>
    <col min="6388" max="6399" width="49.140625" style="214"/>
    <col min="6400" max="6400" width="2.7109375" style="214" customWidth="1"/>
    <col min="6401" max="6401" width="6.42578125" style="214" customWidth="1"/>
    <col min="6402" max="6402" width="49.140625" style="214" customWidth="1"/>
    <col min="6403" max="6412" width="23.28515625" style="214" customWidth="1"/>
    <col min="6413" max="6413" width="24.140625" style="214" customWidth="1"/>
    <col min="6414" max="6415" width="23.28515625" style="214" customWidth="1"/>
    <col min="6416" max="6641" width="9.140625" style="214" customWidth="1"/>
    <col min="6642" max="6642" width="2.7109375" style="214" customWidth="1"/>
    <col min="6643" max="6643" width="4.5703125" style="214" customWidth="1"/>
    <col min="6644" max="6655" width="49.140625" style="214"/>
    <col min="6656" max="6656" width="2.7109375" style="214" customWidth="1"/>
    <col min="6657" max="6657" width="6.42578125" style="214" customWidth="1"/>
    <col min="6658" max="6658" width="49.140625" style="214" customWidth="1"/>
    <col min="6659" max="6668" width="23.28515625" style="214" customWidth="1"/>
    <col min="6669" max="6669" width="24.140625" style="214" customWidth="1"/>
    <col min="6670" max="6671" width="23.28515625" style="214" customWidth="1"/>
    <col min="6672" max="6897" width="9.140625" style="214" customWidth="1"/>
    <col min="6898" max="6898" width="2.7109375" style="214" customWidth="1"/>
    <col min="6899" max="6899" width="4.5703125" style="214" customWidth="1"/>
    <col min="6900" max="6911" width="49.140625" style="214"/>
    <col min="6912" max="6912" width="2.7109375" style="214" customWidth="1"/>
    <col min="6913" max="6913" width="6.42578125" style="214" customWidth="1"/>
    <col min="6914" max="6914" width="49.140625" style="214" customWidth="1"/>
    <col min="6915" max="6924" width="23.28515625" style="214" customWidth="1"/>
    <col min="6925" max="6925" width="24.140625" style="214" customWidth="1"/>
    <col min="6926" max="6927" width="23.28515625" style="214" customWidth="1"/>
    <col min="6928" max="7153" width="9.140625" style="214" customWidth="1"/>
    <col min="7154" max="7154" width="2.7109375" style="214" customWidth="1"/>
    <col min="7155" max="7155" width="4.5703125" style="214" customWidth="1"/>
    <col min="7156" max="7167" width="49.140625" style="214"/>
    <col min="7168" max="7168" width="2.7109375" style="214" customWidth="1"/>
    <col min="7169" max="7169" width="6.42578125" style="214" customWidth="1"/>
    <col min="7170" max="7170" width="49.140625" style="214" customWidth="1"/>
    <col min="7171" max="7180" width="23.28515625" style="214" customWidth="1"/>
    <col min="7181" max="7181" width="24.140625" style="214" customWidth="1"/>
    <col min="7182" max="7183" width="23.28515625" style="214" customWidth="1"/>
    <col min="7184" max="7409" width="9.140625" style="214" customWidth="1"/>
    <col min="7410" max="7410" width="2.7109375" style="214" customWidth="1"/>
    <col min="7411" max="7411" width="4.5703125" style="214" customWidth="1"/>
    <col min="7412" max="7423" width="49.140625" style="214"/>
    <col min="7424" max="7424" width="2.7109375" style="214" customWidth="1"/>
    <col min="7425" max="7425" width="6.42578125" style="214" customWidth="1"/>
    <col min="7426" max="7426" width="49.140625" style="214" customWidth="1"/>
    <col min="7427" max="7436" width="23.28515625" style="214" customWidth="1"/>
    <col min="7437" max="7437" width="24.140625" style="214" customWidth="1"/>
    <col min="7438" max="7439" width="23.28515625" style="214" customWidth="1"/>
    <col min="7440" max="7665" width="9.140625" style="214" customWidth="1"/>
    <col min="7666" max="7666" width="2.7109375" style="214" customWidth="1"/>
    <col min="7667" max="7667" width="4.5703125" style="214" customWidth="1"/>
    <col min="7668" max="7679" width="49.140625" style="214"/>
    <col min="7680" max="7680" width="2.7109375" style="214" customWidth="1"/>
    <col min="7681" max="7681" width="6.42578125" style="214" customWidth="1"/>
    <col min="7682" max="7682" width="49.140625" style="214" customWidth="1"/>
    <col min="7683" max="7692" width="23.28515625" style="214" customWidth="1"/>
    <col min="7693" max="7693" width="24.140625" style="214" customWidth="1"/>
    <col min="7694" max="7695" width="23.28515625" style="214" customWidth="1"/>
    <col min="7696" max="7921" width="9.140625" style="214" customWidth="1"/>
    <col min="7922" max="7922" width="2.7109375" style="214" customWidth="1"/>
    <col min="7923" max="7923" width="4.5703125" style="214" customWidth="1"/>
    <col min="7924" max="7935" width="49.140625" style="214"/>
    <col min="7936" max="7936" width="2.7109375" style="214" customWidth="1"/>
    <col min="7937" max="7937" width="6.42578125" style="214" customWidth="1"/>
    <col min="7938" max="7938" width="49.140625" style="214" customWidth="1"/>
    <col min="7939" max="7948" width="23.28515625" style="214" customWidth="1"/>
    <col min="7949" max="7949" width="24.140625" style="214" customWidth="1"/>
    <col min="7950" max="7951" width="23.28515625" style="214" customWidth="1"/>
    <col min="7952" max="8177" width="9.140625" style="214" customWidth="1"/>
    <col min="8178" max="8178" width="2.7109375" style="214" customWidth="1"/>
    <col min="8179" max="8179" width="4.5703125" style="214" customWidth="1"/>
    <col min="8180" max="8191" width="49.140625" style="214"/>
    <col min="8192" max="8192" width="2.7109375" style="214" customWidth="1"/>
    <col min="8193" max="8193" width="6.42578125" style="214" customWidth="1"/>
    <col min="8194" max="8194" width="49.140625" style="214" customWidth="1"/>
    <col min="8195" max="8204" width="23.28515625" style="214" customWidth="1"/>
    <col min="8205" max="8205" width="24.140625" style="214" customWidth="1"/>
    <col min="8206" max="8207" width="23.28515625" style="214" customWidth="1"/>
    <col min="8208" max="8433" width="9.140625" style="214" customWidth="1"/>
    <col min="8434" max="8434" width="2.7109375" style="214" customWidth="1"/>
    <col min="8435" max="8435" width="4.5703125" style="214" customWidth="1"/>
    <col min="8436" max="8447" width="49.140625" style="214"/>
    <col min="8448" max="8448" width="2.7109375" style="214" customWidth="1"/>
    <col min="8449" max="8449" width="6.42578125" style="214" customWidth="1"/>
    <col min="8450" max="8450" width="49.140625" style="214" customWidth="1"/>
    <col min="8451" max="8460" width="23.28515625" style="214" customWidth="1"/>
    <col min="8461" max="8461" width="24.140625" style="214" customWidth="1"/>
    <col min="8462" max="8463" width="23.28515625" style="214" customWidth="1"/>
    <col min="8464" max="8689" width="9.140625" style="214" customWidth="1"/>
    <col min="8690" max="8690" width="2.7109375" style="214" customWidth="1"/>
    <col min="8691" max="8691" width="4.5703125" style="214" customWidth="1"/>
    <col min="8692" max="8703" width="49.140625" style="214"/>
    <col min="8704" max="8704" width="2.7109375" style="214" customWidth="1"/>
    <col min="8705" max="8705" width="6.42578125" style="214" customWidth="1"/>
    <col min="8706" max="8706" width="49.140625" style="214" customWidth="1"/>
    <col min="8707" max="8716" width="23.28515625" style="214" customWidth="1"/>
    <col min="8717" max="8717" width="24.140625" style="214" customWidth="1"/>
    <col min="8718" max="8719" width="23.28515625" style="214" customWidth="1"/>
    <col min="8720" max="8945" width="9.140625" style="214" customWidth="1"/>
    <col min="8946" max="8946" width="2.7109375" style="214" customWidth="1"/>
    <col min="8947" max="8947" width="4.5703125" style="214" customWidth="1"/>
    <col min="8948" max="8959" width="49.140625" style="214"/>
    <col min="8960" max="8960" width="2.7109375" style="214" customWidth="1"/>
    <col min="8961" max="8961" width="6.42578125" style="214" customWidth="1"/>
    <col min="8962" max="8962" width="49.140625" style="214" customWidth="1"/>
    <col min="8963" max="8972" width="23.28515625" style="214" customWidth="1"/>
    <col min="8973" max="8973" width="24.140625" style="214" customWidth="1"/>
    <col min="8974" max="8975" width="23.28515625" style="214" customWidth="1"/>
    <col min="8976" max="9201" width="9.140625" style="214" customWidth="1"/>
    <col min="9202" max="9202" width="2.7109375" style="214" customWidth="1"/>
    <col min="9203" max="9203" width="4.5703125" style="214" customWidth="1"/>
    <col min="9204" max="9215" width="49.140625" style="214"/>
    <col min="9216" max="9216" width="2.7109375" style="214" customWidth="1"/>
    <col min="9217" max="9217" width="6.42578125" style="214" customWidth="1"/>
    <col min="9218" max="9218" width="49.140625" style="214" customWidth="1"/>
    <col min="9219" max="9228" width="23.28515625" style="214" customWidth="1"/>
    <col min="9229" max="9229" width="24.140625" style="214" customWidth="1"/>
    <col min="9230" max="9231" width="23.28515625" style="214" customWidth="1"/>
    <col min="9232" max="9457" width="9.140625" style="214" customWidth="1"/>
    <col min="9458" max="9458" width="2.7109375" style="214" customWidth="1"/>
    <col min="9459" max="9459" width="4.5703125" style="214" customWidth="1"/>
    <col min="9460" max="9471" width="49.140625" style="214"/>
    <col min="9472" max="9472" width="2.7109375" style="214" customWidth="1"/>
    <col min="9473" max="9473" width="6.42578125" style="214" customWidth="1"/>
    <col min="9474" max="9474" width="49.140625" style="214" customWidth="1"/>
    <col min="9475" max="9484" width="23.28515625" style="214" customWidth="1"/>
    <col min="9485" max="9485" width="24.140625" style="214" customWidth="1"/>
    <col min="9486" max="9487" width="23.28515625" style="214" customWidth="1"/>
    <col min="9488" max="9713" width="9.140625" style="214" customWidth="1"/>
    <col min="9714" max="9714" width="2.7109375" style="214" customWidth="1"/>
    <col min="9715" max="9715" width="4.5703125" style="214" customWidth="1"/>
    <col min="9716" max="9727" width="49.140625" style="214"/>
    <col min="9728" max="9728" width="2.7109375" style="214" customWidth="1"/>
    <col min="9729" max="9729" width="6.42578125" style="214" customWidth="1"/>
    <col min="9730" max="9730" width="49.140625" style="214" customWidth="1"/>
    <col min="9731" max="9740" width="23.28515625" style="214" customWidth="1"/>
    <col min="9741" max="9741" width="24.140625" style="214" customWidth="1"/>
    <col min="9742" max="9743" width="23.28515625" style="214" customWidth="1"/>
    <col min="9744" max="9969" width="9.140625" style="214" customWidth="1"/>
    <col min="9970" max="9970" width="2.7109375" style="214" customWidth="1"/>
    <col min="9971" max="9971" width="4.5703125" style="214" customWidth="1"/>
    <col min="9972" max="9983" width="49.140625" style="214"/>
    <col min="9984" max="9984" width="2.7109375" style="214" customWidth="1"/>
    <col min="9985" max="9985" width="6.42578125" style="214" customWidth="1"/>
    <col min="9986" max="9986" width="49.140625" style="214" customWidth="1"/>
    <col min="9987" max="9996" width="23.28515625" style="214" customWidth="1"/>
    <col min="9997" max="9997" width="24.140625" style="214" customWidth="1"/>
    <col min="9998" max="9999" width="23.28515625" style="214" customWidth="1"/>
    <col min="10000" max="10225" width="9.140625" style="214" customWidth="1"/>
    <col min="10226" max="10226" width="2.7109375" style="214" customWidth="1"/>
    <col min="10227" max="10227" width="4.5703125" style="214" customWidth="1"/>
    <col min="10228" max="10239" width="49.140625" style="214"/>
    <col min="10240" max="10240" width="2.7109375" style="214" customWidth="1"/>
    <col min="10241" max="10241" width="6.42578125" style="214" customWidth="1"/>
    <col min="10242" max="10242" width="49.140625" style="214" customWidth="1"/>
    <col min="10243" max="10252" width="23.28515625" style="214" customWidth="1"/>
    <col min="10253" max="10253" width="24.140625" style="214" customWidth="1"/>
    <col min="10254" max="10255" width="23.28515625" style="214" customWidth="1"/>
    <col min="10256" max="10481" width="9.140625" style="214" customWidth="1"/>
    <col min="10482" max="10482" width="2.7109375" style="214" customWidth="1"/>
    <col min="10483" max="10483" width="4.5703125" style="214" customWidth="1"/>
    <col min="10484" max="10495" width="49.140625" style="214"/>
    <col min="10496" max="10496" width="2.7109375" style="214" customWidth="1"/>
    <col min="10497" max="10497" width="6.42578125" style="214" customWidth="1"/>
    <col min="10498" max="10498" width="49.140625" style="214" customWidth="1"/>
    <col min="10499" max="10508" width="23.28515625" style="214" customWidth="1"/>
    <col min="10509" max="10509" width="24.140625" style="214" customWidth="1"/>
    <col min="10510" max="10511" width="23.28515625" style="214" customWidth="1"/>
    <col min="10512" max="10737" width="9.140625" style="214" customWidth="1"/>
    <col min="10738" max="10738" width="2.7109375" style="214" customWidth="1"/>
    <col min="10739" max="10739" width="4.5703125" style="214" customWidth="1"/>
    <col min="10740" max="10751" width="49.140625" style="214"/>
    <col min="10752" max="10752" width="2.7109375" style="214" customWidth="1"/>
    <col min="10753" max="10753" width="6.42578125" style="214" customWidth="1"/>
    <col min="10754" max="10754" width="49.140625" style="214" customWidth="1"/>
    <col min="10755" max="10764" width="23.28515625" style="214" customWidth="1"/>
    <col min="10765" max="10765" width="24.140625" style="214" customWidth="1"/>
    <col min="10766" max="10767" width="23.28515625" style="214" customWidth="1"/>
    <col min="10768" max="10993" width="9.140625" style="214" customWidth="1"/>
    <col min="10994" max="10994" width="2.7109375" style="214" customWidth="1"/>
    <col min="10995" max="10995" width="4.5703125" style="214" customWidth="1"/>
    <col min="10996" max="11007" width="49.140625" style="214"/>
    <col min="11008" max="11008" width="2.7109375" style="214" customWidth="1"/>
    <col min="11009" max="11009" width="6.42578125" style="214" customWidth="1"/>
    <col min="11010" max="11010" width="49.140625" style="214" customWidth="1"/>
    <col min="11011" max="11020" width="23.28515625" style="214" customWidth="1"/>
    <col min="11021" max="11021" width="24.140625" style="214" customWidth="1"/>
    <col min="11022" max="11023" width="23.28515625" style="214" customWidth="1"/>
    <col min="11024" max="11249" width="9.140625" style="214" customWidth="1"/>
    <col min="11250" max="11250" width="2.7109375" style="214" customWidth="1"/>
    <col min="11251" max="11251" width="4.5703125" style="214" customWidth="1"/>
    <col min="11252" max="11263" width="49.140625" style="214"/>
    <col min="11264" max="11264" width="2.7109375" style="214" customWidth="1"/>
    <col min="11265" max="11265" width="6.42578125" style="214" customWidth="1"/>
    <col min="11266" max="11266" width="49.140625" style="214" customWidth="1"/>
    <col min="11267" max="11276" width="23.28515625" style="214" customWidth="1"/>
    <col min="11277" max="11277" width="24.140625" style="214" customWidth="1"/>
    <col min="11278" max="11279" width="23.28515625" style="214" customWidth="1"/>
    <col min="11280" max="11505" width="9.140625" style="214" customWidth="1"/>
    <col min="11506" max="11506" width="2.7109375" style="214" customWidth="1"/>
    <col min="11507" max="11507" width="4.5703125" style="214" customWidth="1"/>
    <col min="11508" max="11519" width="49.140625" style="214"/>
    <col min="11520" max="11520" width="2.7109375" style="214" customWidth="1"/>
    <col min="11521" max="11521" width="6.42578125" style="214" customWidth="1"/>
    <col min="11522" max="11522" width="49.140625" style="214" customWidth="1"/>
    <col min="11523" max="11532" width="23.28515625" style="214" customWidth="1"/>
    <col min="11533" max="11533" width="24.140625" style="214" customWidth="1"/>
    <col min="11534" max="11535" width="23.28515625" style="214" customWidth="1"/>
    <col min="11536" max="11761" width="9.140625" style="214" customWidth="1"/>
    <col min="11762" max="11762" width="2.7109375" style="214" customWidth="1"/>
    <col min="11763" max="11763" width="4.5703125" style="214" customWidth="1"/>
    <col min="11764" max="11775" width="49.140625" style="214"/>
    <col min="11776" max="11776" width="2.7109375" style="214" customWidth="1"/>
    <col min="11777" max="11777" width="6.42578125" style="214" customWidth="1"/>
    <col min="11778" max="11778" width="49.140625" style="214" customWidth="1"/>
    <col min="11779" max="11788" width="23.28515625" style="214" customWidth="1"/>
    <col min="11789" max="11789" width="24.140625" style="214" customWidth="1"/>
    <col min="11790" max="11791" width="23.28515625" style="214" customWidth="1"/>
    <col min="11792" max="12017" width="9.140625" style="214" customWidth="1"/>
    <col min="12018" max="12018" width="2.7109375" style="214" customWidth="1"/>
    <col min="12019" max="12019" width="4.5703125" style="214" customWidth="1"/>
    <col min="12020" max="12031" width="49.140625" style="214"/>
    <col min="12032" max="12032" width="2.7109375" style="214" customWidth="1"/>
    <col min="12033" max="12033" width="6.42578125" style="214" customWidth="1"/>
    <col min="12034" max="12034" width="49.140625" style="214" customWidth="1"/>
    <col min="12035" max="12044" width="23.28515625" style="214" customWidth="1"/>
    <col min="12045" max="12045" width="24.140625" style="214" customWidth="1"/>
    <col min="12046" max="12047" width="23.28515625" style="214" customWidth="1"/>
    <col min="12048" max="12273" width="9.140625" style="214" customWidth="1"/>
    <col min="12274" max="12274" width="2.7109375" style="214" customWidth="1"/>
    <col min="12275" max="12275" width="4.5703125" style="214" customWidth="1"/>
    <col min="12276" max="12287" width="49.140625" style="214"/>
    <col min="12288" max="12288" width="2.7109375" style="214" customWidth="1"/>
    <col min="12289" max="12289" width="6.42578125" style="214" customWidth="1"/>
    <col min="12290" max="12290" width="49.140625" style="214" customWidth="1"/>
    <col min="12291" max="12300" width="23.28515625" style="214" customWidth="1"/>
    <col min="12301" max="12301" width="24.140625" style="214" customWidth="1"/>
    <col min="12302" max="12303" width="23.28515625" style="214" customWidth="1"/>
    <col min="12304" max="12529" width="9.140625" style="214" customWidth="1"/>
    <col min="12530" max="12530" width="2.7109375" style="214" customWidth="1"/>
    <col min="12531" max="12531" width="4.5703125" style="214" customWidth="1"/>
    <col min="12532" max="12543" width="49.140625" style="214"/>
    <col min="12544" max="12544" width="2.7109375" style="214" customWidth="1"/>
    <col min="12545" max="12545" width="6.42578125" style="214" customWidth="1"/>
    <col min="12546" max="12546" width="49.140625" style="214" customWidth="1"/>
    <col min="12547" max="12556" width="23.28515625" style="214" customWidth="1"/>
    <col min="12557" max="12557" width="24.140625" style="214" customWidth="1"/>
    <col min="12558" max="12559" width="23.28515625" style="214" customWidth="1"/>
    <col min="12560" max="12785" width="9.140625" style="214" customWidth="1"/>
    <col min="12786" max="12786" width="2.7109375" style="214" customWidth="1"/>
    <col min="12787" max="12787" width="4.5703125" style="214" customWidth="1"/>
    <col min="12788" max="12799" width="49.140625" style="214"/>
    <col min="12800" max="12800" width="2.7109375" style="214" customWidth="1"/>
    <col min="12801" max="12801" width="6.42578125" style="214" customWidth="1"/>
    <col min="12802" max="12802" width="49.140625" style="214" customWidth="1"/>
    <col min="12803" max="12812" width="23.28515625" style="214" customWidth="1"/>
    <col min="12813" max="12813" width="24.140625" style="214" customWidth="1"/>
    <col min="12814" max="12815" width="23.28515625" style="214" customWidth="1"/>
    <col min="12816" max="13041" width="9.140625" style="214" customWidth="1"/>
    <col min="13042" max="13042" width="2.7109375" style="214" customWidth="1"/>
    <col min="13043" max="13043" width="4.5703125" style="214" customWidth="1"/>
    <col min="13044" max="13055" width="49.140625" style="214"/>
    <col min="13056" max="13056" width="2.7109375" style="214" customWidth="1"/>
    <col min="13057" max="13057" width="6.42578125" style="214" customWidth="1"/>
    <col min="13058" max="13058" width="49.140625" style="214" customWidth="1"/>
    <col min="13059" max="13068" width="23.28515625" style="214" customWidth="1"/>
    <col min="13069" max="13069" width="24.140625" style="214" customWidth="1"/>
    <col min="13070" max="13071" width="23.28515625" style="214" customWidth="1"/>
    <col min="13072" max="13297" width="9.140625" style="214" customWidth="1"/>
    <col min="13298" max="13298" width="2.7109375" style="214" customWidth="1"/>
    <col min="13299" max="13299" width="4.5703125" style="214" customWidth="1"/>
    <col min="13300" max="13311" width="49.140625" style="214"/>
    <col min="13312" max="13312" width="2.7109375" style="214" customWidth="1"/>
    <col min="13313" max="13313" width="6.42578125" style="214" customWidth="1"/>
    <col min="13314" max="13314" width="49.140625" style="214" customWidth="1"/>
    <col min="13315" max="13324" width="23.28515625" style="214" customWidth="1"/>
    <col min="13325" max="13325" width="24.140625" style="214" customWidth="1"/>
    <col min="13326" max="13327" width="23.28515625" style="214" customWidth="1"/>
    <col min="13328" max="13553" width="9.140625" style="214" customWidth="1"/>
    <col min="13554" max="13554" width="2.7109375" style="214" customWidth="1"/>
    <col min="13555" max="13555" width="4.5703125" style="214" customWidth="1"/>
    <col min="13556" max="13567" width="49.140625" style="214"/>
    <col min="13568" max="13568" width="2.7109375" style="214" customWidth="1"/>
    <col min="13569" max="13569" width="6.42578125" style="214" customWidth="1"/>
    <col min="13570" max="13570" width="49.140625" style="214" customWidth="1"/>
    <col min="13571" max="13580" width="23.28515625" style="214" customWidth="1"/>
    <col min="13581" max="13581" width="24.140625" style="214" customWidth="1"/>
    <col min="13582" max="13583" width="23.28515625" style="214" customWidth="1"/>
    <col min="13584" max="13809" width="9.140625" style="214" customWidth="1"/>
    <col min="13810" max="13810" width="2.7109375" style="214" customWidth="1"/>
    <col min="13811" max="13811" width="4.5703125" style="214" customWidth="1"/>
    <col min="13812" max="13823" width="49.140625" style="214"/>
    <col min="13824" max="13824" width="2.7109375" style="214" customWidth="1"/>
    <col min="13825" max="13825" width="6.42578125" style="214" customWidth="1"/>
    <col min="13826" max="13826" width="49.140625" style="214" customWidth="1"/>
    <col min="13827" max="13836" width="23.28515625" style="214" customWidth="1"/>
    <col min="13837" max="13837" width="24.140625" style="214" customWidth="1"/>
    <col min="13838" max="13839" width="23.28515625" style="214" customWidth="1"/>
    <col min="13840" max="14065" width="9.140625" style="214" customWidth="1"/>
    <col min="14066" max="14066" width="2.7109375" style="214" customWidth="1"/>
    <col min="14067" max="14067" width="4.5703125" style="214" customWidth="1"/>
    <col min="14068" max="14079" width="49.140625" style="214"/>
    <col min="14080" max="14080" width="2.7109375" style="214" customWidth="1"/>
    <col min="14081" max="14081" width="6.42578125" style="214" customWidth="1"/>
    <col min="14082" max="14082" width="49.140625" style="214" customWidth="1"/>
    <col min="14083" max="14092" width="23.28515625" style="214" customWidth="1"/>
    <col min="14093" max="14093" width="24.140625" style="214" customWidth="1"/>
    <col min="14094" max="14095" width="23.28515625" style="214" customWidth="1"/>
    <col min="14096" max="14321" width="9.140625" style="214" customWidth="1"/>
    <col min="14322" max="14322" width="2.7109375" style="214" customWidth="1"/>
    <col min="14323" max="14323" width="4.5703125" style="214" customWidth="1"/>
    <col min="14324" max="14335" width="49.140625" style="214"/>
    <col min="14336" max="14336" width="2.7109375" style="214" customWidth="1"/>
    <col min="14337" max="14337" width="6.42578125" style="214" customWidth="1"/>
    <col min="14338" max="14338" width="49.140625" style="214" customWidth="1"/>
    <col min="14339" max="14348" width="23.28515625" style="214" customWidth="1"/>
    <col min="14349" max="14349" width="24.140625" style="214" customWidth="1"/>
    <col min="14350" max="14351" width="23.28515625" style="214" customWidth="1"/>
    <col min="14352" max="14577" width="9.140625" style="214" customWidth="1"/>
    <col min="14578" max="14578" width="2.7109375" style="214" customWidth="1"/>
    <col min="14579" max="14579" width="4.5703125" style="214" customWidth="1"/>
    <col min="14580" max="14591" width="49.140625" style="214"/>
    <col min="14592" max="14592" width="2.7109375" style="214" customWidth="1"/>
    <col min="14593" max="14593" width="6.42578125" style="214" customWidth="1"/>
    <col min="14594" max="14594" width="49.140625" style="214" customWidth="1"/>
    <col min="14595" max="14604" width="23.28515625" style="214" customWidth="1"/>
    <col min="14605" max="14605" width="24.140625" style="214" customWidth="1"/>
    <col min="14606" max="14607" width="23.28515625" style="214" customWidth="1"/>
    <col min="14608" max="14833" width="9.140625" style="214" customWidth="1"/>
    <col min="14834" max="14834" width="2.7109375" style="214" customWidth="1"/>
    <col min="14835" max="14835" width="4.5703125" style="214" customWidth="1"/>
    <col min="14836" max="14847" width="49.140625" style="214"/>
    <col min="14848" max="14848" width="2.7109375" style="214" customWidth="1"/>
    <col min="14849" max="14849" width="6.42578125" style="214" customWidth="1"/>
    <col min="14850" max="14850" width="49.140625" style="214" customWidth="1"/>
    <col min="14851" max="14860" width="23.28515625" style="214" customWidth="1"/>
    <col min="14861" max="14861" width="24.140625" style="214" customWidth="1"/>
    <col min="14862" max="14863" width="23.28515625" style="214" customWidth="1"/>
    <col min="14864" max="15089" width="9.140625" style="214" customWidth="1"/>
    <col min="15090" max="15090" width="2.7109375" style="214" customWidth="1"/>
    <col min="15091" max="15091" width="4.5703125" style="214" customWidth="1"/>
    <col min="15092" max="15103" width="49.140625" style="214"/>
    <col min="15104" max="15104" width="2.7109375" style="214" customWidth="1"/>
    <col min="15105" max="15105" width="6.42578125" style="214" customWidth="1"/>
    <col min="15106" max="15106" width="49.140625" style="214" customWidth="1"/>
    <col min="15107" max="15116" width="23.28515625" style="214" customWidth="1"/>
    <col min="15117" max="15117" width="24.140625" style="214" customWidth="1"/>
    <col min="15118" max="15119" width="23.28515625" style="214" customWidth="1"/>
    <col min="15120" max="15345" width="9.140625" style="214" customWidth="1"/>
    <col min="15346" max="15346" width="2.7109375" style="214" customWidth="1"/>
    <col min="15347" max="15347" width="4.5703125" style="214" customWidth="1"/>
    <col min="15348" max="15359" width="49.140625" style="214"/>
    <col min="15360" max="15360" width="2.7109375" style="214" customWidth="1"/>
    <col min="15361" max="15361" width="6.42578125" style="214" customWidth="1"/>
    <col min="15362" max="15362" width="49.140625" style="214" customWidth="1"/>
    <col min="15363" max="15372" width="23.28515625" style="214" customWidth="1"/>
    <col min="15373" max="15373" width="24.140625" style="214" customWidth="1"/>
    <col min="15374" max="15375" width="23.28515625" style="214" customWidth="1"/>
    <col min="15376" max="15601" width="9.140625" style="214" customWidth="1"/>
    <col min="15602" max="15602" width="2.7109375" style="214" customWidth="1"/>
    <col min="15603" max="15603" width="4.5703125" style="214" customWidth="1"/>
    <col min="15604" max="15615" width="49.140625" style="214"/>
    <col min="15616" max="15616" width="2.7109375" style="214" customWidth="1"/>
    <col min="15617" max="15617" width="6.42578125" style="214" customWidth="1"/>
    <col min="15618" max="15618" width="49.140625" style="214" customWidth="1"/>
    <col min="15619" max="15628" width="23.28515625" style="214" customWidth="1"/>
    <col min="15629" max="15629" width="24.140625" style="214" customWidth="1"/>
    <col min="15630" max="15631" width="23.28515625" style="214" customWidth="1"/>
    <col min="15632" max="15857" width="9.140625" style="214" customWidth="1"/>
    <col min="15858" max="15858" width="2.7109375" style="214" customWidth="1"/>
    <col min="15859" max="15859" width="4.5703125" style="214" customWidth="1"/>
    <col min="15860" max="15871" width="49.140625" style="214"/>
    <col min="15872" max="15872" width="2.7109375" style="214" customWidth="1"/>
    <col min="15873" max="15873" width="6.42578125" style="214" customWidth="1"/>
    <col min="15874" max="15874" width="49.140625" style="214" customWidth="1"/>
    <col min="15875" max="15884" width="23.28515625" style="214" customWidth="1"/>
    <col min="15885" max="15885" width="24.140625" style="214" customWidth="1"/>
    <col min="15886" max="15887" width="23.28515625" style="214" customWidth="1"/>
    <col min="15888" max="16113" width="9.140625" style="214" customWidth="1"/>
    <col min="16114" max="16114" width="2.7109375" style="214" customWidth="1"/>
    <col min="16115" max="16115" width="4.5703125" style="214" customWidth="1"/>
    <col min="16116" max="16127" width="49.140625" style="214"/>
    <col min="16128" max="16128" width="2.7109375" style="214" customWidth="1"/>
    <col min="16129" max="16129" width="6.42578125" style="214" customWidth="1"/>
    <col min="16130" max="16130" width="49.140625" style="214" customWidth="1"/>
    <col min="16131" max="16140" width="23.28515625" style="214" customWidth="1"/>
    <col min="16141" max="16141" width="24.140625" style="214" customWidth="1"/>
    <col min="16142" max="16143" width="23.28515625" style="214" customWidth="1"/>
    <col min="16144" max="16369" width="9.140625" style="214" customWidth="1"/>
    <col min="16370" max="16370" width="2.7109375" style="214" customWidth="1"/>
    <col min="16371" max="16371" width="4.5703125" style="214" customWidth="1"/>
    <col min="16372" max="16384" width="49.140625" style="214"/>
  </cols>
  <sheetData>
    <row r="1" spans="1:32" ht="15.75">
      <c r="A1" s="2205" t="s">
        <v>1706</v>
      </c>
      <c r="B1" s="2205"/>
      <c r="C1" s="2205"/>
      <c r="D1" s="2205"/>
      <c r="E1" s="2205"/>
      <c r="F1" s="2205"/>
      <c r="G1" s="2205"/>
      <c r="H1" s="2205"/>
      <c r="I1" s="2205"/>
      <c r="J1" s="2205"/>
      <c r="K1" s="2205"/>
      <c r="L1" s="2205"/>
      <c r="M1" s="2205"/>
      <c r="N1" s="2205"/>
      <c r="O1" s="2205"/>
      <c r="P1" s="2205"/>
      <c r="Q1" s="213"/>
      <c r="R1" s="213"/>
      <c r="S1" s="213"/>
      <c r="T1" s="213"/>
      <c r="U1" s="213"/>
      <c r="V1" s="213"/>
      <c r="W1" s="213"/>
      <c r="X1" s="213"/>
      <c r="Y1" s="213"/>
      <c r="Z1" s="213"/>
      <c r="AA1" s="213"/>
      <c r="AB1" s="213"/>
      <c r="AC1" s="213"/>
      <c r="AD1" s="213"/>
      <c r="AE1" s="213"/>
      <c r="AF1" s="213"/>
    </row>
    <row r="2" spans="1:32" ht="15">
      <c r="A2" s="215" t="s">
        <v>15</v>
      </c>
      <c r="B2" s="1036"/>
      <c r="C2" s="1036"/>
      <c r="D2" s="1036"/>
      <c r="E2" s="1036"/>
      <c r="F2" s="1036"/>
      <c r="G2" s="21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1036"/>
    </row>
    <row r="3" spans="1:32" ht="15">
      <c r="A3" s="217" t="s">
        <v>445</v>
      </c>
      <c r="B3" s="1036"/>
      <c r="C3" s="1036"/>
      <c r="D3" s="1036"/>
      <c r="E3" s="1036"/>
      <c r="F3" s="1036"/>
      <c r="G3" s="1036"/>
      <c r="H3" s="1036"/>
      <c r="I3" s="1036"/>
      <c r="J3" s="1036"/>
      <c r="K3" s="1036"/>
      <c r="L3" s="1036"/>
      <c r="M3" s="1036"/>
      <c r="N3" s="1036"/>
      <c r="O3" s="1036"/>
      <c r="P3" s="218" t="s">
        <v>1707</v>
      </c>
      <c r="Q3" s="218"/>
      <c r="R3" s="218"/>
      <c r="S3" s="218"/>
      <c r="T3" s="218"/>
      <c r="U3" s="218"/>
      <c r="V3" s="218"/>
      <c r="W3" s="218"/>
      <c r="X3" s="218"/>
      <c r="Y3" s="218"/>
      <c r="Z3" s="218"/>
      <c r="AA3" s="218"/>
      <c r="AB3" s="218"/>
      <c r="AC3" s="218"/>
      <c r="AD3" s="218"/>
      <c r="AE3" s="218"/>
      <c r="AF3" s="218"/>
    </row>
    <row r="4" spans="1:32" ht="15">
      <c r="A4" s="1036"/>
      <c r="B4" s="1036"/>
      <c r="C4" s="1036"/>
      <c r="D4" s="1036"/>
      <c r="E4" s="1036"/>
      <c r="F4" s="219"/>
      <c r="G4" s="219"/>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row>
    <row r="5" spans="1:32" ht="20.25" customHeight="1">
      <c r="A5" s="2463" t="s">
        <v>1708</v>
      </c>
      <c r="B5" s="2463"/>
      <c r="C5" s="2463"/>
      <c r="D5" s="2463"/>
      <c r="E5" s="2463"/>
      <c r="F5" s="2463"/>
      <c r="G5" s="2463"/>
      <c r="H5" s="2463"/>
      <c r="I5" s="2463"/>
      <c r="J5" s="2463"/>
      <c r="K5" s="2463"/>
      <c r="L5" s="2463"/>
      <c r="M5" s="2463"/>
      <c r="N5" s="2463"/>
      <c r="O5" s="2463"/>
      <c r="P5" s="2463"/>
      <c r="Q5" s="704"/>
      <c r="R5" s="704"/>
      <c r="S5" s="704"/>
      <c r="T5" s="704"/>
      <c r="U5" s="704"/>
      <c r="V5" s="704"/>
      <c r="W5" s="704"/>
      <c r="X5" s="704"/>
      <c r="Y5" s="704"/>
      <c r="Z5" s="704"/>
      <c r="AA5" s="704"/>
      <c r="AB5" s="704"/>
      <c r="AC5" s="704"/>
      <c r="AD5" s="704"/>
      <c r="AE5" s="1036"/>
      <c r="AF5" s="1036"/>
    </row>
    <row r="6" spans="1:32" ht="15">
      <c r="A6" s="2207" t="s">
        <v>1709</v>
      </c>
      <c r="B6" s="2207"/>
      <c r="C6" s="2207"/>
      <c r="D6" s="2207"/>
      <c r="E6" s="2207"/>
      <c r="F6" s="2207"/>
      <c r="G6" s="2207"/>
      <c r="H6" s="2207"/>
      <c r="I6" s="2207"/>
      <c r="J6" s="2207"/>
      <c r="K6" s="2207"/>
      <c r="L6" s="2207"/>
      <c r="M6" s="2207"/>
      <c r="N6" s="2207"/>
      <c r="O6" s="2207"/>
      <c r="P6" s="2207"/>
      <c r="Q6" s="705"/>
      <c r="R6" s="705"/>
      <c r="S6" s="705"/>
      <c r="T6" s="705"/>
      <c r="U6" s="705"/>
      <c r="V6" s="705"/>
      <c r="W6" s="705"/>
      <c r="X6" s="705"/>
      <c r="Y6" s="705"/>
      <c r="Z6" s="705"/>
      <c r="AA6" s="705"/>
      <c r="AB6" s="705"/>
      <c r="AC6" s="705"/>
      <c r="AD6" s="705"/>
      <c r="AE6" s="1036"/>
      <c r="AF6" s="1036"/>
    </row>
    <row r="7" spans="1:32" ht="15">
      <c r="A7" s="705"/>
      <c r="B7" s="220"/>
      <c r="C7" s="705"/>
      <c r="D7" s="705"/>
      <c r="E7" s="705"/>
      <c r="F7" s="705"/>
      <c r="G7" s="705"/>
      <c r="H7" s="1036"/>
      <c r="I7" s="1036"/>
      <c r="J7" s="1036"/>
      <c r="K7" s="1036"/>
      <c r="L7" s="1036"/>
      <c r="M7" s="1036"/>
      <c r="N7" s="1036"/>
      <c r="O7" s="1036"/>
      <c r="P7" s="1036"/>
      <c r="Q7" s="1036"/>
      <c r="R7" s="1036"/>
      <c r="S7" s="1036"/>
      <c r="T7" s="1036"/>
      <c r="U7" s="1036"/>
      <c r="V7" s="1036"/>
      <c r="W7" s="1036"/>
      <c r="X7" s="1036"/>
      <c r="Y7" s="1036"/>
      <c r="Z7" s="1036"/>
      <c r="AA7" s="1036"/>
      <c r="AB7" s="1036"/>
      <c r="AC7" s="1036"/>
      <c r="AD7" s="1036"/>
      <c r="AE7" s="1036"/>
      <c r="AF7" s="1036"/>
    </row>
    <row r="8" spans="1:32" ht="15.75" thickBot="1">
      <c r="A8" s="1036"/>
      <c r="B8" s="1036"/>
      <c r="C8" s="1036"/>
      <c r="D8" s="1036"/>
      <c r="E8" s="1036"/>
      <c r="F8" s="1036"/>
      <c r="G8" s="1036"/>
      <c r="H8" s="1036"/>
      <c r="I8" s="1036"/>
      <c r="J8" s="1036"/>
      <c r="K8" s="1036"/>
      <c r="L8" s="1036"/>
      <c r="M8" s="1036"/>
      <c r="N8" s="1036"/>
      <c r="O8" s="1036"/>
      <c r="P8" s="216" t="s">
        <v>8</v>
      </c>
      <c r="Q8" s="216"/>
      <c r="R8" s="216"/>
      <c r="S8" s="216"/>
      <c r="T8" s="216"/>
      <c r="U8" s="216"/>
      <c r="V8" s="216"/>
      <c r="W8" s="216"/>
      <c r="X8" s="216"/>
      <c r="Y8" s="216"/>
      <c r="Z8" s="216"/>
      <c r="AA8" s="216"/>
      <c r="AB8" s="216"/>
      <c r="AC8" s="216"/>
      <c r="AD8" s="216"/>
      <c r="AE8" s="216"/>
      <c r="AF8" s="216"/>
    </row>
    <row r="9" spans="1:32" s="1041" customFormat="1" ht="68.25" customHeight="1">
      <c r="A9" s="1037"/>
      <c r="B9" s="2610" t="s">
        <v>7</v>
      </c>
      <c r="C9" s="2612" t="s">
        <v>1710</v>
      </c>
      <c r="D9" s="1038" t="s">
        <v>1711</v>
      </c>
      <c r="E9" s="1038" t="s">
        <v>1712</v>
      </c>
      <c r="F9" s="1039" t="s">
        <v>1713</v>
      </c>
      <c r="G9" s="1039" t="s">
        <v>1714</v>
      </c>
      <c r="H9" s="1039" t="s">
        <v>1715</v>
      </c>
      <c r="I9" s="1039" t="s">
        <v>1716</v>
      </c>
      <c r="J9" s="1039" t="s">
        <v>1717</v>
      </c>
      <c r="K9" s="1039" t="s">
        <v>1718</v>
      </c>
      <c r="L9" s="1039" t="s">
        <v>937</v>
      </c>
      <c r="M9" s="1039" t="s">
        <v>1719</v>
      </c>
      <c r="N9" s="1039" t="s">
        <v>1720</v>
      </c>
      <c r="O9" s="1039" t="s">
        <v>1721</v>
      </c>
      <c r="P9" s="1040" t="s">
        <v>1722</v>
      </c>
    </row>
    <row r="10" spans="1:32" s="1041" customFormat="1" ht="24.75" customHeight="1">
      <c r="A10" s="1037"/>
      <c r="B10" s="2611"/>
      <c r="C10" s="2613"/>
      <c r="D10" s="1042">
        <v>1</v>
      </c>
      <c r="E10" s="1042">
        <v>2</v>
      </c>
      <c r="F10" s="1043">
        <v>3</v>
      </c>
      <c r="G10" s="1043">
        <v>4</v>
      </c>
      <c r="H10" s="1043">
        <v>5</v>
      </c>
      <c r="I10" s="1043">
        <v>6</v>
      </c>
      <c r="J10" s="1043">
        <v>7</v>
      </c>
      <c r="K10" s="1043">
        <v>8</v>
      </c>
      <c r="L10" s="1043">
        <v>9</v>
      </c>
      <c r="M10" s="1043">
        <v>10</v>
      </c>
      <c r="N10" s="1042" t="s">
        <v>1723</v>
      </c>
      <c r="O10" s="1043">
        <v>12</v>
      </c>
      <c r="P10" s="1044">
        <v>13</v>
      </c>
    </row>
    <row r="11" spans="1:32" ht="12.75" customHeight="1">
      <c r="A11" s="222"/>
      <c r="B11" s="1045" t="s">
        <v>20</v>
      </c>
      <c r="C11" s="1046"/>
      <c r="D11" s="1046"/>
      <c r="E11" s="1046"/>
      <c r="F11" s="1046"/>
      <c r="G11" s="1046"/>
      <c r="H11" s="1046"/>
      <c r="I11" s="1046"/>
      <c r="J11" s="1046"/>
      <c r="K11" s="1046"/>
      <c r="L11" s="1046"/>
      <c r="M11" s="1046"/>
      <c r="N11" s="1046"/>
      <c r="O11" s="1046"/>
      <c r="P11" s="1047"/>
    </row>
    <row r="12" spans="1:32" ht="11.25">
      <c r="A12" s="222"/>
      <c r="B12" s="1048" t="s">
        <v>624</v>
      </c>
      <c r="C12" s="1049"/>
      <c r="D12" s="1049"/>
      <c r="E12" s="1049"/>
      <c r="F12" s="1049"/>
      <c r="G12" s="1049"/>
      <c r="H12" s="1049"/>
      <c r="I12" s="1049"/>
      <c r="J12" s="1049"/>
      <c r="K12" s="1049"/>
      <c r="L12" s="1049"/>
      <c r="M12" s="1049"/>
      <c r="N12" s="1049"/>
      <c r="O12" s="1049"/>
      <c r="P12" s="1050"/>
    </row>
    <row r="13" spans="1:32" ht="11.25">
      <c r="A13" s="222"/>
      <c r="B13" s="1048" t="s">
        <v>1724</v>
      </c>
      <c r="C13" s="1049"/>
      <c r="D13" s="1049"/>
      <c r="E13" s="1049"/>
      <c r="F13" s="1049"/>
      <c r="G13" s="1049"/>
      <c r="H13" s="1049"/>
      <c r="I13" s="1049"/>
      <c r="J13" s="1049"/>
      <c r="K13" s="1049"/>
      <c r="L13" s="1049"/>
      <c r="M13" s="1049"/>
      <c r="N13" s="1049"/>
      <c r="O13" s="1049"/>
      <c r="P13" s="1050"/>
    </row>
    <row r="14" spans="1:32" ht="11.25">
      <c r="A14" s="222"/>
      <c r="B14" s="1051" t="s">
        <v>1725</v>
      </c>
      <c r="C14" s="1049"/>
      <c r="D14" s="1049"/>
      <c r="E14" s="1049"/>
      <c r="F14" s="1049"/>
      <c r="G14" s="1049"/>
      <c r="H14" s="1049"/>
      <c r="I14" s="1049"/>
      <c r="J14" s="1049"/>
      <c r="K14" s="1049"/>
      <c r="L14" s="1049"/>
      <c r="M14" s="1049"/>
      <c r="N14" s="1049"/>
      <c r="O14" s="1049"/>
      <c r="P14" s="1050"/>
    </row>
    <row r="15" spans="1:32" ht="11.25">
      <c r="A15" s="222"/>
      <c r="B15" s="1052" t="s">
        <v>1726</v>
      </c>
      <c r="C15" s="1053"/>
      <c r="D15" s="1053"/>
      <c r="E15" s="1053"/>
      <c r="F15" s="1053"/>
      <c r="G15" s="1053"/>
      <c r="H15" s="1053"/>
      <c r="I15" s="1053"/>
      <c r="J15" s="1053"/>
      <c r="K15" s="1053"/>
      <c r="L15" s="1053"/>
      <c r="M15" s="1053"/>
      <c r="N15" s="1053"/>
      <c r="O15" s="1053"/>
      <c r="P15" s="1054"/>
    </row>
    <row r="16" spans="1:32" ht="12" thickBot="1">
      <c r="A16" s="222"/>
      <c r="B16" s="1052" t="s">
        <v>1727</v>
      </c>
      <c r="C16" s="1053"/>
      <c r="D16" s="1053"/>
      <c r="E16" s="1053"/>
      <c r="F16" s="1053"/>
      <c r="G16" s="1053"/>
      <c r="H16" s="1053"/>
      <c r="I16" s="1053"/>
      <c r="J16" s="1053"/>
      <c r="K16" s="1053"/>
      <c r="L16" s="1053"/>
      <c r="M16" s="1053"/>
      <c r="N16" s="1053"/>
      <c r="O16" s="1053"/>
      <c r="P16" s="1054"/>
    </row>
    <row r="17" spans="1:31" ht="11.25">
      <c r="A17" s="222"/>
      <c r="B17" s="1055" t="s">
        <v>2</v>
      </c>
      <c r="C17" s="1056" t="s">
        <v>625</v>
      </c>
      <c r="D17" s="1057"/>
      <c r="E17" s="1057"/>
      <c r="F17" s="1058"/>
      <c r="G17" s="1058"/>
      <c r="H17" s="1058"/>
      <c r="I17" s="1058"/>
      <c r="J17" s="1058"/>
      <c r="K17" s="1058"/>
      <c r="L17" s="1058"/>
      <c r="M17" s="1058"/>
      <c r="N17" s="1058"/>
      <c r="O17" s="1058"/>
      <c r="P17" s="1059"/>
    </row>
    <row r="18" spans="1:31" ht="11.25">
      <c r="A18" s="222"/>
      <c r="B18" s="1060" t="s">
        <v>115</v>
      </c>
      <c r="C18" s="1061" t="s">
        <v>1728</v>
      </c>
      <c r="D18" s="1062"/>
      <c r="E18" s="1062"/>
      <c r="F18" s="1063"/>
      <c r="G18" s="1063"/>
      <c r="H18" s="1063"/>
      <c r="I18" s="1064"/>
      <c r="J18" s="1064"/>
      <c r="K18" s="1064"/>
      <c r="L18" s="1064"/>
      <c r="M18" s="1064"/>
      <c r="N18" s="1064"/>
      <c r="O18" s="1064"/>
      <c r="P18" s="1065"/>
    </row>
    <row r="19" spans="1:31" ht="11.25">
      <c r="A19" s="222"/>
      <c r="B19" s="1060" t="s">
        <v>178</v>
      </c>
      <c r="C19" s="1061" t="s">
        <v>1572</v>
      </c>
      <c r="D19" s="1062"/>
      <c r="E19" s="1062"/>
      <c r="F19" s="1063"/>
      <c r="G19" s="1063"/>
      <c r="H19" s="1063"/>
      <c r="I19" s="1064"/>
      <c r="J19" s="1064"/>
      <c r="K19" s="1064"/>
      <c r="L19" s="1064"/>
      <c r="M19" s="1064"/>
      <c r="N19" s="1064"/>
      <c r="O19" s="1064"/>
      <c r="P19" s="1065"/>
    </row>
    <row r="20" spans="1:31" ht="22.5">
      <c r="A20" s="222"/>
      <c r="B20" s="406" t="s">
        <v>201</v>
      </c>
      <c r="C20" s="733" t="s">
        <v>633</v>
      </c>
      <c r="D20" s="1066"/>
      <c r="E20" s="1066"/>
      <c r="F20" s="1067"/>
      <c r="G20" s="1067"/>
      <c r="H20" s="1067"/>
      <c r="I20" s="1068"/>
      <c r="J20" s="1068"/>
      <c r="K20" s="1068"/>
      <c r="L20" s="1068"/>
      <c r="M20" s="1068"/>
      <c r="N20" s="1068"/>
      <c r="O20" s="1068"/>
      <c r="P20" s="1069"/>
    </row>
    <row r="21" spans="1:31" ht="11.25">
      <c r="A21" s="222"/>
      <c r="B21" s="1070" t="s">
        <v>1</v>
      </c>
      <c r="C21" s="1071" t="s">
        <v>634</v>
      </c>
      <c r="D21" s="1072"/>
      <c r="E21" s="1072"/>
      <c r="F21" s="1073"/>
      <c r="G21" s="1073"/>
      <c r="H21" s="1073"/>
      <c r="I21" s="1074"/>
      <c r="J21" s="1074"/>
      <c r="K21" s="1074"/>
      <c r="L21" s="1074"/>
      <c r="M21" s="1074"/>
      <c r="N21" s="1074"/>
      <c r="O21" s="1074"/>
      <c r="P21" s="1075"/>
    </row>
    <row r="22" spans="1:31" ht="11.25">
      <c r="A22" s="222"/>
      <c r="B22" s="1076" t="s">
        <v>66</v>
      </c>
      <c r="C22" s="1077" t="s">
        <v>1729</v>
      </c>
      <c r="D22" s="1072"/>
      <c r="E22" s="1072"/>
      <c r="F22" s="1073"/>
      <c r="G22" s="1073"/>
      <c r="H22" s="1073"/>
      <c r="I22" s="1074"/>
      <c r="J22" s="1074"/>
      <c r="K22" s="1074"/>
      <c r="L22" s="1074"/>
      <c r="M22" s="1074"/>
      <c r="N22" s="1074"/>
      <c r="O22" s="1074"/>
      <c r="P22" s="1075"/>
    </row>
    <row r="23" spans="1:31" ht="11.25">
      <c r="A23" s="222"/>
      <c r="B23" s="1076" t="s">
        <v>76</v>
      </c>
      <c r="C23" s="1077" t="s">
        <v>1730</v>
      </c>
      <c r="D23" s="1072"/>
      <c r="E23" s="1072"/>
      <c r="F23" s="1073"/>
      <c r="G23" s="1073"/>
      <c r="H23" s="1073"/>
      <c r="I23" s="1074"/>
      <c r="J23" s="1074"/>
      <c r="K23" s="1074"/>
      <c r="L23" s="1074"/>
      <c r="M23" s="1074"/>
      <c r="N23" s="1074"/>
      <c r="O23" s="1074"/>
      <c r="P23" s="1075"/>
    </row>
    <row r="24" spans="1:31" ht="12" thickBot="1">
      <c r="A24" s="229"/>
      <c r="B24" s="1078" t="s">
        <v>419</v>
      </c>
      <c r="C24" s="734" t="s">
        <v>1007</v>
      </c>
      <c r="D24" s="1079"/>
      <c r="E24" s="1079"/>
      <c r="F24" s="1079"/>
      <c r="G24" s="1079"/>
      <c r="H24" s="1079"/>
      <c r="I24" s="1080"/>
      <c r="J24" s="1080"/>
      <c r="K24" s="1080"/>
      <c r="L24" s="1080"/>
      <c r="M24" s="1080"/>
      <c r="N24" s="1080"/>
      <c r="O24" s="1080"/>
      <c r="P24" s="1081"/>
    </row>
    <row r="27" spans="1:31">
      <c r="B27" s="1082"/>
      <c r="C27" s="1082"/>
      <c r="D27" s="1082"/>
    </row>
    <row r="28" spans="1:31" ht="11.25">
      <c r="B28" s="702"/>
      <c r="C28" s="702"/>
      <c r="D28" s="702"/>
      <c r="E28" s="702"/>
      <c r="F28" s="702"/>
      <c r="G28" s="702"/>
      <c r="H28" s="702"/>
      <c r="I28" s="702"/>
      <c r="J28" s="702"/>
      <c r="K28" s="702"/>
      <c r="L28" s="702"/>
      <c r="M28" s="702"/>
      <c r="N28" s="702"/>
      <c r="O28" s="702"/>
      <c r="P28" s="702"/>
    </row>
    <row r="29" spans="1:31" ht="11.25">
      <c r="B29" s="2614" t="s">
        <v>1731</v>
      </c>
      <c r="C29" s="2614"/>
      <c r="D29" s="242"/>
      <c r="E29" s="242"/>
      <c r="F29" s="242"/>
      <c r="G29" s="242"/>
      <c r="H29" s="242"/>
      <c r="I29" s="242"/>
      <c r="J29" s="242"/>
      <c r="K29" s="242"/>
      <c r="L29" s="242"/>
      <c r="M29" s="242"/>
      <c r="N29" s="242"/>
      <c r="O29" s="241" t="s">
        <v>641</v>
      </c>
      <c r="Q29" s="242"/>
      <c r="R29" s="242"/>
      <c r="S29" s="242"/>
      <c r="T29" s="242"/>
      <c r="U29" s="242"/>
      <c r="V29" s="242"/>
      <c r="W29" s="242"/>
      <c r="X29" s="242"/>
      <c r="Y29" s="242"/>
      <c r="Z29" s="242"/>
      <c r="AA29" s="242"/>
      <c r="AB29" s="242"/>
      <c r="AC29" s="242"/>
      <c r="AD29" s="242"/>
      <c r="AE29" s="242"/>
    </row>
    <row r="30" spans="1:31" ht="11.25">
      <c r="B30" s="2608" t="s">
        <v>1732</v>
      </c>
      <c r="C30" s="2608"/>
      <c r="D30" s="242"/>
      <c r="E30" s="242"/>
      <c r="F30" s="242"/>
      <c r="G30" s="242"/>
      <c r="H30" s="242"/>
      <c r="I30" s="242"/>
      <c r="J30" s="242"/>
      <c r="K30" s="242"/>
      <c r="L30" s="242"/>
      <c r="M30" s="242"/>
      <c r="N30" s="242"/>
      <c r="O30" s="242" t="s">
        <v>643</v>
      </c>
      <c r="Q30" s="242"/>
      <c r="R30" s="242"/>
      <c r="S30" s="242"/>
      <c r="T30" s="242"/>
      <c r="U30" s="242"/>
      <c r="V30" s="242"/>
      <c r="W30" s="242"/>
      <c r="X30" s="242"/>
      <c r="Y30" s="242"/>
      <c r="Z30" s="242"/>
      <c r="AA30" s="242"/>
      <c r="AB30" s="243"/>
      <c r="AC30" s="243"/>
      <c r="AD30" s="243"/>
      <c r="AE30" s="243"/>
    </row>
    <row r="31" spans="1:31" ht="15">
      <c r="D31" s="1083"/>
      <c r="E31" s="1083"/>
      <c r="F31" s="1083"/>
      <c r="G31" s="1083"/>
      <c r="H31" s="1083"/>
      <c r="I31" s="703"/>
      <c r="J31" s="703"/>
      <c r="K31" s="703"/>
      <c r="L31" s="703"/>
      <c r="M31" s="703"/>
      <c r="N31" s="703"/>
      <c r="O31" s="243" t="s">
        <v>644</v>
      </c>
      <c r="Q31" s="703"/>
      <c r="R31" s="703"/>
      <c r="S31" s="703"/>
      <c r="T31" s="703"/>
      <c r="U31" s="703"/>
      <c r="V31" s="703"/>
      <c r="W31" s="703"/>
      <c r="X31" s="703"/>
      <c r="Y31" s="703"/>
      <c r="Z31" s="703"/>
      <c r="AA31" s="703"/>
      <c r="AB31" s="1036"/>
      <c r="AC31" s="1036"/>
      <c r="AD31" s="1036"/>
      <c r="AE31" s="1036"/>
    </row>
    <row r="32" spans="1:31" ht="11.25">
      <c r="B32" s="2609" t="s">
        <v>1733</v>
      </c>
      <c r="C32" s="2609"/>
    </row>
  </sheetData>
  <mergeCells count="8">
    <mergeCell ref="B30:C30"/>
    <mergeCell ref="B32:C32"/>
    <mergeCell ref="A1:P1"/>
    <mergeCell ref="A5:P5"/>
    <mergeCell ref="A6:P6"/>
    <mergeCell ref="B9:B10"/>
    <mergeCell ref="C9:C10"/>
    <mergeCell ref="B29:C29"/>
  </mergeCells>
  <printOptions horizontalCentered="1"/>
  <pageMargins left="0.70866141732283472" right="0.70866141732283472" top="0.74803149606299213" bottom="0.74803149606299213" header="0.31496062992125984" footer="0.31496062992125984"/>
  <pageSetup paperSize="9" scale="52" fitToHeight="0" orientation="landscape" r:id="rId1"/>
  <colBreaks count="1" manualBreakCount="1">
    <brk id="16" max="3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30"/>
  <sheetViews>
    <sheetView showGridLines="0" view="pageBreakPreview" zoomScaleNormal="100" zoomScaleSheetLayoutView="100" workbookViewId="0">
      <selection activeCell="F19" sqref="F19"/>
    </sheetView>
  </sheetViews>
  <sheetFormatPr defaultColWidth="49.140625" defaultRowHeight="10.5"/>
  <cols>
    <col min="1" max="1" width="2.7109375" style="214" customWidth="1"/>
    <col min="2" max="2" width="6.42578125" style="214" customWidth="1"/>
    <col min="3" max="3" width="38" style="1090" customWidth="1"/>
    <col min="4" max="9" width="18.42578125" style="214" customWidth="1"/>
    <col min="10" max="10" width="3.42578125" style="214" customWidth="1"/>
    <col min="11" max="235" width="9.140625" style="214" customWidth="1"/>
    <col min="236" max="236" width="2.7109375" style="214" customWidth="1"/>
    <col min="237" max="237" width="4.5703125" style="214" customWidth="1"/>
    <col min="238" max="256" width="49.140625" style="214"/>
    <col min="257" max="257" width="2.7109375" style="214" customWidth="1"/>
    <col min="258" max="258" width="6.42578125" style="214" customWidth="1"/>
    <col min="259" max="259" width="49.140625" style="214" customWidth="1"/>
    <col min="260" max="265" width="18.42578125" style="214" customWidth="1"/>
    <col min="266" max="491" width="9.140625" style="214" customWidth="1"/>
    <col min="492" max="492" width="2.7109375" style="214" customWidth="1"/>
    <col min="493" max="493" width="4.5703125" style="214" customWidth="1"/>
    <col min="494" max="512" width="49.140625" style="214"/>
    <col min="513" max="513" width="2.7109375" style="214" customWidth="1"/>
    <col min="514" max="514" width="6.42578125" style="214" customWidth="1"/>
    <col min="515" max="515" width="49.140625" style="214" customWidth="1"/>
    <col min="516" max="521" width="18.42578125" style="214" customWidth="1"/>
    <col min="522" max="747" width="9.140625" style="214" customWidth="1"/>
    <col min="748" max="748" width="2.7109375" style="214" customWidth="1"/>
    <col min="749" max="749" width="4.5703125" style="214" customWidth="1"/>
    <col min="750" max="768" width="49.140625" style="214"/>
    <col min="769" max="769" width="2.7109375" style="214" customWidth="1"/>
    <col min="770" max="770" width="6.42578125" style="214" customWidth="1"/>
    <col min="771" max="771" width="49.140625" style="214" customWidth="1"/>
    <col min="772" max="777" width="18.42578125" style="214" customWidth="1"/>
    <col min="778" max="1003" width="9.140625" style="214" customWidth="1"/>
    <col min="1004" max="1004" width="2.7109375" style="214" customWidth="1"/>
    <col min="1005" max="1005" width="4.5703125" style="214" customWidth="1"/>
    <col min="1006" max="1024" width="49.140625" style="214"/>
    <col min="1025" max="1025" width="2.7109375" style="214" customWidth="1"/>
    <col min="1026" max="1026" width="6.42578125" style="214" customWidth="1"/>
    <col min="1027" max="1027" width="49.140625" style="214" customWidth="1"/>
    <col min="1028" max="1033" width="18.42578125" style="214" customWidth="1"/>
    <col min="1034" max="1259" width="9.140625" style="214" customWidth="1"/>
    <col min="1260" max="1260" width="2.7109375" style="214" customWidth="1"/>
    <col min="1261" max="1261" width="4.5703125" style="214" customWidth="1"/>
    <col min="1262" max="1280" width="49.140625" style="214"/>
    <col min="1281" max="1281" width="2.7109375" style="214" customWidth="1"/>
    <col min="1282" max="1282" width="6.42578125" style="214" customWidth="1"/>
    <col min="1283" max="1283" width="49.140625" style="214" customWidth="1"/>
    <col min="1284" max="1289" width="18.42578125" style="214" customWidth="1"/>
    <col min="1290" max="1515" width="9.140625" style="214" customWidth="1"/>
    <col min="1516" max="1516" width="2.7109375" style="214" customWidth="1"/>
    <col min="1517" max="1517" width="4.5703125" style="214" customWidth="1"/>
    <col min="1518" max="1536" width="49.140625" style="214"/>
    <col min="1537" max="1537" width="2.7109375" style="214" customWidth="1"/>
    <col min="1538" max="1538" width="6.42578125" style="214" customWidth="1"/>
    <col min="1539" max="1539" width="49.140625" style="214" customWidth="1"/>
    <col min="1540" max="1545" width="18.42578125" style="214" customWidth="1"/>
    <col min="1546" max="1771" width="9.140625" style="214" customWidth="1"/>
    <col min="1772" max="1772" width="2.7109375" style="214" customWidth="1"/>
    <col min="1773" max="1773" width="4.5703125" style="214" customWidth="1"/>
    <col min="1774" max="1792" width="49.140625" style="214"/>
    <col min="1793" max="1793" width="2.7109375" style="214" customWidth="1"/>
    <col min="1794" max="1794" width="6.42578125" style="214" customWidth="1"/>
    <col min="1795" max="1795" width="49.140625" style="214" customWidth="1"/>
    <col min="1796" max="1801" width="18.42578125" style="214" customWidth="1"/>
    <col min="1802" max="2027" width="9.140625" style="214" customWidth="1"/>
    <col min="2028" max="2028" width="2.7109375" style="214" customWidth="1"/>
    <col min="2029" max="2029" width="4.5703125" style="214" customWidth="1"/>
    <col min="2030" max="2048" width="49.140625" style="214"/>
    <col min="2049" max="2049" width="2.7109375" style="214" customWidth="1"/>
    <col min="2050" max="2050" width="6.42578125" style="214" customWidth="1"/>
    <col min="2051" max="2051" width="49.140625" style="214" customWidth="1"/>
    <col min="2052" max="2057" width="18.42578125" style="214" customWidth="1"/>
    <col min="2058" max="2283" width="9.140625" style="214" customWidth="1"/>
    <col min="2284" max="2284" width="2.7109375" style="214" customWidth="1"/>
    <col min="2285" max="2285" width="4.5703125" style="214" customWidth="1"/>
    <col min="2286" max="2304" width="49.140625" style="214"/>
    <col min="2305" max="2305" width="2.7109375" style="214" customWidth="1"/>
    <col min="2306" max="2306" width="6.42578125" style="214" customWidth="1"/>
    <col min="2307" max="2307" width="49.140625" style="214" customWidth="1"/>
    <col min="2308" max="2313" width="18.42578125" style="214" customWidth="1"/>
    <col min="2314" max="2539" width="9.140625" style="214" customWidth="1"/>
    <col min="2540" max="2540" width="2.7109375" style="214" customWidth="1"/>
    <col min="2541" max="2541" width="4.5703125" style="214" customWidth="1"/>
    <col min="2542" max="2560" width="49.140625" style="214"/>
    <col min="2561" max="2561" width="2.7109375" style="214" customWidth="1"/>
    <col min="2562" max="2562" width="6.42578125" style="214" customWidth="1"/>
    <col min="2563" max="2563" width="49.140625" style="214" customWidth="1"/>
    <col min="2564" max="2569" width="18.42578125" style="214" customWidth="1"/>
    <col min="2570" max="2795" width="9.140625" style="214" customWidth="1"/>
    <col min="2796" max="2796" width="2.7109375" style="214" customWidth="1"/>
    <col min="2797" max="2797" width="4.5703125" style="214" customWidth="1"/>
    <col min="2798" max="2816" width="49.140625" style="214"/>
    <col min="2817" max="2817" width="2.7109375" style="214" customWidth="1"/>
    <col min="2818" max="2818" width="6.42578125" style="214" customWidth="1"/>
    <col min="2819" max="2819" width="49.140625" style="214" customWidth="1"/>
    <col min="2820" max="2825" width="18.42578125" style="214" customWidth="1"/>
    <col min="2826" max="3051" width="9.140625" style="214" customWidth="1"/>
    <col min="3052" max="3052" width="2.7109375" style="214" customWidth="1"/>
    <col min="3053" max="3053" width="4.5703125" style="214" customWidth="1"/>
    <col min="3054" max="3072" width="49.140625" style="214"/>
    <col min="3073" max="3073" width="2.7109375" style="214" customWidth="1"/>
    <col min="3074" max="3074" width="6.42578125" style="214" customWidth="1"/>
    <col min="3075" max="3075" width="49.140625" style="214" customWidth="1"/>
    <col min="3076" max="3081" width="18.42578125" style="214" customWidth="1"/>
    <col min="3082" max="3307" width="9.140625" style="214" customWidth="1"/>
    <col min="3308" max="3308" width="2.7109375" style="214" customWidth="1"/>
    <col min="3309" max="3309" width="4.5703125" style="214" customWidth="1"/>
    <col min="3310" max="3328" width="49.140625" style="214"/>
    <col min="3329" max="3329" width="2.7109375" style="214" customWidth="1"/>
    <col min="3330" max="3330" width="6.42578125" style="214" customWidth="1"/>
    <col min="3331" max="3331" width="49.140625" style="214" customWidth="1"/>
    <col min="3332" max="3337" width="18.42578125" style="214" customWidth="1"/>
    <col min="3338" max="3563" width="9.140625" style="214" customWidth="1"/>
    <col min="3564" max="3564" width="2.7109375" style="214" customWidth="1"/>
    <col min="3565" max="3565" width="4.5703125" style="214" customWidth="1"/>
    <col min="3566" max="3584" width="49.140625" style="214"/>
    <col min="3585" max="3585" width="2.7109375" style="214" customWidth="1"/>
    <col min="3586" max="3586" width="6.42578125" style="214" customWidth="1"/>
    <col min="3587" max="3587" width="49.140625" style="214" customWidth="1"/>
    <col min="3588" max="3593" width="18.42578125" style="214" customWidth="1"/>
    <col min="3594" max="3819" width="9.140625" style="214" customWidth="1"/>
    <col min="3820" max="3820" width="2.7109375" style="214" customWidth="1"/>
    <col min="3821" max="3821" width="4.5703125" style="214" customWidth="1"/>
    <col min="3822" max="3840" width="49.140625" style="214"/>
    <col min="3841" max="3841" width="2.7109375" style="214" customWidth="1"/>
    <col min="3842" max="3842" width="6.42578125" style="214" customWidth="1"/>
    <col min="3843" max="3843" width="49.140625" style="214" customWidth="1"/>
    <col min="3844" max="3849" width="18.42578125" style="214" customWidth="1"/>
    <col min="3850" max="4075" width="9.140625" style="214" customWidth="1"/>
    <col min="4076" max="4076" width="2.7109375" style="214" customWidth="1"/>
    <col min="4077" max="4077" width="4.5703125" style="214" customWidth="1"/>
    <col min="4078" max="4096" width="49.140625" style="214"/>
    <col min="4097" max="4097" width="2.7109375" style="214" customWidth="1"/>
    <col min="4098" max="4098" width="6.42578125" style="214" customWidth="1"/>
    <col min="4099" max="4099" width="49.140625" style="214" customWidth="1"/>
    <col min="4100" max="4105" width="18.42578125" style="214" customWidth="1"/>
    <col min="4106" max="4331" width="9.140625" style="214" customWidth="1"/>
    <col min="4332" max="4332" width="2.7109375" style="214" customWidth="1"/>
    <col min="4333" max="4333" width="4.5703125" style="214" customWidth="1"/>
    <col min="4334" max="4352" width="49.140625" style="214"/>
    <col min="4353" max="4353" width="2.7109375" style="214" customWidth="1"/>
    <col min="4354" max="4354" width="6.42578125" style="214" customWidth="1"/>
    <col min="4355" max="4355" width="49.140625" style="214" customWidth="1"/>
    <col min="4356" max="4361" width="18.42578125" style="214" customWidth="1"/>
    <col min="4362" max="4587" width="9.140625" style="214" customWidth="1"/>
    <col min="4588" max="4588" width="2.7109375" style="214" customWidth="1"/>
    <col min="4589" max="4589" width="4.5703125" style="214" customWidth="1"/>
    <col min="4590" max="4608" width="49.140625" style="214"/>
    <col min="4609" max="4609" width="2.7109375" style="214" customWidth="1"/>
    <col min="4610" max="4610" width="6.42578125" style="214" customWidth="1"/>
    <col min="4611" max="4611" width="49.140625" style="214" customWidth="1"/>
    <col min="4612" max="4617" width="18.42578125" style="214" customWidth="1"/>
    <col min="4618" max="4843" width="9.140625" style="214" customWidth="1"/>
    <col min="4844" max="4844" width="2.7109375" style="214" customWidth="1"/>
    <col min="4845" max="4845" width="4.5703125" style="214" customWidth="1"/>
    <col min="4846" max="4864" width="49.140625" style="214"/>
    <col min="4865" max="4865" width="2.7109375" style="214" customWidth="1"/>
    <col min="4866" max="4866" width="6.42578125" style="214" customWidth="1"/>
    <col min="4867" max="4867" width="49.140625" style="214" customWidth="1"/>
    <col min="4868" max="4873" width="18.42578125" style="214" customWidth="1"/>
    <col min="4874" max="5099" width="9.140625" style="214" customWidth="1"/>
    <col min="5100" max="5100" width="2.7109375" style="214" customWidth="1"/>
    <col min="5101" max="5101" width="4.5703125" style="214" customWidth="1"/>
    <col min="5102" max="5120" width="49.140625" style="214"/>
    <col min="5121" max="5121" width="2.7109375" style="214" customWidth="1"/>
    <col min="5122" max="5122" width="6.42578125" style="214" customWidth="1"/>
    <col min="5123" max="5123" width="49.140625" style="214" customWidth="1"/>
    <col min="5124" max="5129" width="18.42578125" style="214" customWidth="1"/>
    <col min="5130" max="5355" width="9.140625" style="214" customWidth="1"/>
    <col min="5356" max="5356" width="2.7109375" style="214" customWidth="1"/>
    <col min="5357" max="5357" width="4.5703125" style="214" customWidth="1"/>
    <col min="5358" max="5376" width="49.140625" style="214"/>
    <col min="5377" max="5377" width="2.7109375" style="214" customWidth="1"/>
    <col min="5378" max="5378" width="6.42578125" style="214" customWidth="1"/>
    <col min="5379" max="5379" width="49.140625" style="214" customWidth="1"/>
    <col min="5380" max="5385" width="18.42578125" style="214" customWidth="1"/>
    <col min="5386" max="5611" width="9.140625" style="214" customWidth="1"/>
    <col min="5612" max="5612" width="2.7109375" style="214" customWidth="1"/>
    <col min="5613" max="5613" width="4.5703125" style="214" customWidth="1"/>
    <col min="5614" max="5632" width="49.140625" style="214"/>
    <col min="5633" max="5633" width="2.7109375" style="214" customWidth="1"/>
    <col min="5634" max="5634" width="6.42578125" style="214" customWidth="1"/>
    <col min="5635" max="5635" width="49.140625" style="214" customWidth="1"/>
    <col min="5636" max="5641" width="18.42578125" style="214" customWidth="1"/>
    <col min="5642" max="5867" width="9.140625" style="214" customWidth="1"/>
    <col min="5868" max="5868" width="2.7109375" style="214" customWidth="1"/>
    <col min="5869" max="5869" width="4.5703125" style="214" customWidth="1"/>
    <col min="5870" max="5888" width="49.140625" style="214"/>
    <col min="5889" max="5889" width="2.7109375" style="214" customWidth="1"/>
    <col min="5890" max="5890" width="6.42578125" style="214" customWidth="1"/>
    <col min="5891" max="5891" width="49.140625" style="214" customWidth="1"/>
    <col min="5892" max="5897" width="18.42578125" style="214" customWidth="1"/>
    <col min="5898" max="6123" width="9.140625" style="214" customWidth="1"/>
    <col min="6124" max="6124" width="2.7109375" style="214" customWidth="1"/>
    <col min="6125" max="6125" width="4.5703125" style="214" customWidth="1"/>
    <col min="6126" max="6144" width="49.140625" style="214"/>
    <col min="6145" max="6145" width="2.7109375" style="214" customWidth="1"/>
    <col min="6146" max="6146" width="6.42578125" style="214" customWidth="1"/>
    <col min="6147" max="6147" width="49.140625" style="214" customWidth="1"/>
    <col min="6148" max="6153" width="18.42578125" style="214" customWidth="1"/>
    <col min="6154" max="6379" width="9.140625" style="214" customWidth="1"/>
    <col min="6380" max="6380" width="2.7109375" style="214" customWidth="1"/>
    <col min="6381" max="6381" width="4.5703125" style="214" customWidth="1"/>
    <col min="6382" max="6400" width="49.140625" style="214"/>
    <col min="6401" max="6401" width="2.7109375" style="214" customWidth="1"/>
    <col min="6402" max="6402" width="6.42578125" style="214" customWidth="1"/>
    <col min="6403" max="6403" width="49.140625" style="214" customWidth="1"/>
    <col min="6404" max="6409" width="18.42578125" style="214" customWidth="1"/>
    <col min="6410" max="6635" width="9.140625" style="214" customWidth="1"/>
    <col min="6636" max="6636" width="2.7109375" style="214" customWidth="1"/>
    <col min="6637" max="6637" width="4.5703125" style="214" customWidth="1"/>
    <col min="6638" max="6656" width="49.140625" style="214"/>
    <col min="6657" max="6657" width="2.7109375" style="214" customWidth="1"/>
    <col min="6658" max="6658" width="6.42578125" style="214" customWidth="1"/>
    <col min="6659" max="6659" width="49.140625" style="214" customWidth="1"/>
    <col min="6660" max="6665" width="18.42578125" style="214" customWidth="1"/>
    <col min="6666" max="6891" width="9.140625" style="214" customWidth="1"/>
    <col min="6892" max="6892" width="2.7109375" style="214" customWidth="1"/>
    <col min="6893" max="6893" width="4.5703125" style="214" customWidth="1"/>
    <col min="6894" max="6912" width="49.140625" style="214"/>
    <col min="6913" max="6913" width="2.7109375" style="214" customWidth="1"/>
    <col min="6914" max="6914" width="6.42578125" style="214" customWidth="1"/>
    <col min="6915" max="6915" width="49.140625" style="214" customWidth="1"/>
    <col min="6916" max="6921" width="18.42578125" style="214" customWidth="1"/>
    <col min="6922" max="7147" width="9.140625" style="214" customWidth="1"/>
    <col min="7148" max="7148" width="2.7109375" style="214" customWidth="1"/>
    <col min="7149" max="7149" width="4.5703125" style="214" customWidth="1"/>
    <col min="7150" max="7168" width="49.140625" style="214"/>
    <col min="7169" max="7169" width="2.7109375" style="214" customWidth="1"/>
    <col min="7170" max="7170" width="6.42578125" style="214" customWidth="1"/>
    <col min="7171" max="7171" width="49.140625" style="214" customWidth="1"/>
    <col min="7172" max="7177" width="18.42578125" style="214" customWidth="1"/>
    <col min="7178" max="7403" width="9.140625" style="214" customWidth="1"/>
    <col min="7404" max="7404" width="2.7109375" style="214" customWidth="1"/>
    <col min="7405" max="7405" width="4.5703125" style="214" customWidth="1"/>
    <col min="7406" max="7424" width="49.140625" style="214"/>
    <col min="7425" max="7425" width="2.7109375" style="214" customWidth="1"/>
    <col min="7426" max="7426" width="6.42578125" style="214" customWidth="1"/>
    <col min="7427" max="7427" width="49.140625" style="214" customWidth="1"/>
    <col min="7428" max="7433" width="18.42578125" style="214" customWidth="1"/>
    <col min="7434" max="7659" width="9.140625" style="214" customWidth="1"/>
    <col min="7660" max="7660" width="2.7109375" style="214" customWidth="1"/>
    <col min="7661" max="7661" width="4.5703125" style="214" customWidth="1"/>
    <col min="7662" max="7680" width="49.140625" style="214"/>
    <col min="7681" max="7681" width="2.7109375" style="214" customWidth="1"/>
    <col min="7682" max="7682" width="6.42578125" style="214" customWidth="1"/>
    <col min="7683" max="7683" width="49.140625" style="214" customWidth="1"/>
    <col min="7684" max="7689" width="18.42578125" style="214" customWidth="1"/>
    <col min="7690" max="7915" width="9.140625" style="214" customWidth="1"/>
    <col min="7916" max="7916" width="2.7109375" style="214" customWidth="1"/>
    <col min="7917" max="7917" width="4.5703125" style="214" customWidth="1"/>
    <col min="7918" max="7936" width="49.140625" style="214"/>
    <col min="7937" max="7937" width="2.7109375" style="214" customWidth="1"/>
    <col min="7938" max="7938" width="6.42578125" style="214" customWidth="1"/>
    <col min="7939" max="7939" width="49.140625" style="214" customWidth="1"/>
    <col min="7940" max="7945" width="18.42578125" style="214" customWidth="1"/>
    <col min="7946" max="8171" width="9.140625" style="214" customWidth="1"/>
    <col min="8172" max="8172" width="2.7109375" style="214" customWidth="1"/>
    <col min="8173" max="8173" width="4.5703125" style="214" customWidth="1"/>
    <col min="8174" max="8192" width="49.140625" style="214"/>
    <col min="8193" max="8193" width="2.7109375" style="214" customWidth="1"/>
    <col min="8194" max="8194" width="6.42578125" style="214" customWidth="1"/>
    <col min="8195" max="8195" width="49.140625" style="214" customWidth="1"/>
    <col min="8196" max="8201" width="18.42578125" style="214" customWidth="1"/>
    <col min="8202" max="8427" width="9.140625" style="214" customWidth="1"/>
    <col min="8428" max="8428" width="2.7109375" style="214" customWidth="1"/>
    <col min="8429" max="8429" width="4.5703125" style="214" customWidth="1"/>
    <col min="8430" max="8448" width="49.140625" style="214"/>
    <col min="8449" max="8449" width="2.7109375" style="214" customWidth="1"/>
    <col min="8450" max="8450" width="6.42578125" style="214" customWidth="1"/>
    <col min="8451" max="8451" width="49.140625" style="214" customWidth="1"/>
    <col min="8452" max="8457" width="18.42578125" style="214" customWidth="1"/>
    <col min="8458" max="8683" width="9.140625" style="214" customWidth="1"/>
    <col min="8684" max="8684" width="2.7109375" style="214" customWidth="1"/>
    <col min="8685" max="8685" width="4.5703125" style="214" customWidth="1"/>
    <col min="8686" max="8704" width="49.140625" style="214"/>
    <col min="8705" max="8705" width="2.7109375" style="214" customWidth="1"/>
    <col min="8706" max="8706" width="6.42578125" style="214" customWidth="1"/>
    <col min="8707" max="8707" width="49.140625" style="214" customWidth="1"/>
    <col min="8708" max="8713" width="18.42578125" style="214" customWidth="1"/>
    <col min="8714" max="8939" width="9.140625" style="214" customWidth="1"/>
    <col min="8940" max="8940" width="2.7109375" style="214" customWidth="1"/>
    <col min="8941" max="8941" width="4.5703125" style="214" customWidth="1"/>
    <col min="8942" max="8960" width="49.140625" style="214"/>
    <col min="8961" max="8961" width="2.7109375" style="214" customWidth="1"/>
    <col min="8962" max="8962" width="6.42578125" style="214" customWidth="1"/>
    <col min="8963" max="8963" width="49.140625" style="214" customWidth="1"/>
    <col min="8964" max="8969" width="18.42578125" style="214" customWidth="1"/>
    <col min="8970" max="9195" width="9.140625" style="214" customWidth="1"/>
    <col min="9196" max="9196" width="2.7109375" style="214" customWidth="1"/>
    <col min="9197" max="9197" width="4.5703125" style="214" customWidth="1"/>
    <col min="9198" max="9216" width="49.140625" style="214"/>
    <col min="9217" max="9217" width="2.7109375" style="214" customWidth="1"/>
    <col min="9218" max="9218" width="6.42578125" style="214" customWidth="1"/>
    <col min="9219" max="9219" width="49.140625" style="214" customWidth="1"/>
    <col min="9220" max="9225" width="18.42578125" style="214" customWidth="1"/>
    <col min="9226" max="9451" width="9.140625" style="214" customWidth="1"/>
    <col min="9452" max="9452" width="2.7109375" style="214" customWidth="1"/>
    <col min="9453" max="9453" width="4.5703125" style="214" customWidth="1"/>
    <col min="9454" max="9472" width="49.140625" style="214"/>
    <col min="9473" max="9473" width="2.7109375" style="214" customWidth="1"/>
    <col min="9474" max="9474" width="6.42578125" style="214" customWidth="1"/>
    <col min="9475" max="9475" width="49.140625" style="214" customWidth="1"/>
    <col min="9476" max="9481" width="18.42578125" style="214" customWidth="1"/>
    <col min="9482" max="9707" width="9.140625" style="214" customWidth="1"/>
    <col min="9708" max="9708" width="2.7109375" style="214" customWidth="1"/>
    <col min="9709" max="9709" width="4.5703125" style="214" customWidth="1"/>
    <col min="9710" max="9728" width="49.140625" style="214"/>
    <col min="9729" max="9729" width="2.7109375" style="214" customWidth="1"/>
    <col min="9730" max="9730" width="6.42578125" style="214" customWidth="1"/>
    <col min="9731" max="9731" width="49.140625" style="214" customWidth="1"/>
    <col min="9732" max="9737" width="18.42578125" style="214" customWidth="1"/>
    <col min="9738" max="9963" width="9.140625" style="214" customWidth="1"/>
    <col min="9964" max="9964" width="2.7109375" style="214" customWidth="1"/>
    <col min="9965" max="9965" width="4.5703125" style="214" customWidth="1"/>
    <col min="9966" max="9984" width="49.140625" style="214"/>
    <col min="9985" max="9985" width="2.7109375" style="214" customWidth="1"/>
    <col min="9986" max="9986" width="6.42578125" style="214" customWidth="1"/>
    <col min="9987" max="9987" width="49.140625" style="214" customWidth="1"/>
    <col min="9988" max="9993" width="18.42578125" style="214" customWidth="1"/>
    <col min="9994" max="10219" width="9.140625" style="214" customWidth="1"/>
    <col min="10220" max="10220" width="2.7109375" style="214" customWidth="1"/>
    <col min="10221" max="10221" width="4.5703125" style="214" customWidth="1"/>
    <col min="10222" max="10240" width="49.140625" style="214"/>
    <col min="10241" max="10241" width="2.7109375" style="214" customWidth="1"/>
    <col min="10242" max="10242" width="6.42578125" style="214" customWidth="1"/>
    <col min="10243" max="10243" width="49.140625" style="214" customWidth="1"/>
    <col min="10244" max="10249" width="18.42578125" style="214" customWidth="1"/>
    <col min="10250" max="10475" width="9.140625" style="214" customWidth="1"/>
    <col min="10476" max="10476" width="2.7109375" style="214" customWidth="1"/>
    <col min="10477" max="10477" width="4.5703125" style="214" customWidth="1"/>
    <col min="10478" max="10496" width="49.140625" style="214"/>
    <col min="10497" max="10497" width="2.7109375" style="214" customWidth="1"/>
    <col min="10498" max="10498" width="6.42578125" style="214" customWidth="1"/>
    <col min="10499" max="10499" width="49.140625" style="214" customWidth="1"/>
    <col min="10500" max="10505" width="18.42578125" style="214" customWidth="1"/>
    <col min="10506" max="10731" width="9.140625" style="214" customWidth="1"/>
    <col min="10732" max="10732" width="2.7109375" style="214" customWidth="1"/>
    <col min="10733" max="10733" width="4.5703125" style="214" customWidth="1"/>
    <col min="10734" max="10752" width="49.140625" style="214"/>
    <col min="10753" max="10753" width="2.7109375" style="214" customWidth="1"/>
    <col min="10754" max="10754" width="6.42578125" style="214" customWidth="1"/>
    <col min="10755" max="10755" width="49.140625" style="214" customWidth="1"/>
    <col min="10756" max="10761" width="18.42578125" style="214" customWidth="1"/>
    <col min="10762" max="10987" width="9.140625" style="214" customWidth="1"/>
    <col min="10988" max="10988" width="2.7109375" style="214" customWidth="1"/>
    <col min="10989" max="10989" width="4.5703125" style="214" customWidth="1"/>
    <col min="10990" max="11008" width="49.140625" style="214"/>
    <col min="11009" max="11009" width="2.7109375" style="214" customWidth="1"/>
    <col min="11010" max="11010" width="6.42578125" style="214" customWidth="1"/>
    <col min="11011" max="11011" width="49.140625" style="214" customWidth="1"/>
    <col min="11012" max="11017" width="18.42578125" style="214" customWidth="1"/>
    <col min="11018" max="11243" width="9.140625" style="214" customWidth="1"/>
    <col min="11244" max="11244" width="2.7109375" style="214" customWidth="1"/>
    <col min="11245" max="11245" width="4.5703125" style="214" customWidth="1"/>
    <col min="11246" max="11264" width="49.140625" style="214"/>
    <col min="11265" max="11265" width="2.7109375" style="214" customWidth="1"/>
    <col min="11266" max="11266" width="6.42578125" style="214" customWidth="1"/>
    <col min="11267" max="11267" width="49.140625" style="214" customWidth="1"/>
    <col min="11268" max="11273" width="18.42578125" style="214" customWidth="1"/>
    <col min="11274" max="11499" width="9.140625" style="214" customWidth="1"/>
    <col min="11500" max="11500" width="2.7109375" style="214" customWidth="1"/>
    <col min="11501" max="11501" width="4.5703125" style="214" customWidth="1"/>
    <col min="11502" max="11520" width="49.140625" style="214"/>
    <col min="11521" max="11521" width="2.7109375" style="214" customWidth="1"/>
    <col min="11522" max="11522" width="6.42578125" style="214" customWidth="1"/>
    <col min="11523" max="11523" width="49.140625" style="214" customWidth="1"/>
    <col min="11524" max="11529" width="18.42578125" style="214" customWidth="1"/>
    <col min="11530" max="11755" width="9.140625" style="214" customWidth="1"/>
    <col min="11756" max="11756" width="2.7109375" style="214" customWidth="1"/>
    <col min="11757" max="11757" width="4.5703125" style="214" customWidth="1"/>
    <col min="11758" max="11776" width="49.140625" style="214"/>
    <col min="11777" max="11777" width="2.7109375" style="214" customWidth="1"/>
    <col min="11778" max="11778" width="6.42578125" style="214" customWidth="1"/>
    <col min="11779" max="11779" width="49.140625" style="214" customWidth="1"/>
    <col min="11780" max="11785" width="18.42578125" style="214" customWidth="1"/>
    <col min="11786" max="12011" width="9.140625" style="214" customWidth="1"/>
    <col min="12012" max="12012" width="2.7109375" style="214" customWidth="1"/>
    <col min="12013" max="12013" width="4.5703125" style="214" customWidth="1"/>
    <col min="12014" max="12032" width="49.140625" style="214"/>
    <col min="12033" max="12033" width="2.7109375" style="214" customWidth="1"/>
    <col min="12034" max="12034" width="6.42578125" style="214" customWidth="1"/>
    <col min="12035" max="12035" width="49.140625" style="214" customWidth="1"/>
    <col min="12036" max="12041" width="18.42578125" style="214" customWidth="1"/>
    <col min="12042" max="12267" width="9.140625" style="214" customWidth="1"/>
    <col min="12268" max="12268" width="2.7109375" style="214" customWidth="1"/>
    <col min="12269" max="12269" width="4.5703125" style="214" customWidth="1"/>
    <col min="12270" max="12288" width="49.140625" style="214"/>
    <col min="12289" max="12289" width="2.7109375" style="214" customWidth="1"/>
    <col min="12290" max="12290" width="6.42578125" style="214" customWidth="1"/>
    <col min="12291" max="12291" width="49.140625" style="214" customWidth="1"/>
    <col min="12292" max="12297" width="18.42578125" style="214" customWidth="1"/>
    <col min="12298" max="12523" width="9.140625" style="214" customWidth="1"/>
    <col min="12524" max="12524" width="2.7109375" style="214" customWidth="1"/>
    <col min="12525" max="12525" width="4.5703125" style="214" customWidth="1"/>
    <col min="12526" max="12544" width="49.140625" style="214"/>
    <col min="12545" max="12545" width="2.7109375" style="214" customWidth="1"/>
    <col min="12546" max="12546" width="6.42578125" style="214" customWidth="1"/>
    <col min="12547" max="12547" width="49.140625" style="214" customWidth="1"/>
    <col min="12548" max="12553" width="18.42578125" style="214" customWidth="1"/>
    <col min="12554" max="12779" width="9.140625" style="214" customWidth="1"/>
    <col min="12780" max="12780" width="2.7109375" style="214" customWidth="1"/>
    <col min="12781" max="12781" width="4.5703125" style="214" customWidth="1"/>
    <col min="12782" max="12800" width="49.140625" style="214"/>
    <col min="12801" max="12801" width="2.7109375" style="214" customWidth="1"/>
    <col min="12802" max="12802" width="6.42578125" style="214" customWidth="1"/>
    <col min="12803" max="12803" width="49.140625" style="214" customWidth="1"/>
    <col min="12804" max="12809" width="18.42578125" style="214" customWidth="1"/>
    <col min="12810" max="13035" width="9.140625" style="214" customWidth="1"/>
    <col min="13036" max="13036" width="2.7109375" style="214" customWidth="1"/>
    <col min="13037" max="13037" width="4.5703125" style="214" customWidth="1"/>
    <col min="13038" max="13056" width="49.140625" style="214"/>
    <col min="13057" max="13057" width="2.7109375" style="214" customWidth="1"/>
    <col min="13058" max="13058" width="6.42578125" style="214" customWidth="1"/>
    <col min="13059" max="13059" width="49.140625" style="214" customWidth="1"/>
    <col min="13060" max="13065" width="18.42578125" style="214" customWidth="1"/>
    <col min="13066" max="13291" width="9.140625" style="214" customWidth="1"/>
    <col min="13292" max="13292" width="2.7109375" style="214" customWidth="1"/>
    <col min="13293" max="13293" width="4.5703125" style="214" customWidth="1"/>
    <col min="13294" max="13312" width="49.140625" style="214"/>
    <col min="13313" max="13313" width="2.7109375" style="214" customWidth="1"/>
    <col min="13314" max="13314" width="6.42578125" style="214" customWidth="1"/>
    <col min="13315" max="13315" width="49.140625" style="214" customWidth="1"/>
    <col min="13316" max="13321" width="18.42578125" style="214" customWidth="1"/>
    <col min="13322" max="13547" width="9.140625" style="214" customWidth="1"/>
    <col min="13548" max="13548" width="2.7109375" style="214" customWidth="1"/>
    <col min="13549" max="13549" width="4.5703125" style="214" customWidth="1"/>
    <col min="13550" max="13568" width="49.140625" style="214"/>
    <col min="13569" max="13569" width="2.7109375" style="214" customWidth="1"/>
    <col min="13570" max="13570" width="6.42578125" style="214" customWidth="1"/>
    <col min="13571" max="13571" width="49.140625" style="214" customWidth="1"/>
    <col min="13572" max="13577" width="18.42578125" style="214" customWidth="1"/>
    <col min="13578" max="13803" width="9.140625" style="214" customWidth="1"/>
    <col min="13804" max="13804" width="2.7109375" style="214" customWidth="1"/>
    <col min="13805" max="13805" width="4.5703125" style="214" customWidth="1"/>
    <col min="13806" max="13824" width="49.140625" style="214"/>
    <col min="13825" max="13825" width="2.7109375" style="214" customWidth="1"/>
    <col min="13826" max="13826" width="6.42578125" style="214" customWidth="1"/>
    <col min="13827" max="13827" width="49.140625" style="214" customWidth="1"/>
    <col min="13828" max="13833" width="18.42578125" style="214" customWidth="1"/>
    <col min="13834" max="14059" width="9.140625" style="214" customWidth="1"/>
    <col min="14060" max="14060" width="2.7109375" style="214" customWidth="1"/>
    <col min="14061" max="14061" width="4.5703125" style="214" customWidth="1"/>
    <col min="14062" max="14080" width="49.140625" style="214"/>
    <col min="14081" max="14081" width="2.7109375" style="214" customWidth="1"/>
    <col min="14082" max="14082" width="6.42578125" style="214" customWidth="1"/>
    <col min="14083" max="14083" width="49.140625" style="214" customWidth="1"/>
    <col min="14084" max="14089" width="18.42578125" style="214" customWidth="1"/>
    <col min="14090" max="14315" width="9.140625" style="214" customWidth="1"/>
    <col min="14316" max="14316" width="2.7109375" style="214" customWidth="1"/>
    <col min="14317" max="14317" width="4.5703125" style="214" customWidth="1"/>
    <col min="14318" max="14336" width="49.140625" style="214"/>
    <col min="14337" max="14337" width="2.7109375" style="214" customWidth="1"/>
    <col min="14338" max="14338" width="6.42578125" style="214" customWidth="1"/>
    <col min="14339" max="14339" width="49.140625" style="214" customWidth="1"/>
    <col min="14340" max="14345" width="18.42578125" style="214" customWidth="1"/>
    <col min="14346" max="14571" width="9.140625" style="214" customWidth="1"/>
    <col min="14572" max="14572" width="2.7109375" style="214" customWidth="1"/>
    <col min="14573" max="14573" width="4.5703125" style="214" customWidth="1"/>
    <col min="14574" max="14592" width="49.140625" style="214"/>
    <col min="14593" max="14593" width="2.7109375" style="214" customWidth="1"/>
    <col min="14594" max="14594" width="6.42578125" style="214" customWidth="1"/>
    <col min="14595" max="14595" width="49.140625" style="214" customWidth="1"/>
    <col min="14596" max="14601" width="18.42578125" style="214" customWidth="1"/>
    <col min="14602" max="14827" width="9.140625" style="214" customWidth="1"/>
    <col min="14828" max="14828" width="2.7109375" style="214" customWidth="1"/>
    <col min="14829" max="14829" width="4.5703125" style="214" customWidth="1"/>
    <col min="14830" max="14848" width="49.140625" style="214"/>
    <col min="14849" max="14849" width="2.7109375" style="214" customWidth="1"/>
    <col min="14850" max="14850" width="6.42578125" style="214" customWidth="1"/>
    <col min="14851" max="14851" width="49.140625" style="214" customWidth="1"/>
    <col min="14852" max="14857" width="18.42578125" style="214" customWidth="1"/>
    <col min="14858" max="15083" width="9.140625" style="214" customWidth="1"/>
    <col min="15084" max="15084" width="2.7109375" style="214" customWidth="1"/>
    <col min="15085" max="15085" width="4.5703125" style="214" customWidth="1"/>
    <col min="15086" max="15104" width="49.140625" style="214"/>
    <col min="15105" max="15105" width="2.7109375" style="214" customWidth="1"/>
    <col min="15106" max="15106" width="6.42578125" style="214" customWidth="1"/>
    <col min="15107" max="15107" width="49.140625" style="214" customWidth="1"/>
    <col min="15108" max="15113" width="18.42578125" style="214" customWidth="1"/>
    <col min="15114" max="15339" width="9.140625" style="214" customWidth="1"/>
    <col min="15340" max="15340" width="2.7109375" style="214" customWidth="1"/>
    <col min="15341" max="15341" width="4.5703125" style="214" customWidth="1"/>
    <col min="15342" max="15360" width="49.140625" style="214"/>
    <col min="15361" max="15361" width="2.7109375" style="214" customWidth="1"/>
    <col min="15362" max="15362" width="6.42578125" style="214" customWidth="1"/>
    <col min="15363" max="15363" width="49.140625" style="214" customWidth="1"/>
    <col min="15364" max="15369" width="18.42578125" style="214" customWidth="1"/>
    <col min="15370" max="15595" width="9.140625" style="214" customWidth="1"/>
    <col min="15596" max="15596" width="2.7109375" style="214" customWidth="1"/>
    <col min="15597" max="15597" width="4.5703125" style="214" customWidth="1"/>
    <col min="15598" max="15616" width="49.140625" style="214"/>
    <col min="15617" max="15617" width="2.7109375" style="214" customWidth="1"/>
    <col min="15618" max="15618" width="6.42578125" style="214" customWidth="1"/>
    <col min="15619" max="15619" width="49.140625" style="214" customWidth="1"/>
    <col min="15620" max="15625" width="18.42578125" style="214" customWidth="1"/>
    <col min="15626" max="15851" width="9.140625" style="214" customWidth="1"/>
    <col min="15852" max="15852" width="2.7109375" style="214" customWidth="1"/>
    <col min="15853" max="15853" width="4.5703125" style="214" customWidth="1"/>
    <col min="15854" max="15872" width="49.140625" style="214"/>
    <col min="15873" max="15873" width="2.7109375" style="214" customWidth="1"/>
    <col min="15874" max="15874" width="6.42578125" style="214" customWidth="1"/>
    <col min="15875" max="15875" width="49.140625" style="214" customWidth="1"/>
    <col min="15876" max="15881" width="18.42578125" style="214" customWidth="1"/>
    <col min="15882" max="16107" width="9.140625" style="214" customWidth="1"/>
    <col min="16108" max="16108" width="2.7109375" style="214" customWidth="1"/>
    <col min="16109" max="16109" width="4.5703125" style="214" customWidth="1"/>
    <col min="16110" max="16128" width="49.140625" style="214"/>
    <col min="16129" max="16129" width="2.7109375" style="214" customWidth="1"/>
    <col min="16130" max="16130" width="6.42578125" style="214" customWidth="1"/>
    <col min="16131" max="16131" width="49.140625" style="214" customWidth="1"/>
    <col min="16132" max="16137" width="18.42578125" style="214" customWidth="1"/>
    <col min="16138" max="16363" width="9.140625" style="214" customWidth="1"/>
    <col min="16364" max="16364" width="2.7109375" style="214" customWidth="1"/>
    <col min="16365" max="16365" width="4.5703125" style="214" customWidth="1"/>
    <col min="16366" max="16384" width="49.140625" style="214"/>
  </cols>
  <sheetData>
    <row r="1" spans="1:26" ht="15.75">
      <c r="A1" s="2205" t="s">
        <v>1734</v>
      </c>
      <c r="B1" s="2205"/>
      <c r="C1" s="2205"/>
      <c r="D1" s="2205"/>
      <c r="E1" s="2205"/>
      <c r="F1" s="2205"/>
      <c r="G1" s="2205"/>
      <c r="H1" s="2205"/>
      <c r="I1" s="2205"/>
      <c r="J1" s="213"/>
      <c r="K1" s="213"/>
      <c r="L1" s="213"/>
      <c r="M1" s="213"/>
      <c r="N1" s="213"/>
      <c r="O1" s="213"/>
      <c r="P1" s="213"/>
      <c r="Q1" s="213"/>
      <c r="R1" s="213"/>
      <c r="S1" s="213"/>
      <c r="T1" s="213"/>
      <c r="U1" s="213"/>
      <c r="V1" s="213"/>
      <c r="W1" s="213"/>
      <c r="X1" s="213"/>
      <c r="Y1" s="213"/>
      <c r="Z1" s="213"/>
    </row>
    <row r="2" spans="1:26" ht="15">
      <c r="A2" s="215" t="s">
        <v>15</v>
      </c>
      <c r="B2" s="1036"/>
      <c r="C2" s="1084"/>
      <c r="D2" s="1036"/>
      <c r="E2" s="1036"/>
      <c r="F2" s="1036"/>
      <c r="G2" s="216"/>
      <c r="H2" s="1036"/>
      <c r="I2" s="1036"/>
      <c r="J2" s="1036"/>
      <c r="K2" s="1036"/>
      <c r="L2" s="1036"/>
      <c r="M2" s="1036"/>
      <c r="N2" s="1036"/>
      <c r="O2" s="1036"/>
      <c r="P2" s="1036"/>
      <c r="Q2" s="1036"/>
      <c r="R2" s="1036"/>
      <c r="S2" s="1036"/>
      <c r="T2" s="1036"/>
      <c r="U2" s="1036"/>
      <c r="V2" s="1036"/>
      <c r="W2" s="1036"/>
      <c r="X2" s="1036"/>
      <c r="Y2" s="1036"/>
      <c r="Z2" s="1036"/>
    </row>
    <row r="3" spans="1:26" ht="15">
      <c r="A3" s="217" t="s">
        <v>445</v>
      </c>
      <c r="B3" s="1036"/>
      <c r="C3" s="1084"/>
      <c r="D3" s="1036"/>
      <c r="E3" s="1036"/>
      <c r="F3" s="1036"/>
      <c r="G3" s="1036"/>
      <c r="H3" s="1036"/>
      <c r="I3" s="218" t="s">
        <v>1735</v>
      </c>
      <c r="J3" s="218"/>
      <c r="K3" s="218"/>
      <c r="L3" s="218"/>
      <c r="M3" s="218"/>
      <c r="N3" s="218"/>
      <c r="O3" s="218"/>
      <c r="P3" s="218"/>
      <c r="Q3" s="218"/>
      <c r="R3" s="218"/>
      <c r="S3" s="218"/>
      <c r="T3" s="218"/>
      <c r="U3" s="218"/>
      <c r="V3" s="218"/>
      <c r="W3" s="218"/>
      <c r="X3" s="218"/>
      <c r="Y3" s="218"/>
      <c r="Z3" s="218"/>
    </row>
    <row r="4" spans="1:26" ht="15">
      <c r="A4" s="1036"/>
      <c r="B4" s="1036"/>
      <c r="C4" s="1084"/>
      <c r="D4" s="1036"/>
      <c r="E4" s="1036"/>
      <c r="F4" s="219"/>
      <c r="G4" s="219"/>
      <c r="H4" s="1036"/>
      <c r="I4" s="1036"/>
      <c r="J4" s="1036"/>
      <c r="K4" s="1036"/>
      <c r="L4" s="1036"/>
      <c r="M4" s="1036"/>
      <c r="N4" s="1036"/>
      <c r="O4" s="1036"/>
      <c r="P4" s="1036"/>
      <c r="Q4" s="1036"/>
      <c r="R4" s="1036"/>
      <c r="S4" s="1036"/>
      <c r="T4" s="1036"/>
      <c r="U4" s="1036"/>
      <c r="V4" s="1036"/>
      <c r="W4" s="1036"/>
      <c r="X4" s="1036"/>
      <c r="Y4" s="1036"/>
      <c r="Z4" s="1036"/>
    </row>
    <row r="5" spans="1:26" ht="39.75" customHeight="1">
      <c r="A5" s="2463" t="s">
        <v>1736</v>
      </c>
      <c r="B5" s="2463"/>
      <c r="C5" s="2463"/>
      <c r="D5" s="2463"/>
      <c r="E5" s="2463"/>
      <c r="F5" s="2463"/>
      <c r="G5" s="2463"/>
      <c r="H5" s="2463"/>
      <c r="I5" s="2463"/>
      <c r="J5" s="704"/>
      <c r="K5" s="704"/>
      <c r="L5" s="704"/>
      <c r="M5" s="704"/>
      <c r="N5" s="704"/>
      <c r="O5" s="704"/>
      <c r="P5" s="704"/>
      <c r="Q5" s="704"/>
      <c r="R5" s="704"/>
      <c r="S5" s="704"/>
      <c r="T5" s="704"/>
      <c r="U5" s="704"/>
      <c r="V5" s="704"/>
      <c r="W5" s="704"/>
      <c r="X5" s="704"/>
      <c r="Y5" s="1036"/>
      <c r="Z5" s="1036"/>
    </row>
    <row r="6" spans="1:26" ht="15">
      <c r="A6" s="2207" t="s">
        <v>1737</v>
      </c>
      <c r="B6" s="2207"/>
      <c r="C6" s="2207"/>
      <c r="D6" s="2207"/>
      <c r="E6" s="2207"/>
      <c r="F6" s="2207"/>
      <c r="G6" s="2207"/>
      <c r="H6" s="2207"/>
      <c r="I6" s="2207"/>
      <c r="J6" s="705"/>
      <c r="K6" s="705"/>
      <c r="L6" s="705"/>
      <c r="M6" s="705"/>
      <c r="N6" s="705"/>
      <c r="O6" s="705"/>
      <c r="P6" s="705"/>
      <c r="Q6" s="705"/>
      <c r="R6" s="705"/>
      <c r="S6" s="705"/>
      <c r="T6" s="705"/>
      <c r="U6" s="705"/>
      <c r="V6" s="705"/>
      <c r="W6" s="705"/>
      <c r="X6" s="705"/>
      <c r="Y6" s="1036"/>
      <c r="Z6" s="1036"/>
    </row>
    <row r="7" spans="1:26" ht="15.75" thickBot="1">
      <c r="A7" s="705"/>
      <c r="B7" s="220"/>
      <c r="C7" s="220"/>
      <c r="D7" s="705"/>
      <c r="E7" s="705"/>
      <c r="F7" s="705"/>
      <c r="G7" s="705"/>
      <c r="H7" s="1036"/>
      <c r="I7" s="216" t="s">
        <v>1738</v>
      </c>
      <c r="J7" s="1036"/>
      <c r="K7" s="1036"/>
      <c r="L7" s="1036"/>
      <c r="M7" s="1036"/>
      <c r="N7" s="1036"/>
      <c r="O7" s="1036"/>
      <c r="P7" s="1036"/>
      <c r="Q7" s="1036"/>
      <c r="R7" s="1036"/>
      <c r="S7" s="1036"/>
      <c r="T7" s="1036"/>
      <c r="U7" s="1036"/>
      <c r="V7" s="1036"/>
      <c r="W7" s="1036"/>
      <c r="X7" s="1036"/>
      <c r="Y7" s="1036"/>
      <c r="Z7" s="1036"/>
    </row>
    <row r="8" spans="1:26" ht="15">
      <c r="A8" s="1036"/>
      <c r="B8" s="2413" t="s">
        <v>7</v>
      </c>
      <c r="C8" s="2415" t="s">
        <v>1710</v>
      </c>
      <c r="D8" s="2615" t="s">
        <v>1739</v>
      </c>
      <c r="E8" s="2615"/>
      <c r="F8" s="2615" t="s">
        <v>1740</v>
      </c>
      <c r="G8" s="2615"/>
      <c r="H8" s="2615" t="s">
        <v>1741</v>
      </c>
      <c r="I8" s="2616"/>
      <c r="J8" s="216"/>
      <c r="K8" s="216"/>
      <c r="L8" s="216"/>
      <c r="M8" s="216"/>
      <c r="N8" s="216"/>
      <c r="O8" s="216"/>
      <c r="P8" s="216"/>
      <c r="Q8" s="216"/>
      <c r="R8" s="216"/>
      <c r="S8" s="216"/>
      <c r="T8" s="216"/>
      <c r="U8" s="216"/>
      <c r="V8" s="216"/>
      <c r="W8" s="216"/>
      <c r="X8" s="216"/>
      <c r="Y8" s="216"/>
      <c r="Z8" s="216"/>
    </row>
    <row r="9" spans="1:26" ht="35.25" customHeight="1">
      <c r="A9" s="222"/>
      <c r="B9" s="2414"/>
      <c r="C9" s="2416"/>
      <c r="D9" s="1042" t="s">
        <v>1742</v>
      </c>
      <c r="E9" s="1042" t="s">
        <v>1743</v>
      </c>
      <c r="F9" s="1042" t="s">
        <v>1744</v>
      </c>
      <c r="G9" s="1042" t="s">
        <v>1745</v>
      </c>
      <c r="H9" s="1042" t="s">
        <v>1746</v>
      </c>
      <c r="I9" s="1085" t="s">
        <v>1747</v>
      </c>
    </row>
    <row r="10" spans="1:26" ht="12.75" customHeight="1">
      <c r="A10" s="222"/>
      <c r="B10" s="2414"/>
      <c r="C10" s="2416"/>
      <c r="D10" s="1042">
        <v>1</v>
      </c>
      <c r="E10" s="1042">
        <v>2</v>
      </c>
      <c r="F10" s="1042">
        <v>3</v>
      </c>
      <c r="G10" s="1042">
        <v>4</v>
      </c>
      <c r="H10" s="1042">
        <v>5</v>
      </c>
      <c r="I10" s="1085">
        <v>6</v>
      </c>
    </row>
    <row r="11" spans="1:26" ht="12.75" customHeight="1">
      <c r="A11" s="222"/>
      <c r="B11" s="1045" t="s">
        <v>20</v>
      </c>
      <c r="C11" s="1086"/>
      <c r="D11" s="1046"/>
      <c r="E11" s="1046"/>
      <c r="F11" s="1046"/>
      <c r="G11" s="1046"/>
      <c r="H11" s="1046"/>
      <c r="I11" s="1047"/>
    </row>
    <row r="12" spans="1:26" ht="11.25">
      <c r="A12" s="222"/>
      <c r="B12" s="2617" t="s">
        <v>624</v>
      </c>
      <c r="C12" s="2618"/>
      <c r="D12" s="2618"/>
      <c r="E12" s="2618"/>
      <c r="F12" s="2618"/>
      <c r="G12" s="2618"/>
      <c r="H12" s="2618"/>
      <c r="I12" s="2619"/>
    </row>
    <row r="13" spans="1:26" ht="11.25">
      <c r="A13" s="222"/>
      <c r="B13" s="1052" t="s">
        <v>1726</v>
      </c>
      <c r="C13" s="1087"/>
      <c r="D13" s="1053"/>
      <c r="E13" s="1053"/>
      <c r="F13" s="1053"/>
      <c r="G13" s="1053"/>
      <c r="H13" s="1053"/>
      <c r="I13" s="1054"/>
    </row>
    <row r="14" spans="1:26" ht="12" thickBot="1">
      <c r="A14" s="222"/>
      <c r="B14" s="1052" t="s">
        <v>1727</v>
      </c>
      <c r="C14" s="1087"/>
      <c r="D14" s="1053"/>
      <c r="E14" s="1053"/>
      <c r="F14" s="1053"/>
      <c r="G14" s="1053"/>
      <c r="H14" s="1053"/>
      <c r="I14" s="1054"/>
    </row>
    <row r="15" spans="1:26" ht="22.5">
      <c r="A15" s="222"/>
      <c r="B15" s="1055" t="s">
        <v>2</v>
      </c>
      <c r="C15" s="1088" t="s">
        <v>625</v>
      </c>
      <c r="D15" s="1057"/>
      <c r="E15" s="1057"/>
      <c r="F15" s="1058"/>
      <c r="G15" s="1058"/>
      <c r="H15" s="1058"/>
      <c r="I15" s="1059"/>
    </row>
    <row r="16" spans="1:26" ht="11.25">
      <c r="A16" s="222"/>
      <c r="B16" s="1060" t="s">
        <v>115</v>
      </c>
      <c r="C16" s="1061" t="s">
        <v>1728</v>
      </c>
      <c r="D16" s="1062"/>
      <c r="E16" s="1062"/>
      <c r="F16" s="1063"/>
      <c r="G16" s="1063"/>
      <c r="H16" s="1063"/>
      <c r="I16" s="1065"/>
    </row>
    <row r="17" spans="1:25" ht="11.25">
      <c r="A17" s="222"/>
      <c r="B17" s="1060" t="s">
        <v>178</v>
      </c>
      <c r="C17" s="1061" t="s">
        <v>1572</v>
      </c>
      <c r="D17" s="1062"/>
      <c r="E17" s="1062"/>
      <c r="F17" s="1063"/>
      <c r="G17" s="1063"/>
      <c r="H17" s="1063"/>
      <c r="I17" s="1065"/>
    </row>
    <row r="18" spans="1:25" ht="22.5">
      <c r="A18" s="222"/>
      <c r="B18" s="406" t="s">
        <v>201</v>
      </c>
      <c r="C18" s="733" t="s">
        <v>633</v>
      </c>
      <c r="D18" s="1066"/>
      <c r="E18" s="1066"/>
      <c r="F18" s="1067"/>
      <c r="G18" s="1067"/>
      <c r="H18" s="1067"/>
      <c r="I18" s="1069"/>
    </row>
    <row r="19" spans="1:25" ht="11.25">
      <c r="A19" s="222"/>
      <c r="B19" s="1070" t="s">
        <v>1</v>
      </c>
      <c r="C19" s="1071" t="s">
        <v>634</v>
      </c>
      <c r="D19" s="1072"/>
      <c r="E19" s="1072"/>
      <c r="F19" s="1073"/>
      <c r="G19" s="1073"/>
      <c r="H19" s="1073"/>
      <c r="I19" s="1075"/>
    </row>
    <row r="20" spans="1:25" ht="11.25">
      <c r="A20" s="222"/>
      <c r="B20" s="1076" t="s">
        <v>66</v>
      </c>
      <c r="C20" s="1077" t="s">
        <v>1729</v>
      </c>
      <c r="D20" s="1072"/>
      <c r="E20" s="1072"/>
      <c r="F20" s="1073"/>
      <c r="G20" s="1073"/>
      <c r="H20" s="1073"/>
      <c r="I20" s="1075"/>
    </row>
    <row r="21" spans="1:25" ht="11.25">
      <c r="A21" s="222"/>
      <c r="B21" s="1076" t="s">
        <v>76</v>
      </c>
      <c r="C21" s="1077" t="s">
        <v>1730</v>
      </c>
      <c r="D21" s="1072"/>
      <c r="E21" s="1072"/>
      <c r="F21" s="1073"/>
      <c r="G21" s="1073"/>
      <c r="H21" s="1073"/>
      <c r="I21" s="1075"/>
    </row>
    <row r="22" spans="1:25" ht="23.25" thickBot="1">
      <c r="A22" s="229"/>
      <c r="B22" s="1078" t="s">
        <v>419</v>
      </c>
      <c r="C22" s="734" t="s">
        <v>1007</v>
      </c>
      <c r="D22" s="1079"/>
      <c r="E22" s="1079"/>
      <c r="F22" s="1079"/>
      <c r="G22" s="1079"/>
      <c r="H22" s="1079"/>
      <c r="I22" s="1081"/>
    </row>
    <row r="25" spans="1:25">
      <c r="B25" s="1082"/>
      <c r="C25" s="1089"/>
      <c r="D25" s="1082"/>
    </row>
    <row r="26" spans="1:25" ht="12.75">
      <c r="B26" s="2247"/>
      <c r="C26" s="2247"/>
      <c r="D26" s="2247"/>
      <c r="E26" s="2247"/>
      <c r="F26" s="2247"/>
      <c r="G26" s="2247"/>
      <c r="H26" s="2247"/>
      <c r="I26" s="2247"/>
      <c r="J26" s="240"/>
      <c r="K26" s="240"/>
      <c r="L26" s="240"/>
      <c r="M26" s="240"/>
      <c r="N26" s="240"/>
      <c r="O26" s="240"/>
      <c r="P26" s="240"/>
      <c r="Q26" s="240"/>
      <c r="R26" s="743"/>
      <c r="S26" s="743"/>
      <c r="T26" s="743"/>
      <c r="U26" s="743"/>
      <c r="V26" s="241"/>
      <c r="W26" s="241"/>
      <c r="X26" s="241"/>
      <c r="Y26" s="241"/>
    </row>
    <row r="27" spans="1:25" ht="11.25">
      <c r="B27" s="2614" t="s">
        <v>1731</v>
      </c>
      <c r="C27" s="2614"/>
      <c r="D27" s="242"/>
      <c r="E27" s="242"/>
      <c r="F27" s="242"/>
      <c r="G27" s="242"/>
      <c r="H27" s="242"/>
      <c r="I27" s="241" t="s">
        <v>641</v>
      </c>
      <c r="J27" s="242"/>
      <c r="K27" s="242"/>
      <c r="L27" s="242"/>
      <c r="M27" s="242"/>
      <c r="N27" s="242"/>
      <c r="O27" s="242"/>
      <c r="P27" s="242"/>
      <c r="Q27" s="242"/>
      <c r="R27" s="242"/>
      <c r="S27" s="242"/>
      <c r="T27" s="242"/>
      <c r="U27" s="242"/>
      <c r="V27" s="242"/>
      <c r="W27" s="242"/>
      <c r="X27" s="242"/>
      <c r="Y27" s="242"/>
    </row>
    <row r="28" spans="1:25" ht="11.25">
      <c r="B28" s="2608" t="s">
        <v>1732</v>
      </c>
      <c r="C28" s="2608"/>
      <c r="D28" s="242"/>
      <c r="E28" s="242"/>
      <c r="F28" s="242"/>
      <c r="G28" s="242"/>
      <c r="H28" s="242"/>
      <c r="I28" s="242" t="s">
        <v>643</v>
      </c>
      <c r="J28" s="242"/>
      <c r="K28" s="242"/>
      <c r="L28" s="242"/>
      <c r="M28" s="242"/>
      <c r="N28" s="242"/>
      <c r="O28" s="242"/>
      <c r="P28" s="242"/>
      <c r="Q28" s="242"/>
      <c r="R28" s="242"/>
      <c r="S28" s="242"/>
      <c r="T28" s="242"/>
      <c r="U28" s="242"/>
      <c r="V28" s="243"/>
      <c r="W28" s="243"/>
      <c r="X28" s="243"/>
      <c r="Y28" s="243"/>
    </row>
    <row r="29" spans="1:25" ht="15">
      <c r="D29" s="1083"/>
      <c r="E29" s="1083"/>
      <c r="F29" s="1083"/>
      <c r="G29" s="1083"/>
      <c r="H29" s="1083"/>
      <c r="I29" s="243" t="s">
        <v>644</v>
      </c>
      <c r="J29" s="703"/>
      <c r="K29" s="703"/>
      <c r="L29" s="703"/>
      <c r="M29" s="703"/>
      <c r="N29" s="703"/>
      <c r="O29" s="703"/>
      <c r="P29" s="703"/>
      <c r="Q29" s="703"/>
      <c r="R29" s="703"/>
      <c r="S29" s="703"/>
      <c r="T29" s="703"/>
      <c r="U29" s="703"/>
      <c r="V29" s="1036"/>
      <c r="W29" s="1036"/>
      <c r="X29" s="1036"/>
      <c r="Y29" s="1036"/>
    </row>
    <row r="30" spans="1:25" ht="11.25">
      <c r="B30" s="2609" t="s">
        <v>1733</v>
      </c>
      <c r="C30" s="2609"/>
    </row>
  </sheetData>
  <mergeCells count="13">
    <mergeCell ref="B12:I12"/>
    <mergeCell ref="B26:I26"/>
    <mergeCell ref="B27:C27"/>
    <mergeCell ref="B28:C28"/>
    <mergeCell ref="B30:C30"/>
    <mergeCell ref="A1:I1"/>
    <mergeCell ref="A5:I5"/>
    <mergeCell ref="A6:I6"/>
    <mergeCell ref="B8:B10"/>
    <mergeCell ref="C8:C10"/>
    <mergeCell ref="D8:E8"/>
    <mergeCell ref="F8:G8"/>
    <mergeCell ref="H8:I8"/>
  </mergeCells>
  <printOptions horizontalCentered="1"/>
  <pageMargins left="0.70866141732283472" right="0.70866141732283472" top="0.74803149606299213" bottom="0.74803149606299213" header="0.31496062992125984" footer="0.31496062992125984"/>
  <pageSetup paperSize="9" scale="81" fitToHeight="0" orientation="landscape" r:id="rId1"/>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14999847407452621"/>
  </sheetPr>
  <dimension ref="A1:J25"/>
  <sheetViews>
    <sheetView view="pageBreakPreview" zoomScaleNormal="100" zoomScaleSheetLayoutView="100" workbookViewId="0">
      <selection activeCell="J14" sqref="J14"/>
    </sheetView>
  </sheetViews>
  <sheetFormatPr defaultRowHeight="11.25"/>
  <cols>
    <col min="1" max="1" width="5.42578125" style="303" customWidth="1"/>
    <col min="2" max="2" width="9.42578125" style="303" customWidth="1"/>
    <col min="3" max="3" width="10.7109375" style="303" customWidth="1"/>
    <col min="4" max="4" width="12.140625" style="303" customWidth="1"/>
    <col min="5" max="5" width="13.5703125" style="303" customWidth="1"/>
    <col min="6" max="6" width="12.42578125" style="303" customWidth="1"/>
    <col min="7" max="7" width="13.85546875" style="303" customWidth="1"/>
    <col min="8" max="8" width="12.28515625" style="303" customWidth="1"/>
    <col min="9" max="9" width="12.140625" style="303" customWidth="1"/>
    <col min="10" max="10" width="12.85546875" style="303" customWidth="1"/>
    <col min="11" max="256" width="9.140625" style="303"/>
    <col min="257" max="257" width="5.42578125" style="303" customWidth="1"/>
    <col min="258" max="258" width="9.42578125" style="303" customWidth="1"/>
    <col min="259" max="259" width="10.7109375" style="303" customWidth="1"/>
    <col min="260" max="260" width="12.140625" style="303" customWidth="1"/>
    <col min="261" max="261" width="13.5703125" style="303" customWidth="1"/>
    <col min="262" max="262" width="12.42578125" style="303" customWidth="1"/>
    <col min="263" max="263" width="13.85546875" style="303" customWidth="1"/>
    <col min="264" max="264" width="12.28515625" style="303" customWidth="1"/>
    <col min="265" max="265" width="12.140625" style="303" customWidth="1"/>
    <col min="266" max="266" width="12.85546875" style="303" customWidth="1"/>
    <col min="267" max="512" width="9.140625" style="303"/>
    <col min="513" max="513" width="5.42578125" style="303" customWidth="1"/>
    <col min="514" max="514" width="9.42578125" style="303" customWidth="1"/>
    <col min="515" max="515" width="10.7109375" style="303" customWidth="1"/>
    <col min="516" max="516" width="12.140625" style="303" customWidth="1"/>
    <col min="517" max="517" width="13.5703125" style="303" customWidth="1"/>
    <col min="518" max="518" width="12.42578125" style="303" customWidth="1"/>
    <col min="519" max="519" width="13.85546875" style="303" customWidth="1"/>
    <col min="520" max="520" width="12.28515625" style="303" customWidth="1"/>
    <col min="521" max="521" width="12.140625" style="303" customWidth="1"/>
    <col min="522" max="522" width="12.85546875" style="303" customWidth="1"/>
    <col min="523" max="768" width="9.140625" style="303"/>
    <col min="769" max="769" width="5.42578125" style="303" customWidth="1"/>
    <col min="770" max="770" width="9.42578125" style="303" customWidth="1"/>
    <col min="771" max="771" width="10.7109375" style="303" customWidth="1"/>
    <col min="772" max="772" width="12.140625" style="303" customWidth="1"/>
    <col min="773" max="773" width="13.5703125" style="303" customWidth="1"/>
    <col min="774" max="774" width="12.42578125" style="303" customWidth="1"/>
    <col min="775" max="775" width="13.85546875" style="303" customWidth="1"/>
    <col min="776" max="776" width="12.28515625" style="303" customWidth="1"/>
    <col min="777" max="777" width="12.140625" style="303" customWidth="1"/>
    <col min="778" max="778" width="12.85546875" style="303" customWidth="1"/>
    <col min="779" max="1024" width="9.140625" style="303"/>
    <col min="1025" max="1025" width="5.42578125" style="303" customWidth="1"/>
    <col min="1026" max="1026" width="9.42578125" style="303" customWidth="1"/>
    <col min="1027" max="1027" width="10.7109375" style="303" customWidth="1"/>
    <col min="1028" max="1028" width="12.140625" style="303" customWidth="1"/>
    <col min="1029" max="1029" width="13.5703125" style="303" customWidth="1"/>
    <col min="1030" max="1030" width="12.42578125" style="303" customWidth="1"/>
    <col min="1031" max="1031" width="13.85546875" style="303" customWidth="1"/>
    <col min="1032" max="1032" width="12.28515625" style="303" customWidth="1"/>
    <col min="1033" max="1033" width="12.140625" style="303" customWidth="1"/>
    <col min="1034" max="1034" width="12.85546875" style="303" customWidth="1"/>
    <col min="1035" max="1280" width="9.140625" style="303"/>
    <col min="1281" max="1281" width="5.42578125" style="303" customWidth="1"/>
    <col min="1282" max="1282" width="9.42578125" style="303" customWidth="1"/>
    <col min="1283" max="1283" width="10.7109375" style="303" customWidth="1"/>
    <col min="1284" max="1284" width="12.140625" style="303" customWidth="1"/>
    <col min="1285" max="1285" width="13.5703125" style="303" customWidth="1"/>
    <col min="1286" max="1286" width="12.42578125" style="303" customWidth="1"/>
    <col min="1287" max="1287" width="13.85546875" style="303" customWidth="1"/>
    <col min="1288" max="1288" width="12.28515625" style="303" customWidth="1"/>
    <col min="1289" max="1289" width="12.140625" style="303" customWidth="1"/>
    <col min="1290" max="1290" width="12.85546875" style="303" customWidth="1"/>
    <col min="1291" max="1536" width="9.140625" style="303"/>
    <col min="1537" max="1537" width="5.42578125" style="303" customWidth="1"/>
    <col min="1538" max="1538" width="9.42578125" style="303" customWidth="1"/>
    <col min="1539" max="1539" width="10.7109375" style="303" customWidth="1"/>
    <col min="1540" max="1540" width="12.140625" style="303" customWidth="1"/>
    <col min="1541" max="1541" width="13.5703125" style="303" customWidth="1"/>
    <col min="1542" max="1542" width="12.42578125" style="303" customWidth="1"/>
    <col min="1543" max="1543" width="13.85546875" style="303" customWidth="1"/>
    <col min="1544" max="1544" width="12.28515625" style="303" customWidth="1"/>
    <col min="1545" max="1545" width="12.140625" style="303" customWidth="1"/>
    <col min="1546" max="1546" width="12.85546875" style="303" customWidth="1"/>
    <col min="1547" max="1792" width="9.140625" style="303"/>
    <col min="1793" max="1793" width="5.42578125" style="303" customWidth="1"/>
    <col min="1794" max="1794" width="9.42578125" style="303" customWidth="1"/>
    <col min="1795" max="1795" width="10.7109375" style="303" customWidth="1"/>
    <col min="1796" max="1796" width="12.140625" style="303" customWidth="1"/>
    <col min="1797" max="1797" width="13.5703125" style="303" customWidth="1"/>
    <col min="1798" max="1798" width="12.42578125" style="303" customWidth="1"/>
    <col min="1799" max="1799" width="13.85546875" style="303" customWidth="1"/>
    <col min="1800" max="1800" width="12.28515625" style="303" customWidth="1"/>
    <col min="1801" max="1801" width="12.140625" style="303" customWidth="1"/>
    <col min="1802" max="1802" width="12.85546875" style="303" customWidth="1"/>
    <col min="1803" max="2048" width="9.140625" style="303"/>
    <col min="2049" max="2049" width="5.42578125" style="303" customWidth="1"/>
    <col min="2050" max="2050" width="9.42578125" style="303" customWidth="1"/>
    <col min="2051" max="2051" width="10.7109375" style="303" customWidth="1"/>
    <col min="2052" max="2052" width="12.140625" style="303" customWidth="1"/>
    <col min="2053" max="2053" width="13.5703125" style="303" customWidth="1"/>
    <col min="2054" max="2054" width="12.42578125" style="303" customWidth="1"/>
    <col min="2055" max="2055" width="13.85546875" style="303" customWidth="1"/>
    <col min="2056" max="2056" width="12.28515625" style="303" customWidth="1"/>
    <col min="2057" max="2057" width="12.140625" style="303" customWidth="1"/>
    <col min="2058" max="2058" width="12.85546875" style="303" customWidth="1"/>
    <col min="2059" max="2304" width="9.140625" style="303"/>
    <col min="2305" max="2305" width="5.42578125" style="303" customWidth="1"/>
    <col min="2306" max="2306" width="9.42578125" style="303" customWidth="1"/>
    <col min="2307" max="2307" width="10.7109375" style="303" customWidth="1"/>
    <col min="2308" max="2308" width="12.140625" style="303" customWidth="1"/>
    <col min="2309" max="2309" width="13.5703125" style="303" customWidth="1"/>
    <col min="2310" max="2310" width="12.42578125" style="303" customWidth="1"/>
    <col min="2311" max="2311" width="13.85546875" style="303" customWidth="1"/>
    <col min="2312" max="2312" width="12.28515625" style="303" customWidth="1"/>
    <col min="2313" max="2313" width="12.140625" style="303" customWidth="1"/>
    <col min="2314" max="2314" width="12.85546875" style="303" customWidth="1"/>
    <col min="2315" max="2560" width="9.140625" style="303"/>
    <col min="2561" max="2561" width="5.42578125" style="303" customWidth="1"/>
    <col min="2562" max="2562" width="9.42578125" style="303" customWidth="1"/>
    <col min="2563" max="2563" width="10.7109375" style="303" customWidth="1"/>
    <col min="2564" max="2564" width="12.140625" style="303" customWidth="1"/>
    <col min="2565" max="2565" width="13.5703125" style="303" customWidth="1"/>
    <col min="2566" max="2566" width="12.42578125" style="303" customWidth="1"/>
    <col min="2567" max="2567" width="13.85546875" style="303" customWidth="1"/>
    <col min="2568" max="2568" width="12.28515625" style="303" customWidth="1"/>
    <col min="2569" max="2569" width="12.140625" style="303" customWidth="1"/>
    <col min="2570" max="2570" width="12.85546875" style="303" customWidth="1"/>
    <col min="2571" max="2816" width="9.140625" style="303"/>
    <col min="2817" max="2817" width="5.42578125" style="303" customWidth="1"/>
    <col min="2818" max="2818" width="9.42578125" style="303" customWidth="1"/>
    <col min="2819" max="2819" width="10.7109375" style="303" customWidth="1"/>
    <col min="2820" max="2820" width="12.140625" style="303" customWidth="1"/>
    <col min="2821" max="2821" width="13.5703125" style="303" customWidth="1"/>
    <col min="2822" max="2822" width="12.42578125" style="303" customWidth="1"/>
    <col min="2823" max="2823" width="13.85546875" style="303" customWidth="1"/>
    <col min="2824" max="2824" width="12.28515625" style="303" customWidth="1"/>
    <col min="2825" max="2825" width="12.140625" style="303" customWidth="1"/>
    <col min="2826" max="2826" width="12.85546875" style="303" customWidth="1"/>
    <col min="2827" max="3072" width="9.140625" style="303"/>
    <col min="3073" max="3073" width="5.42578125" style="303" customWidth="1"/>
    <col min="3074" max="3074" width="9.42578125" style="303" customWidth="1"/>
    <col min="3075" max="3075" width="10.7109375" style="303" customWidth="1"/>
    <col min="3076" max="3076" width="12.140625" style="303" customWidth="1"/>
    <col min="3077" max="3077" width="13.5703125" style="303" customWidth="1"/>
    <col min="3078" max="3078" width="12.42578125" style="303" customWidth="1"/>
    <col min="3079" max="3079" width="13.85546875" style="303" customWidth="1"/>
    <col min="3080" max="3080" width="12.28515625" style="303" customWidth="1"/>
    <col min="3081" max="3081" width="12.140625" style="303" customWidth="1"/>
    <col min="3082" max="3082" width="12.85546875" style="303" customWidth="1"/>
    <col min="3083" max="3328" width="9.140625" style="303"/>
    <col min="3329" max="3329" width="5.42578125" style="303" customWidth="1"/>
    <col min="3330" max="3330" width="9.42578125" style="303" customWidth="1"/>
    <col min="3331" max="3331" width="10.7109375" style="303" customWidth="1"/>
    <col min="3332" max="3332" width="12.140625" style="303" customWidth="1"/>
    <col min="3333" max="3333" width="13.5703125" style="303" customWidth="1"/>
    <col min="3334" max="3334" width="12.42578125" style="303" customWidth="1"/>
    <col min="3335" max="3335" width="13.85546875" style="303" customWidth="1"/>
    <col min="3336" max="3336" width="12.28515625" style="303" customWidth="1"/>
    <col min="3337" max="3337" width="12.140625" style="303" customWidth="1"/>
    <col min="3338" max="3338" width="12.85546875" style="303" customWidth="1"/>
    <col min="3339" max="3584" width="9.140625" style="303"/>
    <col min="3585" max="3585" width="5.42578125" style="303" customWidth="1"/>
    <col min="3586" max="3586" width="9.42578125" style="303" customWidth="1"/>
    <col min="3587" max="3587" width="10.7109375" style="303" customWidth="1"/>
    <col min="3588" max="3588" width="12.140625" style="303" customWidth="1"/>
    <col min="3589" max="3589" width="13.5703125" style="303" customWidth="1"/>
    <col min="3590" max="3590" width="12.42578125" style="303" customWidth="1"/>
    <col min="3591" max="3591" width="13.85546875" style="303" customWidth="1"/>
    <col min="3592" max="3592" width="12.28515625" style="303" customWidth="1"/>
    <col min="3593" max="3593" width="12.140625" style="303" customWidth="1"/>
    <col min="3594" max="3594" width="12.85546875" style="303" customWidth="1"/>
    <col min="3595" max="3840" width="9.140625" style="303"/>
    <col min="3841" max="3841" width="5.42578125" style="303" customWidth="1"/>
    <col min="3842" max="3842" width="9.42578125" style="303" customWidth="1"/>
    <col min="3843" max="3843" width="10.7109375" style="303" customWidth="1"/>
    <col min="3844" max="3844" width="12.140625" style="303" customWidth="1"/>
    <col min="3845" max="3845" width="13.5703125" style="303" customWidth="1"/>
    <col min="3846" max="3846" width="12.42578125" style="303" customWidth="1"/>
    <col min="3847" max="3847" width="13.85546875" style="303" customWidth="1"/>
    <col min="3848" max="3848" width="12.28515625" style="303" customWidth="1"/>
    <col min="3849" max="3849" width="12.140625" style="303" customWidth="1"/>
    <col min="3850" max="3850" width="12.85546875" style="303" customWidth="1"/>
    <col min="3851" max="4096" width="9.140625" style="303"/>
    <col min="4097" max="4097" width="5.42578125" style="303" customWidth="1"/>
    <col min="4098" max="4098" width="9.42578125" style="303" customWidth="1"/>
    <col min="4099" max="4099" width="10.7109375" style="303" customWidth="1"/>
    <col min="4100" max="4100" width="12.140625" style="303" customWidth="1"/>
    <col min="4101" max="4101" width="13.5703125" style="303" customWidth="1"/>
    <col min="4102" max="4102" width="12.42578125" style="303" customWidth="1"/>
    <col min="4103" max="4103" width="13.85546875" style="303" customWidth="1"/>
    <col min="4104" max="4104" width="12.28515625" style="303" customWidth="1"/>
    <col min="4105" max="4105" width="12.140625" style="303" customWidth="1"/>
    <col min="4106" max="4106" width="12.85546875" style="303" customWidth="1"/>
    <col min="4107" max="4352" width="9.140625" style="303"/>
    <col min="4353" max="4353" width="5.42578125" style="303" customWidth="1"/>
    <col min="4354" max="4354" width="9.42578125" style="303" customWidth="1"/>
    <col min="4355" max="4355" width="10.7109375" style="303" customWidth="1"/>
    <col min="4356" max="4356" width="12.140625" style="303" customWidth="1"/>
    <col min="4357" max="4357" width="13.5703125" style="303" customWidth="1"/>
    <col min="4358" max="4358" width="12.42578125" style="303" customWidth="1"/>
    <col min="4359" max="4359" width="13.85546875" style="303" customWidth="1"/>
    <col min="4360" max="4360" width="12.28515625" style="303" customWidth="1"/>
    <col min="4361" max="4361" width="12.140625" style="303" customWidth="1"/>
    <col min="4362" max="4362" width="12.85546875" style="303" customWidth="1"/>
    <col min="4363" max="4608" width="9.140625" style="303"/>
    <col min="4609" max="4609" width="5.42578125" style="303" customWidth="1"/>
    <col min="4610" max="4610" width="9.42578125" style="303" customWidth="1"/>
    <col min="4611" max="4611" width="10.7109375" style="303" customWidth="1"/>
    <col min="4612" max="4612" width="12.140625" style="303" customWidth="1"/>
    <col min="4613" max="4613" width="13.5703125" style="303" customWidth="1"/>
    <col min="4614" max="4614" width="12.42578125" style="303" customWidth="1"/>
    <col min="4615" max="4615" width="13.85546875" style="303" customWidth="1"/>
    <col min="4616" max="4616" width="12.28515625" style="303" customWidth="1"/>
    <col min="4617" max="4617" width="12.140625" style="303" customWidth="1"/>
    <col min="4618" max="4618" width="12.85546875" style="303" customWidth="1"/>
    <col min="4619" max="4864" width="9.140625" style="303"/>
    <col min="4865" max="4865" width="5.42578125" style="303" customWidth="1"/>
    <col min="4866" max="4866" width="9.42578125" style="303" customWidth="1"/>
    <col min="4867" max="4867" width="10.7109375" style="303" customWidth="1"/>
    <col min="4868" max="4868" width="12.140625" style="303" customWidth="1"/>
    <col min="4869" max="4869" width="13.5703125" style="303" customWidth="1"/>
    <col min="4870" max="4870" width="12.42578125" style="303" customWidth="1"/>
    <col min="4871" max="4871" width="13.85546875" style="303" customWidth="1"/>
    <col min="4872" max="4872" width="12.28515625" style="303" customWidth="1"/>
    <col min="4873" max="4873" width="12.140625" style="303" customWidth="1"/>
    <col min="4874" max="4874" width="12.85546875" style="303" customWidth="1"/>
    <col min="4875" max="5120" width="9.140625" style="303"/>
    <col min="5121" max="5121" width="5.42578125" style="303" customWidth="1"/>
    <col min="5122" max="5122" width="9.42578125" style="303" customWidth="1"/>
    <col min="5123" max="5123" width="10.7109375" style="303" customWidth="1"/>
    <col min="5124" max="5124" width="12.140625" style="303" customWidth="1"/>
    <col min="5125" max="5125" width="13.5703125" style="303" customWidth="1"/>
    <col min="5126" max="5126" width="12.42578125" style="303" customWidth="1"/>
    <col min="5127" max="5127" width="13.85546875" style="303" customWidth="1"/>
    <col min="5128" max="5128" width="12.28515625" style="303" customWidth="1"/>
    <col min="5129" max="5129" width="12.140625" style="303" customWidth="1"/>
    <col min="5130" max="5130" width="12.85546875" style="303" customWidth="1"/>
    <col min="5131" max="5376" width="9.140625" style="303"/>
    <col min="5377" max="5377" width="5.42578125" style="303" customWidth="1"/>
    <col min="5378" max="5378" width="9.42578125" style="303" customWidth="1"/>
    <col min="5379" max="5379" width="10.7109375" style="303" customWidth="1"/>
    <col min="5380" max="5380" width="12.140625" style="303" customWidth="1"/>
    <col min="5381" max="5381" width="13.5703125" style="303" customWidth="1"/>
    <col min="5382" max="5382" width="12.42578125" style="303" customWidth="1"/>
    <col min="5383" max="5383" width="13.85546875" style="303" customWidth="1"/>
    <col min="5384" max="5384" width="12.28515625" style="303" customWidth="1"/>
    <col min="5385" max="5385" width="12.140625" style="303" customWidth="1"/>
    <col min="5386" max="5386" width="12.85546875" style="303" customWidth="1"/>
    <col min="5387" max="5632" width="9.140625" style="303"/>
    <col min="5633" max="5633" width="5.42578125" style="303" customWidth="1"/>
    <col min="5634" max="5634" width="9.42578125" style="303" customWidth="1"/>
    <col min="5635" max="5635" width="10.7109375" style="303" customWidth="1"/>
    <col min="5636" max="5636" width="12.140625" style="303" customWidth="1"/>
    <col min="5637" max="5637" width="13.5703125" style="303" customWidth="1"/>
    <col min="5638" max="5638" width="12.42578125" style="303" customWidth="1"/>
    <col min="5639" max="5639" width="13.85546875" style="303" customWidth="1"/>
    <col min="5640" max="5640" width="12.28515625" style="303" customWidth="1"/>
    <col min="5641" max="5641" width="12.140625" style="303" customWidth="1"/>
    <col min="5642" max="5642" width="12.85546875" style="303" customWidth="1"/>
    <col min="5643" max="5888" width="9.140625" style="303"/>
    <col min="5889" max="5889" width="5.42578125" style="303" customWidth="1"/>
    <col min="5890" max="5890" width="9.42578125" style="303" customWidth="1"/>
    <col min="5891" max="5891" width="10.7109375" style="303" customWidth="1"/>
    <col min="5892" max="5892" width="12.140625" style="303" customWidth="1"/>
    <col min="5893" max="5893" width="13.5703125" style="303" customWidth="1"/>
    <col min="5894" max="5894" width="12.42578125" style="303" customWidth="1"/>
    <col min="5895" max="5895" width="13.85546875" style="303" customWidth="1"/>
    <col min="5896" max="5896" width="12.28515625" style="303" customWidth="1"/>
    <col min="5897" max="5897" width="12.140625" style="303" customWidth="1"/>
    <col min="5898" max="5898" width="12.85546875" style="303" customWidth="1"/>
    <col min="5899" max="6144" width="9.140625" style="303"/>
    <col min="6145" max="6145" width="5.42578125" style="303" customWidth="1"/>
    <col min="6146" max="6146" width="9.42578125" style="303" customWidth="1"/>
    <col min="6147" max="6147" width="10.7109375" style="303" customWidth="1"/>
    <col min="6148" max="6148" width="12.140625" style="303" customWidth="1"/>
    <col min="6149" max="6149" width="13.5703125" style="303" customWidth="1"/>
    <col min="6150" max="6150" width="12.42578125" style="303" customWidth="1"/>
    <col min="6151" max="6151" width="13.85546875" style="303" customWidth="1"/>
    <col min="6152" max="6152" width="12.28515625" style="303" customWidth="1"/>
    <col min="6153" max="6153" width="12.140625" style="303" customWidth="1"/>
    <col min="6154" max="6154" width="12.85546875" style="303" customWidth="1"/>
    <col min="6155" max="6400" width="9.140625" style="303"/>
    <col min="6401" max="6401" width="5.42578125" style="303" customWidth="1"/>
    <col min="6402" max="6402" width="9.42578125" style="303" customWidth="1"/>
    <col min="6403" max="6403" width="10.7109375" style="303" customWidth="1"/>
    <col min="6404" max="6404" width="12.140625" style="303" customWidth="1"/>
    <col min="6405" max="6405" width="13.5703125" style="303" customWidth="1"/>
    <col min="6406" max="6406" width="12.42578125" style="303" customWidth="1"/>
    <col min="6407" max="6407" width="13.85546875" style="303" customWidth="1"/>
    <col min="6408" max="6408" width="12.28515625" style="303" customWidth="1"/>
    <col min="6409" max="6409" width="12.140625" style="303" customWidth="1"/>
    <col min="6410" max="6410" width="12.85546875" style="303" customWidth="1"/>
    <col min="6411" max="6656" width="9.140625" style="303"/>
    <col min="6657" max="6657" width="5.42578125" style="303" customWidth="1"/>
    <col min="6658" max="6658" width="9.42578125" style="303" customWidth="1"/>
    <col min="6659" max="6659" width="10.7109375" style="303" customWidth="1"/>
    <col min="6660" max="6660" width="12.140625" style="303" customWidth="1"/>
    <col min="6661" max="6661" width="13.5703125" style="303" customWidth="1"/>
    <col min="6662" max="6662" width="12.42578125" style="303" customWidth="1"/>
    <col min="6663" max="6663" width="13.85546875" style="303" customWidth="1"/>
    <col min="6664" max="6664" width="12.28515625" style="303" customWidth="1"/>
    <col min="6665" max="6665" width="12.140625" style="303" customWidth="1"/>
    <col min="6666" max="6666" width="12.85546875" style="303" customWidth="1"/>
    <col min="6667" max="6912" width="9.140625" style="303"/>
    <col min="6913" max="6913" width="5.42578125" style="303" customWidth="1"/>
    <col min="6914" max="6914" width="9.42578125" style="303" customWidth="1"/>
    <col min="6915" max="6915" width="10.7109375" style="303" customWidth="1"/>
    <col min="6916" max="6916" width="12.140625" style="303" customWidth="1"/>
    <col min="6917" max="6917" width="13.5703125" style="303" customWidth="1"/>
    <col min="6918" max="6918" width="12.42578125" style="303" customWidth="1"/>
    <col min="6919" max="6919" width="13.85546875" style="303" customWidth="1"/>
    <col min="6920" max="6920" width="12.28515625" style="303" customWidth="1"/>
    <col min="6921" max="6921" width="12.140625" style="303" customWidth="1"/>
    <col min="6922" max="6922" width="12.85546875" style="303" customWidth="1"/>
    <col min="6923" max="7168" width="9.140625" style="303"/>
    <col min="7169" max="7169" width="5.42578125" style="303" customWidth="1"/>
    <col min="7170" max="7170" width="9.42578125" style="303" customWidth="1"/>
    <col min="7171" max="7171" width="10.7109375" style="303" customWidth="1"/>
    <col min="7172" max="7172" width="12.140625" style="303" customWidth="1"/>
    <col min="7173" max="7173" width="13.5703125" style="303" customWidth="1"/>
    <col min="7174" max="7174" width="12.42578125" style="303" customWidth="1"/>
    <col min="7175" max="7175" width="13.85546875" style="303" customWidth="1"/>
    <col min="7176" max="7176" width="12.28515625" style="303" customWidth="1"/>
    <col min="7177" max="7177" width="12.140625" style="303" customWidth="1"/>
    <col min="7178" max="7178" width="12.85546875" style="303" customWidth="1"/>
    <col min="7179" max="7424" width="9.140625" style="303"/>
    <col min="7425" max="7425" width="5.42578125" style="303" customWidth="1"/>
    <col min="7426" max="7426" width="9.42578125" style="303" customWidth="1"/>
    <col min="7427" max="7427" width="10.7109375" style="303" customWidth="1"/>
    <col min="7428" max="7428" width="12.140625" style="303" customWidth="1"/>
    <col min="7429" max="7429" width="13.5703125" style="303" customWidth="1"/>
    <col min="7430" max="7430" width="12.42578125" style="303" customWidth="1"/>
    <col min="7431" max="7431" width="13.85546875" style="303" customWidth="1"/>
    <col min="7432" max="7432" width="12.28515625" style="303" customWidth="1"/>
    <col min="7433" max="7433" width="12.140625" style="303" customWidth="1"/>
    <col min="7434" max="7434" width="12.85546875" style="303" customWidth="1"/>
    <col min="7435" max="7680" width="9.140625" style="303"/>
    <col min="7681" max="7681" width="5.42578125" style="303" customWidth="1"/>
    <col min="7682" max="7682" width="9.42578125" style="303" customWidth="1"/>
    <col min="7683" max="7683" width="10.7109375" style="303" customWidth="1"/>
    <col min="7684" max="7684" width="12.140625" style="303" customWidth="1"/>
    <col min="7685" max="7685" width="13.5703125" style="303" customWidth="1"/>
    <col min="7686" max="7686" width="12.42578125" style="303" customWidth="1"/>
    <col min="7687" max="7687" width="13.85546875" style="303" customWidth="1"/>
    <col min="7688" max="7688" width="12.28515625" style="303" customWidth="1"/>
    <col min="7689" max="7689" width="12.140625" style="303" customWidth="1"/>
    <col min="7690" max="7690" width="12.85546875" style="303" customWidth="1"/>
    <col min="7691" max="7936" width="9.140625" style="303"/>
    <col min="7937" max="7937" width="5.42578125" style="303" customWidth="1"/>
    <col min="7938" max="7938" width="9.42578125" style="303" customWidth="1"/>
    <col min="7939" max="7939" width="10.7109375" style="303" customWidth="1"/>
    <col min="7940" max="7940" width="12.140625" style="303" customWidth="1"/>
    <col min="7941" max="7941" width="13.5703125" style="303" customWidth="1"/>
    <col min="7942" max="7942" width="12.42578125" style="303" customWidth="1"/>
    <col min="7943" max="7943" width="13.85546875" style="303" customWidth="1"/>
    <col min="7944" max="7944" width="12.28515625" style="303" customWidth="1"/>
    <col min="7945" max="7945" width="12.140625" style="303" customWidth="1"/>
    <col min="7946" max="7946" width="12.85546875" style="303" customWidth="1"/>
    <col min="7947" max="8192" width="9.140625" style="303"/>
    <col min="8193" max="8193" width="5.42578125" style="303" customWidth="1"/>
    <col min="8194" max="8194" width="9.42578125" style="303" customWidth="1"/>
    <col min="8195" max="8195" width="10.7109375" style="303" customWidth="1"/>
    <col min="8196" max="8196" width="12.140625" style="303" customWidth="1"/>
    <col min="8197" max="8197" width="13.5703125" style="303" customWidth="1"/>
    <col min="8198" max="8198" width="12.42578125" style="303" customWidth="1"/>
    <col min="8199" max="8199" width="13.85546875" style="303" customWidth="1"/>
    <col min="8200" max="8200" width="12.28515625" style="303" customWidth="1"/>
    <col min="8201" max="8201" width="12.140625" style="303" customWidth="1"/>
    <col min="8202" max="8202" width="12.85546875" style="303" customWidth="1"/>
    <col min="8203" max="8448" width="9.140625" style="303"/>
    <col min="8449" max="8449" width="5.42578125" style="303" customWidth="1"/>
    <col min="8450" max="8450" width="9.42578125" style="303" customWidth="1"/>
    <col min="8451" max="8451" width="10.7109375" style="303" customWidth="1"/>
    <col min="8452" max="8452" width="12.140625" style="303" customWidth="1"/>
    <col min="8453" max="8453" width="13.5703125" style="303" customWidth="1"/>
    <col min="8454" max="8454" width="12.42578125" style="303" customWidth="1"/>
    <col min="8455" max="8455" width="13.85546875" style="303" customWidth="1"/>
    <col min="8456" max="8456" width="12.28515625" style="303" customWidth="1"/>
    <col min="8457" max="8457" width="12.140625" style="303" customWidth="1"/>
    <col min="8458" max="8458" width="12.85546875" style="303" customWidth="1"/>
    <col min="8459" max="8704" width="9.140625" style="303"/>
    <col min="8705" max="8705" width="5.42578125" style="303" customWidth="1"/>
    <col min="8706" max="8706" width="9.42578125" style="303" customWidth="1"/>
    <col min="8707" max="8707" width="10.7109375" style="303" customWidth="1"/>
    <col min="8708" max="8708" width="12.140625" style="303" customWidth="1"/>
    <col min="8709" max="8709" width="13.5703125" style="303" customWidth="1"/>
    <col min="8710" max="8710" width="12.42578125" style="303" customWidth="1"/>
    <col min="8711" max="8711" width="13.85546875" style="303" customWidth="1"/>
    <col min="8712" max="8712" width="12.28515625" style="303" customWidth="1"/>
    <col min="8713" max="8713" width="12.140625" style="303" customWidth="1"/>
    <col min="8714" max="8714" width="12.85546875" style="303" customWidth="1"/>
    <col min="8715" max="8960" width="9.140625" style="303"/>
    <col min="8961" max="8961" width="5.42578125" style="303" customWidth="1"/>
    <col min="8962" max="8962" width="9.42578125" style="303" customWidth="1"/>
    <col min="8963" max="8963" width="10.7109375" style="303" customWidth="1"/>
    <col min="8964" max="8964" width="12.140625" style="303" customWidth="1"/>
    <col min="8965" max="8965" width="13.5703125" style="303" customWidth="1"/>
    <col min="8966" max="8966" width="12.42578125" style="303" customWidth="1"/>
    <col min="8967" max="8967" width="13.85546875" style="303" customWidth="1"/>
    <col min="8968" max="8968" width="12.28515625" style="303" customWidth="1"/>
    <col min="8969" max="8969" width="12.140625" style="303" customWidth="1"/>
    <col min="8970" max="8970" width="12.85546875" style="303" customWidth="1"/>
    <col min="8971" max="9216" width="9.140625" style="303"/>
    <col min="9217" max="9217" width="5.42578125" style="303" customWidth="1"/>
    <col min="9218" max="9218" width="9.42578125" style="303" customWidth="1"/>
    <col min="9219" max="9219" width="10.7109375" style="303" customWidth="1"/>
    <col min="9220" max="9220" width="12.140625" style="303" customWidth="1"/>
    <col min="9221" max="9221" width="13.5703125" style="303" customWidth="1"/>
    <col min="9222" max="9222" width="12.42578125" style="303" customWidth="1"/>
    <col min="9223" max="9223" width="13.85546875" style="303" customWidth="1"/>
    <col min="9224" max="9224" width="12.28515625" style="303" customWidth="1"/>
    <col min="9225" max="9225" width="12.140625" style="303" customWidth="1"/>
    <col min="9226" max="9226" width="12.85546875" style="303" customWidth="1"/>
    <col min="9227" max="9472" width="9.140625" style="303"/>
    <col min="9473" max="9473" width="5.42578125" style="303" customWidth="1"/>
    <col min="9474" max="9474" width="9.42578125" style="303" customWidth="1"/>
    <col min="9475" max="9475" width="10.7109375" style="303" customWidth="1"/>
    <col min="9476" max="9476" width="12.140625" style="303" customWidth="1"/>
    <col min="9477" max="9477" width="13.5703125" style="303" customWidth="1"/>
    <col min="9478" max="9478" width="12.42578125" style="303" customWidth="1"/>
    <col min="9479" max="9479" width="13.85546875" style="303" customWidth="1"/>
    <col min="9480" max="9480" width="12.28515625" style="303" customWidth="1"/>
    <col min="9481" max="9481" width="12.140625" style="303" customWidth="1"/>
    <col min="9482" max="9482" width="12.85546875" style="303" customWidth="1"/>
    <col min="9483" max="9728" width="9.140625" style="303"/>
    <col min="9729" max="9729" width="5.42578125" style="303" customWidth="1"/>
    <col min="9730" max="9730" width="9.42578125" style="303" customWidth="1"/>
    <col min="9731" max="9731" width="10.7109375" style="303" customWidth="1"/>
    <col min="9732" max="9732" width="12.140625" style="303" customWidth="1"/>
    <col min="9733" max="9733" width="13.5703125" style="303" customWidth="1"/>
    <col min="9734" max="9734" width="12.42578125" style="303" customWidth="1"/>
    <col min="9735" max="9735" width="13.85546875" style="303" customWidth="1"/>
    <col min="9736" max="9736" width="12.28515625" style="303" customWidth="1"/>
    <col min="9737" max="9737" width="12.140625" style="303" customWidth="1"/>
    <col min="9738" max="9738" width="12.85546875" style="303" customWidth="1"/>
    <col min="9739" max="9984" width="9.140625" style="303"/>
    <col min="9985" max="9985" width="5.42578125" style="303" customWidth="1"/>
    <col min="9986" max="9986" width="9.42578125" style="303" customWidth="1"/>
    <col min="9987" max="9987" width="10.7109375" style="303" customWidth="1"/>
    <col min="9988" max="9988" width="12.140625" style="303" customWidth="1"/>
    <col min="9989" max="9989" width="13.5703125" style="303" customWidth="1"/>
    <col min="9990" max="9990" width="12.42578125" style="303" customWidth="1"/>
    <col min="9991" max="9991" width="13.85546875" style="303" customWidth="1"/>
    <col min="9992" max="9992" width="12.28515625" style="303" customWidth="1"/>
    <col min="9993" max="9993" width="12.140625" style="303" customWidth="1"/>
    <col min="9994" max="9994" width="12.85546875" style="303" customWidth="1"/>
    <col min="9995" max="10240" width="9.140625" style="303"/>
    <col min="10241" max="10241" width="5.42578125" style="303" customWidth="1"/>
    <col min="10242" max="10242" width="9.42578125" style="303" customWidth="1"/>
    <col min="10243" max="10243" width="10.7109375" style="303" customWidth="1"/>
    <col min="10244" max="10244" width="12.140625" style="303" customWidth="1"/>
    <col min="10245" max="10245" width="13.5703125" style="303" customWidth="1"/>
    <col min="10246" max="10246" width="12.42578125" style="303" customWidth="1"/>
    <col min="10247" max="10247" width="13.85546875" style="303" customWidth="1"/>
    <col min="10248" max="10248" width="12.28515625" style="303" customWidth="1"/>
    <col min="10249" max="10249" width="12.140625" style="303" customWidth="1"/>
    <col min="10250" max="10250" width="12.85546875" style="303" customWidth="1"/>
    <col min="10251" max="10496" width="9.140625" style="303"/>
    <col min="10497" max="10497" width="5.42578125" style="303" customWidth="1"/>
    <col min="10498" max="10498" width="9.42578125" style="303" customWidth="1"/>
    <col min="10499" max="10499" width="10.7109375" style="303" customWidth="1"/>
    <col min="10500" max="10500" width="12.140625" style="303" customWidth="1"/>
    <col min="10501" max="10501" width="13.5703125" style="303" customWidth="1"/>
    <col min="10502" max="10502" width="12.42578125" style="303" customWidth="1"/>
    <col min="10503" max="10503" width="13.85546875" style="303" customWidth="1"/>
    <col min="10504" max="10504" width="12.28515625" style="303" customWidth="1"/>
    <col min="10505" max="10505" width="12.140625" style="303" customWidth="1"/>
    <col min="10506" max="10506" width="12.85546875" style="303" customWidth="1"/>
    <col min="10507" max="10752" width="9.140625" style="303"/>
    <col min="10753" max="10753" width="5.42578125" style="303" customWidth="1"/>
    <col min="10754" max="10754" width="9.42578125" style="303" customWidth="1"/>
    <col min="10755" max="10755" width="10.7109375" style="303" customWidth="1"/>
    <col min="10756" max="10756" width="12.140625" style="303" customWidth="1"/>
    <col min="10757" max="10757" width="13.5703125" style="303" customWidth="1"/>
    <col min="10758" max="10758" width="12.42578125" style="303" customWidth="1"/>
    <col min="10759" max="10759" width="13.85546875" style="303" customWidth="1"/>
    <col min="10760" max="10760" width="12.28515625" style="303" customWidth="1"/>
    <col min="10761" max="10761" width="12.140625" style="303" customWidth="1"/>
    <col min="10762" max="10762" width="12.85546875" style="303" customWidth="1"/>
    <col min="10763" max="11008" width="9.140625" style="303"/>
    <col min="11009" max="11009" width="5.42578125" style="303" customWidth="1"/>
    <col min="11010" max="11010" width="9.42578125" style="303" customWidth="1"/>
    <col min="11011" max="11011" width="10.7109375" style="303" customWidth="1"/>
    <col min="11012" max="11012" width="12.140625" style="303" customWidth="1"/>
    <col min="11013" max="11013" width="13.5703125" style="303" customWidth="1"/>
    <col min="11014" max="11014" width="12.42578125" style="303" customWidth="1"/>
    <col min="11015" max="11015" width="13.85546875" style="303" customWidth="1"/>
    <col min="11016" max="11016" width="12.28515625" style="303" customWidth="1"/>
    <col min="11017" max="11017" width="12.140625" style="303" customWidth="1"/>
    <col min="11018" max="11018" width="12.85546875" style="303" customWidth="1"/>
    <col min="11019" max="11264" width="9.140625" style="303"/>
    <col min="11265" max="11265" width="5.42578125" style="303" customWidth="1"/>
    <col min="11266" max="11266" width="9.42578125" style="303" customWidth="1"/>
    <col min="11267" max="11267" width="10.7109375" style="303" customWidth="1"/>
    <col min="11268" max="11268" width="12.140625" style="303" customWidth="1"/>
    <col min="11269" max="11269" width="13.5703125" style="303" customWidth="1"/>
    <col min="11270" max="11270" width="12.42578125" style="303" customWidth="1"/>
    <col min="11271" max="11271" width="13.85546875" style="303" customWidth="1"/>
    <col min="11272" max="11272" width="12.28515625" style="303" customWidth="1"/>
    <col min="11273" max="11273" width="12.140625" style="303" customWidth="1"/>
    <col min="11274" max="11274" width="12.85546875" style="303" customWidth="1"/>
    <col min="11275" max="11520" width="9.140625" style="303"/>
    <col min="11521" max="11521" width="5.42578125" style="303" customWidth="1"/>
    <col min="11522" max="11522" width="9.42578125" style="303" customWidth="1"/>
    <col min="11523" max="11523" width="10.7109375" style="303" customWidth="1"/>
    <col min="11524" max="11524" width="12.140625" style="303" customWidth="1"/>
    <col min="11525" max="11525" width="13.5703125" style="303" customWidth="1"/>
    <col min="11526" max="11526" width="12.42578125" style="303" customWidth="1"/>
    <col min="11527" max="11527" width="13.85546875" style="303" customWidth="1"/>
    <col min="11528" max="11528" width="12.28515625" style="303" customWidth="1"/>
    <col min="11529" max="11529" width="12.140625" style="303" customWidth="1"/>
    <col min="11530" max="11530" width="12.85546875" style="303" customWidth="1"/>
    <col min="11531" max="11776" width="9.140625" style="303"/>
    <col min="11777" max="11777" width="5.42578125" style="303" customWidth="1"/>
    <col min="11778" max="11778" width="9.42578125" style="303" customWidth="1"/>
    <col min="11779" max="11779" width="10.7109375" style="303" customWidth="1"/>
    <col min="11780" max="11780" width="12.140625" style="303" customWidth="1"/>
    <col min="11781" max="11781" width="13.5703125" style="303" customWidth="1"/>
    <col min="11782" max="11782" width="12.42578125" style="303" customWidth="1"/>
    <col min="11783" max="11783" width="13.85546875" style="303" customWidth="1"/>
    <col min="11784" max="11784" width="12.28515625" style="303" customWidth="1"/>
    <col min="11785" max="11785" width="12.140625" style="303" customWidth="1"/>
    <col min="11786" max="11786" width="12.85546875" style="303" customWidth="1"/>
    <col min="11787" max="12032" width="9.140625" style="303"/>
    <col min="12033" max="12033" width="5.42578125" style="303" customWidth="1"/>
    <col min="12034" max="12034" width="9.42578125" style="303" customWidth="1"/>
    <col min="12035" max="12035" width="10.7109375" style="303" customWidth="1"/>
    <col min="12036" max="12036" width="12.140625" style="303" customWidth="1"/>
    <col min="12037" max="12037" width="13.5703125" style="303" customWidth="1"/>
    <col min="12038" max="12038" width="12.42578125" style="303" customWidth="1"/>
    <col min="12039" max="12039" width="13.85546875" style="303" customWidth="1"/>
    <col min="12040" max="12040" width="12.28515625" style="303" customWidth="1"/>
    <col min="12041" max="12041" width="12.140625" style="303" customWidth="1"/>
    <col min="12042" max="12042" width="12.85546875" style="303" customWidth="1"/>
    <col min="12043" max="12288" width="9.140625" style="303"/>
    <col min="12289" max="12289" width="5.42578125" style="303" customWidth="1"/>
    <col min="12290" max="12290" width="9.42578125" style="303" customWidth="1"/>
    <col min="12291" max="12291" width="10.7109375" style="303" customWidth="1"/>
    <col min="12292" max="12292" width="12.140625" style="303" customWidth="1"/>
    <col min="12293" max="12293" width="13.5703125" style="303" customWidth="1"/>
    <col min="12294" max="12294" width="12.42578125" style="303" customWidth="1"/>
    <col min="12295" max="12295" width="13.85546875" style="303" customWidth="1"/>
    <col min="12296" max="12296" width="12.28515625" style="303" customWidth="1"/>
    <col min="12297" max="12297" width="12.140625" style="303" customWidth="1"/>
    <col min="12298" max="12298" width="12.85546875" style="303" customWidth="1"/>
    <col min="12299" max="12544" width="9.140625" style="303"/>
    <col min="12545" max="12545" width="5.42578125" style="303" customWidth="1"/>
    <col min="12546" max="12546" width="9.42578125" style="303" customWidth="1"/>
    <col min="12547" max="12547" width="10.7109375" style="303" customWidth="1"/>
    <col min="12548" max="12548" width="12.140625" style="303" customWidth="1"/>
    <col min="12549" max="12549" width="13.5703125" style="303" customWidth="1"/>
    <col min="12550" max="12550" width="12.42578125" style="303" customWidth="1"/>
    <col min="12551" max="12551" width="13.85546875" style="303" customWidth="1"/>
    <col min="12552" max="12552" width="12.28515625" style="303" customWidth="1"/>
    <col min="12553" max="12553" width="12.140625" style="303" customWidth="1"/>
    <col min="12554" max="12554" width="12.85546875" style="303" customWidth="1"/>
    <col min="12555" max="12800" width="9.140625" style="303"/>
    <col min="12801" max="12801" width="5.42578125" style="303" customWidth="1"/>
    <col min="12802" max="12802" width="9.42578125" style="303" customWidth="1"/>
    <col min="12803" max="12803" width="10.7109375" style="303" customWidth="1"/>
    <col min="12804" max="12804" width="12.140625" style="303" customWidth="1"/>
    <col min="12805" max="12805" width="13.5703125" style="303" customWidth="1"/>
    <col min="12806" max="12806" width="12.42578125" style="303" customWidth="1"/>
    <col min="12807" max="12807" width="13.85546875" style="303" customWidth="1"/>
    <col min="12808" max="12808" width="12.28515625" style="303" customWidth="1"/>
    <col min="12809" max="12809" width="12.140625" style="303" customWidth="1"/>
    <col min="12810" max="12810" width="12.85546875" style="303" customWidth="1"/>
    <col min="12811" max="13056" width="9.140625" style="303"/>
    <col min="13057" max="13057" width="5.42578125" style="303" customWidth="1"/>
    <col min="13058" max="13058" width="9.42578125" style="303" customWidth="1"/>
    <col min="13059" max="13059" width="10.7109375" style="303" customWidth="1"/>
    <col min="13060" max="13060" width="12.140625" style="303" customWidth="1"/>
    <col min="13061" max="13061" width="13.5703125" style="303" customWidth="1"/>
    <col min="13062" max="13062" width="12.42578125" style="303" customWidth="1"/>
    <col min="13063" max="13063" width="13.85546875" style="303" customWidth="1"/>
    <col min="13064" max="13064" width="12.28515625" style="303" customWidth="1"/>
    <col min="13065" max="13065" width="12.140625" style="303" customWidth="1"/>
    <col min="13066" max="13066" width="12.85546875" style="303" customWidth="1"/>
    <col min="13067" max="13312" width="9.140625" style="303"/>
    <col min="13313" max="13313" width="5.42578125" style="303" customWidth="1"/>
    <col min="13314" max="13314" width="9.42578125" style="303" customWidth="1"/>
    <col min="13315" max="13315" width="10.7109375" style="303" customWidth="1"/>
    <col min="13316" max="13316" width="12.140625" style="303" customWidth="1"/>
    <col min="13317" max="13317" width="13.5703125" style="303" customWidth="1"/>
    <col min="13318" max="13318" width="12.42578125" style="303" customWidth="1"/>
    <col min="13319" max="13319" width="13.85546875" style="303" customWidth="1"/>
    <col min="13320" max="13320" width="12.28515625" style="303" customWidth="1"/>
    <col min="13321" max="13321" width="12.140625" style="303" customWidth="1"/>
    <col min="13322" max="13322" width="12.85546875" style="303" customWidth="1"/>
    <col min="13323" max="13568" width="9.140625" style="303"/>
    <col min="13569" max="13569" width="5.42578125" style="303" customWidth="1"/>
    <col min="13570" max="13570" width="9.42578125" style="303" customWidth="1"/>
    <col min="13571" max="13571" width="10.7109375" style="303" customWidth="1"/>
    <col min="13572" max="13572" width="12.140625" style="303" customWidth="1"/>
    <col min="13573" max="13573" width="13.5703125" style="303" customWidth="1"/>
    <col min="13574" max="13574" width="12.42578125" style="303" customWidth="1"/>
    <col min="13575" max="13575" width="13.85546875" style="303" customWidth="1"/>
    <col min="13576" max="13576" width="12.28515625" style="303" customWidth="1"/>
    <col min="13577" max="13577" width="12.140625" style="303" customWidth="1"/>
    <col min="13578" max="13578" width="12.85546875" style="303" customWidth="1"/>
    <col min="13579" max="13824" width="9.140625" style="303"/>
    <col min="13825" max="13825" width="5.42578125" style="303" customWidth="1"/>
    <col min="13826" max="13826" width="9.42578125" style="303" customWidth="1"/>
    <col min="13827" max="13827" width="10.7109375" style="303" customWidth="1"/>
    <col min="13828" max="13828" width="12.140625" style="303" customWidth="1"/>
    <col min="13829" max="13829" width="13.5703125" style="303" customWidth="1"/>
    <col min="13830" max="13830" width="12.42578125" style="303" customWidth="1"/>
    <col min="13831" max="13831" width="13.85546875" style="303" customWidth="1"/>
    <col min="13832" max="13832" width="12.28515625" style="303" customWidth="1"/>
    <col min="13833" max="13833" width="12.140625" style="303" customWidth="1"/>
    <col min="13834" max="13834" width="12.85546875" style="303" customWidth="1"/>
    <col min="13835" max="14080" width="9.140625" style="303"/>
    <col min="14081" max="14081" width="5.42578125" style="303" customWidth="1"/>
    <col min="14082" max="14082" width="9.42578125" style="303" customWidth="1"/>
    <col min="14083" max="14083" width="10.7109375" style="303" customWidth="1"/>
    <col min="14084" max="14084" width="12.140625" style="303" customWidth="1"/>
    <col min="14085" max="14085" width="13.5703125" style="303" customWidth="1"/>
    <col min="14086" max="14086" width="12.42578125" style="303" customWidth="1"/>
    <col min="14087" max="14087" width="13.85546875" style="303" customWidth="1"/>
    <col min="14088" max="14088" width="12.28515625" style="303" customWidth="1"/>
    <col min="14089" max="14089" width="12.140625" style="303" customWidth="1"/>
    <col min="14090" max="14090" width="12.85546875" style="303" customWidth="1"/>
    <col min="14091" max="14336" width="9.140625" style="303"/>
    <col min="14337" max="14337" width="5.42578125" style="303" customWidth="1"/>
    <col min="14338" max="14338" width="9.42578125" style="303" customWidth="1"/>
    <col min="14339" max="14339" width="10.7109375" style="303" customWidth="1"/>
    <col min="14340" max="14340" width="12.140625" style="303" customWidth="1"/>
    <col min="14341" max="14341" width="13.5703125" style="303" customWidth="1"/>
    <col min="14342" max="14342" width="12.42578125" style="303" customWidth="1"/>
    <col min="14343" max="14343" width="13.85546875" style="303" customWidth="1"/>
    <col min="14344" max="14344" width="12.28515625" style="303" customWidth="1"/>
    <col min="14345" max="14345" width="12.140625" style="303" customWidth="1"/>
    <col min="14346" max="14346" width="12.85546875" style="303" customWidth="1"/>
    <col min="14347" max="14592" width="9.140625" style="303"/>
    <col min="14593" max="14593" width="5.42578125" style="303" customWidth="1"/>
    <col min="14594" max="14594" width="9.42578125" style="303" customWidth="1"/>
    <col min="14595" max="14595" width="10.7109375" style="303" customWidth="1"/>
    <col min="14596" max="14596" width="12.140625" style="303" customWidth="1"/>
    <col min="14597" max="14597" width="13.5703125" style="303" customWidth="1"/>
    <col min="14598" max="14598" width="12.42578125" style="303" customWidth="1"/>
    <col min="14599" max="14599" width="13.85546875" style="303" customWidth="1"/>
    <col min="14600" max="14600" width="12.28515625" style="303" customWidth="1"/>
    <col min="14601" max="14601" width="12.140625" style="303" customWidth="1"/>
    <col min="14602" max="14602" width="12.85546875" style="303" customWidth="1"/>
    <col min="14603" max="14848" width="9.140625" style="303"/>
    <col min="14849" max="14849" width="5.42578125" style="303" customWidth="1"/>
    <col min="14850" max="14850" width="9.42578125" style="303" customWidth="1"/>
    <col min="14851" max="14851" width="10.7109375" style="303" customWidth="1"/>
    <col min="14852" max="14852" width="12.140625" style="303" customWidth="1"/>
    <col min="14853" max="14853" width="13.5703125" style="303" customWidth="1"/>
    <col min="14854" max="14854" width="12.42578125" style="303" customWidth="1"/>
    <col min="14855" max="14855" width="13.85546875" style="303" customWidth="1"/>
    <col min="14856" max="14856" width="12.28515625" style="303" customWidth="1"/>
    <col min="14857" max="14857" width="12.140625" style="303" customWidth="1"/>
    <col min="14858" max="14858" width="12.85546875" style="303" customWidth="1"/>
    <col min="14859" max="15104" width="9.140625" style="303"/>
    <col min="15105" max="15105" width="5.42578125" style="303" customWidth="1"/>
    <col min="15106" max="15106" width="9.42578125" style="303" customWidth="1"/>
    <col min="15107" max="15107" width="10.7109375" style="303" customWidth="1"/>
    <col min="15108" max="15108" width="12.140625" style="303" customWidth="1"/>
    <col min="15109" max="15109" width="13.5703125" style="303" customWidth="1"/>
    <col min="15110" max="15110" width="12.42578125" style="303" customWidth="1"/>
    <col min="15111" max="15111" width="13.85546875" style="303" customWidth="1"/>
    <col min="15112" max="15112" width="12.28515625" style="303" customWidth="1"/>
    <col min="15113" max="15113" width="12.140625" style="303" customWidth="1"/>
    <col min="15114" max="15114" width="12.85546875" style="303" customWidth="1"/>
    <col min="15115" max="15360" width="9.140625" style="303"/>
    <col min="15361" max="15361" width="5.42578125" style="303" customWidth="1"/>
    <col min="15362" max="15362" width="9.42578125" style="303" customWidth="1"/>
    <col min="15363" max="15363" width="10.7109375" style="303" customWidth="1"/>
    <col min="15364" max="15364" width="12.140625" style="303" customWidth="1"/>
    <col min="15365" max="15365" width="13.5703125" style="303" customWidth="1"/>
    <col min="15366" max="15366" width="12.42578125" style="303" customWidth="1"/>
    <col min="15367" max="15367" width="13.85546875" style="303" customWidth="1"/>
    <col min="15368" max="15368" width="12.28515625" style="303" customWidth="1"/>
    <col min="15369" max="15369" width="12.140625" style="303" customWidth="1"/>
    <col min="15370" max="15370" width="12.85546875" style="303" customWidth="1"/>
    <col min="15371" max="15616" width="9.140625" style="303"/>
    <col min="15617" max="15617" width="5.42578125" style="303" customWidth="1"/>
    <col min="15618" max="15618" width="9.42578125" style="303" customWidth="1"/>
    <col min="15619" max="15619" width="10.7109375" style="303" customWidth="1"/>
    <col min="15620" max="15620" width="12.140625" style="303" customWidth="1"/>
    <col min="15621" max="15621" width="13.5703125" style="303" customWidth="1"/>
    <col min="15622" max="15622" width="12.42578125" style="303" customWidth="1"/>
    <col min="15623" max="15623" width="13.85546875" style="303" customWidth="1"/>
    <col min="15624" max="15624" width="12.28515625" style="303" customWidth="1"/>
    <col min="15625" max="15625" width="12.140625" style="303" customWidth="1"/>
    <col min="15626" max="15626" width="12.85546875" style="303" customWidth="1"/>
    <col min="15627" max="15872" width="9.140625" style="303"/>
    <col min="15873" max="15873" width="5.42578125" style="303" customWidth="1"/>
    <col min="15874" max="15874" width="9.42578125" style="303" customWidth="1"/>
    <col min="15875" max="15875" width="10.7109375" style="303" customWidth="1"/>
    <col min="15876" max="15876" width="12.140625" style="303" customWidth="1"/>
    <col min="15877" max="15877" width="13.5703125" style="303" customWidth="1"/>
    <col min="15878" max="15878" width="12.42578125" style="303" customWidth="1"/>
    <col min="15879" max="15879" width="13.85546875" style="303" customWidth="1"/>
    <col min="15880" max="15880" width="12.28515625" style="303" customWidth="1"/>
    <col min="15881" max="15881" width="12.140625" style="303" customWidth="1"/>
    <col min="15882" max="15882" width="12.85546875" style="303" customWidth="1"/>
    <col min="15883" max="16128" width="9.140625" style="303"/>
    <col min="16129" max="16129" width="5.42578125" style="303" customWidth="1"/>
    <col min="16130" max="16130" width="9.42578125" style="303" customWidth="1"/>
    <col min="16131" max="16131" width="10.7109375" style="303" customWidth="1"/>
    <col min="16132" max="16132" width="12.140625" style="303" customWidth="1"/>
    <col min="16133" max="16133" width="13.5703125" style="303" customWidth="1"/>
    <col min="16134" max="16134" width="12.42578125" style="303" customWidth="1"/>
    <col min="16135" max="16135" width="13.85546875" style="303" customWidth="1"/>
    <col min="16136" max="16136" width="12.28515625" style="303" customWidth="1"/>
    <col min="16137" max="16137" width="12.140625" style="303" customWidth="1"/>
    <col min="16138" max="16138" width="12.85546875" style="303" customWidth="1"/>
    <col min="16139" max="16384" width="9.140625" style="303"/>
  </cols>
  <sheetData>
    <row r="1" spans="1:10" ht="12.75" customHeight="1">
      <c r="A1" s="2620" t="s">
        <v>1290</v>
      </c>
      <c r="B1" s="2620"/>
      <c r="C1" s="2620"/>
      <c r="D1" s="2620"/>
      <c r="E1" s="2620"/>
      <c r="F1" s="2620"/>
      <c r="G1" s="2620"/>
      <c r="H1" s="2620"/>
      <c r="I1" s="2620"/>
    </row>
    <row r="2" spans="1:10">
      <c r="A2" s="129"/>
      <c r="B2" s="118"/>
      <c r="C2" s="118"/>
      <c r="D2" s="118"/>
      <c r="E2" s="118"/>
      <c r="F2" s="118"/>
      <c r="G2" s="118"/>
      <c r="H2" s="118"/>
      <c r="I2" s="118"/>
    </row>
    <row r="3" spans="1:10">
      <c r="A3" s="129" t="s">
        <v>15</v>
      </c>
      <c r="B3" s="118"/>
      <c r="C3" s="118"/>
      <c r="D3" s="118"/>
      <c r="E3" s="118"/>
      <c r="F3" s="118"/>
      <c r="G3" s="118"/>
      <c r="H3" s="118"/>
      <c r="I3" s="259" t="s">
        <v>1291</v>
      </c>
    </row>
    <row r="4" spans="1:10">
      <c r="A4" s="211" t="s">
        <v>343</v>
      </c>
      <c r="B4" s="211"/>
      <c r="C4" s="211"/>
      <c r="D4" s="211"/>
      <c r="E4" s="211"/>
      <c r="F4" s="211"/>
      <c r="G4" s="211"/>
      <c r="H4" s="211"/>
      <c r="I4" s="211"/>
      <c r="J4" s="468"/>
    </row>
    <row r="5" spans="1:10">
      <c r="A5" s="247" t="s">
        <v>976</v>
      </c>
      <c r="B5" s="118"/>
      <c r="C5" s="118"/>
      <c r="D5" s="118"/>
      <c r="E5" s="118"/>
      <c r="F5" s="118"/>
      <c r="G5" s="118"/>
      <c r="H5" s="118"/>
      <c r="I5" s="118"/>
    </row>
    <row r="6" spans="1:10" ht="15.75">
      <c r="A6" s="2621" t="s">
        <v>1292</v>
      </c>
      <c r="B6" s="2621"/>
      <c r="C6" s="2621"/>
      <c r="D6" s="2621"/>
      <c r="E6" s="2621"/>
      <c r="F6" s="2621"/>
      <c r="G6" s="2621"/>
      <c r="H6" s="2621"/>
      <c r="I6" s="2621"/>
      <c r="J6" s="468"/>
    </row>
    <row r="7" spans="1:10">
      <c r="A7" s="2622" t="s">
        <v>1293</v>
      </c>
      <c r="B7" s="2622"/>
      <c r="C7" s="2622"/>
      <c r="D7" s="2622"/>
      <c r="E7" s="2622"/>
      <c r="F7" s="2622"/>
      <c r="G7" s="2622"/>
      <c r="H7" s="2622"/>
      <c r="I7" s="2622"/>
      <c r="J7" s="530"/>
    </row>
    <row r="8" spans="1:10">
      <c r="A8" s="260"/>
      <c r="B8" s="260"/>
      <c r="C8" s="260"/>
      <c r="D8" s="260"/>
      <c r="E8" s="260"/>
      <c r="F8" s="260"/>
      <c r="G8" s="260"/>
      <c r="H8" s="260"/>
      <c r="I8" s="260"/>
      <c r="J8" s="530"/>
    </row>
    <row r="9" spans="1:10">
      <c r="A9" s="678"/>
      <c r="B9" s="678"/>
      <c r="C9" s="678"/>
      <c r="D9" s="678"/>
      <c r="E9" s="678"/>
      <c r="F9" s="678"/>
      <c r="G9" s="678"/>
      <c r="H9" s="678"/>
      <c r="I9" s="679" t="s">
        <v>815</v>
      </c>
      <c r="J9" s="531"/>
    </row>
    <row r="10" spans="1:10" s="304" customFormat="1" ht="45">
      <c r="A10" s="532" t="s">
        <v>7</v>
      </c>
      <c r="B10" s="532" t="s">
        <v>0</v>
      </c>
      <c r="C10" s="532" t="s">
        <v>1294</v>
      </c>
      <c r="D10" s="559" t="s">
        <v>1295</v>
      </c>
      <c r="E10" s="559" t="s">
        <v>1296</v>
      </c>
      <c r="F10" s="559" t="s">
        <v>1297</v>
      </c>
      <c r="G10" s="559" t="s">
        <v>1298</v>
      </c>
      <c r="H10" s="559" t="s">
        <v>1299</v>
      </c>
      <c r="I10" s="559" t="s">
        <v>1300</v>
      </c>
      <c r="J10" s="306"/>
    </row>
    <row r="11" spans="1:10" s="308" customFormat="1" ht="10.5" customHeight="1">
      <c r="A11" s="141">
        <v>1</v>
      </c>
      <c r="B11" s="141">
        <v>2</v>
      </c>
      <c r="C11" s="141">
        <v>3</v>
      </c>
      <c r="D11" s="141">
        <v>4</v>
      </c>
      <c r="E11" s="141">
        <v>5</v>
      </c>
      <c r="F11" s="141">
        <v>6</v>
      </c>
      <c r="G11" s="141">
        <v>7</v>
      </c>
      <c r="H11" s="141" t="s">
        <v>1301</v>
      </c>
      <c r="I11" s="141">
        <v>9</v>
      </c>
      <c r="J11" s="307"/>
    </row>
    <row r="12" spans="1:10">
      <c r="A12" s="680" t="s">
        <v>2</v>
      </c>
      <c r="B12" s="681"/>
      <c r="C12" s="681"/>
      <c r="D12" s="681"/>
      <c r="E12" s="681"/>
      <c r="F12" s="681"/>
      <c r="G12" s="681"/>
      <c r="H12" s="681"/>
      <c r="I12" s="681"/>
      <c r="J12" s="533"/>
    </row>
    <row r="13" spans="1:10">
      <c r="A13" s="680" t="s">
        <v>1</v>
      </c>
      <c r="B13" s="682"/>
      <c r="C13" s="682"/>
      <c r="D13" s="682"/>
      <c r="E13" s="682"/>
      <c r="F13" s="682"/>
      <c r="G13" s="682"/>
      <c r="H13" s="682"/>
      <c r="I13" s="682"/>
      <c r="J13" s="534"/>
    </row>
    <row r="14" spans="1:10">
      <c r="A14" s="680" t="s">
        <v>347</v>
      </c>
      <c r="B14" s="682"/>
      <c r="C14" s="682"/>
      <c r="D14" s="682"/>
      <c r="E14" s="682"/>
      <c r="F14" s="682"/>
      <c r="G14" s="682"/>
      <c r="H14" s="682"/>
      <c r="I14" s="682"/>
      <c r="J14" s="534"/>
    </row>
    <row r="15" spans="1:10">
      <c r="A15" s="680" t="s">
        <v>1302</v>
      </c>
      <c r="B15" s="682"/>
      <c r="C15" s="682"/>
      <c r="D15" s="682"/>
      <c r="E15" s="682"/>
      <c r="F15" s="682"/>
      <c r="G15" s="682"/>
      <c r="H15" s="682"/>
      <c r="I15" s="682"/>
      <c r="J15" s="534"/>
    </row>
    <row r="16" spans="1:10" s="304" customFormat="1" ht="34.5" customHeight="1">
      <c r="A16" s="683"/>
      <c r="B16" s="684"/>
      <c r="C16" s="685" t="s">
        <v>1303</v>
      </c>
      <c r="D16" s="684"/>
      <c r="E16" s="559"/>
      <c r="F16" s="559"/>
      <c r="G16" s="559"/>
      <c r="H16" s="559"/>
      <c r="I16" s="559"/>
      <c r="J16" s="305"/>
    </row>
    <row r="17" spans="1:10" ht="11.25" customHeight="1">
      <c r="A17" s="2623" t="s">
        <v>512</v>
      </c>
      <c r="B17" s="2624"/>
      <c r="C17" s="2624"/>
      <c r="D17" s="682"/>
      <c r="E17" s="682"/>
      <c r="F17" s="682"/>
      <c r="G17" s="682"/>
      <c r="H17" s="682"/>
      <c r="I17" s="682"/>
      <c r="J17" s="534"/>
    </row>
    <row r="18" spans="1:10">
      <c r="A18" s="686"/>
      <c r="B18" s="686"/>
      <c r="C18" s="686"/>
      <c r="D18" s="686"/>
      <c r="E18" s="686"/>
      <c r="F18" s="686"/>
      <c r="G18" s="686"/>
      <c r="H18" s="686"/>
      <c r="I18" s="686"/>
      <c r="J18" s="468"/>
    </row>
    <row r="19" spans="1:10">
      <c r="A19" s="2625" t="s">
        <v>1304</v>
      </c>
      <c r="B19" s="2625"/>
      <c r="C19" s="2625"/>
      <c r="D19" s="2625"/>
      <c r="E19" s="2625"/>
      <c r="F19" s="2625"/>
      <c r="G19" s="2625"/>
      <c r="H19" s="2625"/>
      <c r="I19" s="2625"/>
    </row>
    <row r="20" spans="1:10">
      <c r="A20" s="584"/>
      <c r="B20" s="584" t="s">
        <v>1305</v>
      </c>
      <c r="C20" s="584"/>
      <c r="D20" s="584"/>
      <c r="E20" s="584"/>
      <c r="F20" s="584"/>
      <c r="G20" s="584"/>
      <c r="H20" s="584"/>
      <c r="I20" s="584"/>
    </row>
    <row r="21" spans="1:10" ht="33" customHeight="1">
      <c r="A21" s="584"/>
      <c r="B21" s="2126" t="s">
        <v>1306</v>
      </c>
      <c r="C21" s="2126"/>
      <c r="D21" s="2126"/>
      <c r="E21" s="2126"/>
      <c r="F21" s="2126"/>
      <c r="G21" s="2126"/>
      <c r="H21" s="2126"/>
      <c r="I21" s="2126"/>
    </row>
    <row r="22" spans="1:10">
      <c r="A22" s="2204"/>
      <c r="B22" s="2204"/>
      <c r="C22" s="2204"/>
      <c r="D22" s="2204"/>
      <c r="E22" s="2204"/>
      <c r="F22" s="2204"/>
      <c r="G22" s="2204"/>
      <c r="H22" s="2204"/>
      <c r="I22" s="2204"/>
      <c r="J22" s="468"/>
    </row>
    <row r="23" spans="1:10">
      <c r="A23" s="2204" t="s">
        <v>1307</v>
      </c>
      <c r="B23" s="2204"/>
      <c r="C23" s="2204"/>
      <c r="D23" s="2204"/>
      <c r="E23" s="2204"/>
      <c r="F23" s="2204"/>
      <c r="G23" s="2204"/>
      <c r="H23" s="2204"/>
      <c r="I23" s="2204"/>
      <c r="J23" s="468"/>
    </row>
    <row r="24" spans="1:10">
      <c r="A24" s="211" t="s">
        <v>1308</v>
      </c>
      <c r="B24" s="211"/>
      <c r="C24" s="211"/>
      <c r="D24" s="211"/>
      <c r="E24" s="211"/>
      <c r="F24" s="211"/>
      <c r="G24" s="211"/>
      <c r="H24" s="211"/>
      <c r="I24" s="211"/>
      <c r="J24" s="468"/>
    </row>
    <row r="25" spans="1:10">
      <c r="A25" s="2115" t="s">
        <v>489</v>
      </c>
      <c r="B25" s="2115"/>
      <c r="C25" s="2115"/>
      <c r="D25" s="2115"/>
      <c r="E25" s="2115"/>
      <c r="F25" s="2115"/>
      <c r="G25" s="2115"/>
      <c r="H25" s="2115"/>
      <c r="I25" s="118"/>
    </row>
  </sheetData>
  <mergeCells count="9">
    <mergeCell ref="A22:I22"/>
    <mergeCell ref="A23:I23"/>
    <mergeCell ref="A25:H25"/>
    <mergeCell ref="A1:I1"/>
    <mergeCell ref="A6:I6"/>
    <mergeCell ref="A7:I7"/>
    <mergeCell ref="A17:C17"/>
    <mergeCell ref="A19:I19"/>
    <mergeCell ref="B21:I21"/>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D901-29F2-48C6-9D66-3BF03396F07B}">
  <dimension ref="A1:K41"/>
  <sheetViews>
    <sheetView view="pageBreakPreview" zoomScale="120" zoomScaleNormal="100" zoomScaleSheetLayoutView="120" workbookViewId="0">
      <selection activeCell="A15" sqref="A15:C15"/>
    </sheetView>
  </sheetViews>
  <sheetFormatPr defaultRowHeight="12.75"/>
  <cols>
    <col min="1" max="1" width="5" style="1321" customWidth="1"/>
    <col min="2" max="2" width="98.28515625" style="1321" customWidth="1"/>
    <col min="3" max="3" width="32.7109375" style="1321" customWidth="1"/>
    <col min="4" max="256" width="9.140625" style="1321"/>
    <col min="257" max="257" width="5" style="1321" customWidth="1"/>
    <col min="258" max="258" width="98.28515625" style="1321" customWidth="1"/>
    <col min="259" max="259" width="32.7109375" style="1321" customWidth="1"/>
    <col min="260" max="512" width="9.140625" style="1321"/>
    <col min="513" max="513" width="5" style="1321" customWidth="1"/>
    <col min="514" max="514" width="98.28515625" style="1321" customWidth="1"/>
    <col min="515" max="515" width="32.7109375" style="1321" customWidth="1"/>
    <col min="516" max="768" width="9.140625" style="1321"/>
    <col min="769" max="769" width="5" style="1321" customWidth="1"/>
    <col min="770" max="770" width="98.28515625" style="1321" customWidth="1"/>
    <col min="771" max="771" width="32.7109375" style="1321" customWidth="1"/>
    <col min="772" max="1024" width="9.140625" style="1321"/>
    <col min="1025" max="1025" width="5" style="1321" customWidth="1"/>
    <col min="1026" max="1026" width="98.28515625" style="1321" customWidth="1"/>
    <col min="1027" max="1027" width="32.7109375" style="1321" customWidth="1"/>
    <col min="1028" max="1280" width="9.140625" style="1321"/>
    <col min="1281" max="1281" width="5" style="1321" customWidth="1"/>
    <col min="1282" max="1282" width="98.28515625" style="1321" customWidth="1"/>
    <col min="1283" max="1283" width="32.7109375" style="1321" customWidth="1"/>
    <col min="1284" max="1536" width="9.140625" style="1321"/>
    <col min="1537" max="1537" width="5" style="1321" customWidth="1"/>
    <col min="1538" max="1538" width="98.28515625" style="1321" customWidth="1"/>
    <col min="1539" max="1539" width="32.7109375" style="1321" customWidth="1"/>
    <col min="1540" max="1792" width="9.140625" style="1321"/>
    <col min="1793" max="1793" width="5" style="1321" customWidth="1"/>
    <col min="1794" max="1794" width="98.28515625" style="1321" customWidth="1"/>
    <col min="1795" max="1795" width="32.7109375" style="1321" customWidth="1"/>
    <col min="1796" max="2048" width="9.140625" style="1321"/>
    <col min="2049" max="2049" width="5" style="1321" customWidth="1"/>
    <col min="2050" max="2050" width="98.28515625" style="1321" customWidth="1"/>
    <col min="2051" max="2051" width="32.7109375" style="1321" customWidth="1"/>
    <col min="2052" max="2304" width="9.140625" style="1321"/>
    <col min="2305" max="2305" width="5" style="1321" customWidth="1"/>
    <col min="2306" max="2306" width="98.28515625" style="1321" customWidth="1"/>
    <col min="2307" max="2307" width="32.7109375" style="1321" customWidth="1"/>
    <col min="2308" max="2560" width="9.140625" style="1321"/>
    <col min="2561" max="2561" width="5" style="1321" customWidth="1"/>
    <col min="2562" max="2562" width="98.28515625" style="1321" customWidth="1"/>
    <col min="2563" max="2563" width="32.7109375" style="1321" customWidth="1"/>
    <col min="2564" max="2816" width="9.140625" style="1321"/>
    <col min="2817" max="2817" width="5" style="1321" customWidth="1"/>
    <col min="2818" max="2818" width="98.28515625" style="1321" customWidth="1"/>
    <col min="2819" max="2819" width="32.7109375" style="1321" customWidth="1"/>
    <col min="2820" max="3072" width="9.140625" style="1321"/>
    <col min="3073" max="3073" width="5" style="1321" customWidth="1"/>
    <col min="3074" max="3074" width="98.28515625" style="1321" customWidth="1"/>
    <col min="3075" max="3075" width="32.7109375" style="1321" customWidth="1"/>
    <col min="3076" max="3328" width="9.140625" style="1321"/>
    <col min="3329" max="3329" width="5" style="1321" customWidth="1"/>
    <col min="3330" max="3330" width="98.28515625" style="1321" customWidth="1"/>
    <col min="3331" max="3331" width="32.7109375" style="1321" customWidth="1"/>
    <col min="3332" max="3584" width="9.140625" style="1321"/>
    <col min="3585" max="3585" width="5" style="1321" customWidth="1"/>
    <col min="3586" max="3586" width="98.28515625" style="1321" customWidth="1"/>
    <col min="3587" max="3587" width="32.7109375" style="1321" customWidth="1"/>
    <col min="3588" max="3840" width="9.140625" style="1321"/>
    <col min="3841" max="3841" width="5" style="1321" customWidth="1"/>
    <col min="3842" max="3842" width="98.28515625" style="1321" customWidth="1"/>
    <col min="3843" max="3843" width="32.7109375" style="1321" customWidth="1"/>
    <col min="3844" max="4096" width="9.140625" style="1321"/>
    <col min="4097" max="4097" width="5" style="1321" customWidth="1"/>
    <col min="4098" max="4098" width="98.28515625" style="1321" customWidth="1"/>
    <col min="4099" max="4099" width="32.7109375" style="1321" customWidth="1"/>
    <col min="4100" max="4352" width="9.140625" style="1321"/>
    <col min="4353" max="4353" width="5" style="1321" customWidth="1"/>
    <col min="4354" max="4354" width="98.28515625" style="1321" customWidth="1"/>
    <col min="4355" max="4355" width="32.7109375" style="1321" customWidth="1"/>
    <col min="4356" max="4608" width="9.140625" style="1321"/>
    <col min="4609" max="4609" width="5" style="1321" customWidth="1"/>
    <col min="4610" max="4610" width="98.28515625" style="1321" customWidth="1"/>
    <col min="4611" max="4611" width="32.7109375" style="1321" customWidth="1"/>
    <col min="4612" max="4864" width="9.140625" style="1321"/>
    <col min="4865" max="4865" width="5" style="1321" customWidth="1"/>
    <col min="4866" max="4866" width="98.28515625" style="1321" customWidth="1"/>
    <col min="4867" max="4867" width="32.7109375" style="1321" customWidth="1"/>
    <col min="4868" max="5120" width="9.140625" style="1321"/>
    <col min="5121" max="5121" width="5" style="1321" customWidth="1"/>
    <col min="5122" max="5122" width="98.28515625" style="1321" customWidth="1"/>
    <col min="5123" max="5123" width="32.7109375" style="1321" customWidth="1"/>
    <col min="5124" max="5376" width="9.140625" style="1321"/>
    <col min="5377" max="5377" width="5" style="1321" customWidth="1"/>
    <col min="5378" max="5378" width="98.28515625" style="1321" customWidth="1"/>
    <col min="5379" max="5379" width="32.7109375" style="1321" customWidth="1"/>
    <col min="5380" max="5632" width="9.140625" style="1321"/>
    <col min="5633" max="5633" width="5" style="1321" customWidth="1"/>
    <col min="5634" max="5634" width="98.28515625" style="1321" customWidth="1"/>
    <col min="5635" max="5635" width="32.7109375" style="1321" customWidth="1"/>
    <col min="5636" max="5888" width="9.140625" style="1321"/>
    <col min="5889" max="5889" width="5" style="1321" customWidth="1"/>
    <col min="5890" max="5890" width="98.28515625" style="1321" customWidth="1"/>
    <col min="5891" max="5891" width="32.7109375" style="1321" customWidth="1"/>
    <col min="5892" max="6144" width="9.140625" style="1321"/>
    <col min="6145" max="6145" width="5" style="1321" customWidth="1"/>
    <col min="6146" max="6146" width="98.28515625" style="1321" customWidth="1"/>
    <col min="6147" max="6147" width="32.7109375" style="1321" customWidth="1"/>
    <col min="6148" max="6400" width="9.140625" style="1321"/>
    <col min="6401" max="6401" width="5" style="1321" customWidth="1"/>
    <col min="6402" max="6402" width="98.28515625" style="1321" customWidth="1"/>
    <col min="6403" max="6403" width="32.7109375" style="1321" customWidth="1"/>
    <col min="6404" max="6656" width="9.140625" style="1321"/>
    <col min="6657" max="6657" width="5" style="1321" customWidth="1"/>
    <col min="6658" max="6658" width="98.28515625" style="1321" customWidth="1"/>
    <col min="6659" max="6659" width="32.7109375" style="1321" customWidth="1"/>
    <col min="6660" max="6912" width="9.140625" style="1321"/>
    <col min="6913" max="6913" width="5" style="1321" customWidth="1"/>
    <col min="6914" max="6914" width="98.28515625" style="1321" customWidth="1"/>
    <col min="6915" max="6915" width="32.7109375" style="1321" customWidth="1"/>
    <col min="6916" max="7168" width="9.140625" style="1321"/>
    <col min="7169" max="7169" width="5" style="1321" customWidth="1"/>
    <col min="7170" max="7170" width="98.28515625" style="1321" customWidth="1"/>
    <col min="7171" max="7171" width="32.7109375" style="1321" customWidth="1"/>
    <col min="7172" max="7424" width="9.140625" style="1321"/>
    <col min="7425" max="7425" width="5" style="1321" customWidth="1"/>
    <col min="7426" max="7426" width="98.28515625" style="1321" customWidth="1"/>
    <col min="7427" max="7427" width="32.7109375" style="1321" customWidth="1"/>
    <col min="7428" max="7680" width="9.140625" style="1321"/>
    <col min="7681" max="7681" width="5" style="1321" customWidth="1"/>
    <col min="7682" max="7682" width="98.28515625" style="1321" customWidth="1"/>
    <col min="7683" max="7683" width="32.7109375" style="1321" customWidth="1"/>
    <col min="7684" max="7936" width="9.140625" style="1321"/>
    <col min="7937" max="7937" width="5" style="1321" customWidth="1"/>
    <col min="7938" max="7938" width="98.28515625" style="1321" customWidth="1"/>
    <col min="7939" max="7939" width="32.7109375" style="1321" customWidth="1"/>
    <col min="7940" max="8192" width="9.140625" style="1321"/>
    <col min="8193" max="8193" width="5" style="1321" customWidth="1"/>
    <col min="8194" max="8194" width="98.28515625" style="1321" customWidth="1"/>
    <col min="8195" max="8195" width="32.7109375" style="1321" customWidth="1"/>
    <col min="8196" max="8448" width="9.140625" style="1321"/>
    <col min="8449" max="8449" width="5" style="1321" customWidth="1"/>
    <col min="8450" max="8450" width="98.28515625" style="1321" customWidth="1"/>
    <col min="8451" max="8451" width="32.7109375" style="1321" customWidth="1"/>
    <col min="8452" max="8704" width="9.140625" style="1321"/>
    <col min="8705" max="8705" width="5" style="1321" customWidth="1"/>
    <col min="8706" max="8706" width="98.28515625" style="1321" customWidth="1"/>
    <col min="8707" max="8707" width="32.7109375" style="1321" customWidth="1"/>
    <col min="8708" max="8960" width="9.140625" style="1321"/>
    <col min="8961" max="8961" width="5" style="1321" customWidth="1"/>
    <col min="8962" max="8962" width="98.28515625" style="1321" customWidth="1"/>
    <col min="8963" max="8963" width="32.7109375" style="1321" customWidth="1"/>
    <col min="8964" max="9216" width="9.140625" style="1321"/>
    <col min="9217" max="9217" width="5" style="1321" customWidth="1"/>
    <col min="9218" max="9218" width="98.28515625" style="1321" customWidth="1"/>
    <col min="9219" max="9219" width="32.7109375" style="1321" customWidth="1"/>
    <col min="9220" max="9472" width="9.140625" style="1321"/>
    <col min="9473" max="9473" width="5" style="1321" customWidth="1"/>
    <col min="9474" max="9474" width="98.28515625" style="1321" customWidth="1"/>
    <col min="9475" max="9475" width="32.7109375" style="1321" customWidth="1"/>
    <col min="9476" max="9728" width="9.140625" style="1321"/>
    <col min="9729" max="9729" width="5" style="1321" customWidth="1"/>
    <col min="9730" max="9730" width="98.28515625" style="1321" customWidth="1"/>
    <col min="9731" max="9731" width="32.7109375" style="1321" customWidth="1"/>
    <col min="9732" max="9984" width="9.140625" style="1321"/>
    <col min="9985" max="9985" width="5" style="1321" customWidth="1"/>
    <col min="9986" max="9986" width="98.28515625" style="1321" customWidth="1"/>
    <col min="9987" max="9987" width="32.7109375" style="1321" customWidth="1"/>
    <col min="9988" max="10240" width="9.140625" style="1321"/>
    <col min="10241" max="10241" width="5" style="1321" customWidth="1"/>
    <col min="10242" max="10242" width="98.28515625" style="1321" customWidth="1"/>
    <col min="10243" max="10243" width="32.7109375" style="1321" customWidth="1"/>
    <col min="10244" max="10496" width="9.140625" style="1321"/>
    <col min="10497" max="10497" width="5" style="1321" customWidth="1"/>
    <col min="10498" max="10498" width="98.28515625" style="1321" customWidth="1"/>
    <col min="10499" max="10499" width="32.7109375" style="1321" customWidth="1"/>
    <col min="10500" max="10752" width="9.140625" style="1321"/>
    <col min="10753" max="10753" width="5" style="1321" customWidth="1"/>
    <col min="10754" max="10754" width="98.28515625" style="1321" customWidth="1"/>
    <col min="10755" max="10755" width="32.7109375" style="1321" customWidth="1"/>
    <col min="10756" max="11008" width="9.140625" style="1321"/>
    <col min="11009" max="11009" width="5" style="1321" customWidth="1"/>
    <col min="11010" max="11010" width="98.28515625" style="1321" customWidth="1"/>
    <col min="11011" max="11011" width="32.7109375" style="1321" customWidth="1"/>
    <col min="11012" max="11264" width="9.140625" style="1321"/>
    <col min="11265" max="11265" width="5" style="1321" customWidth="1"/>
    <col min="11266" max="11266" width="98.28515625" style="1321" customWidth="1"/>
    <col min="11267" max="11267" width="32.7109375" style="1321" customWidth="1"/>
    <col min="11268" max="11520" width="9.140625" style="1321"/>
    <col min="11521" max="11521" width="5" style="1321" customWidth="1"/>
    <col min="11522" max="11522" width="98.28515625" style="1321" customWidth="1"/>
    <col min="11523" max="11523" width="32.7109375" style="1321" customWidth="1"/>
    <col min="11524" max="11776" width="9.140625" style="1321"/>
    <col min="11777" max="11777" width="5" style="1321" customWidth="1"/>
    <col min="11778" max="11778" width="98.28515625" style="1321" customWidth="1"/>
    <col min="11779" max="11779" width="32.7109375" style="1321" customWidth="1"/>
    <col min="11780" max="12032" width="9.140625" style="1321"/>
    <col min="12033" max="12033" width="5" style="1321" customWidth="1"/>
    <col min="12034" max="12034" width="98.28515625" style="1321" customWidth="1"/>
    <col min="12035" max="12035" width="32.7109375" style="1321" customWidth="1"/>
    <col min="12036" max="12288" width="9.140625" style="1321"/>
    <col min="12289" max="12289" width="5" style="1321" customWidth="1"/>
    <col min="12290" max="12290" width="98.28515625" style="1321" customWidth="1"/>
    <col min="12291" max="12291" width="32.7109375" style="1321" customWidth="1"/>
    <col min="12292" max="12544" width="9.140625" style="1321"/>
    <col min="12545" max="12545" width="5" style="1321" customWidth="1"/>
    <col min="12546" max="12546" width="98.28515625" style="1321" customWidth="1"/>
    <col min="12547" max="12547" width="32.7109375" style="1321" customWidth="1"/>
    <col min="12548" max="12800" width="9.140625" style="1321"/>
    <col min="12801" max="12801" width="5" style="1321" customWidth="1"/>
    <col min="12802" max="12802" width="98.28515625" style="1321" customWidth="1"/>
    <col min="12803" max="12803" width="32.7109375" style="1321" customWidth="1"/>
    <col min="12804" max="13056" width="9.140625" style="1321"/>
    <col min="13057" max="13057" width="5" style="1321" customWidth="1"/>
    <col min="13058" max="13058" width="98.28515625" style="1321" customWidth="1"/>
    <col min="13059" max="13059" width="32.7109375" style="1321" customWidth="1"/>
    <col min="13060" max="13312" width="9.140625" style="1321"/>
    <col min="13313" max="13313" width="5" style="1321" customWidth="1"/>
    <col min="13314" max="13314" width="98.28515625" style="1321" customWidth="1"/>
    <col min="13315" max="13315" width="32.7109375" style="1321" customWidth="1"/>
    <col min="13316" max="13568" width="9.140625" style="1321"/>
    <col min="13569" max="13569" width="5" style="1321" customWidth="1"/>
    <col min="13570" max="13570" width="98.28515625" style="1321" customWidth="1"/>
    <col min="13571" max="13571" width="32.7109375" style="1321" customWidth="1"/>
    <col min="13572" max="13824" width="9.140625" style="1321"/>
    <col min="13825" max="13825" width="5" style="1321" customWidth="1"/>
    <col min="13826" max="13826" width="98.28515625" style="1321" customWidth="1"/>
    <col min="13827" max="13827" width="32.7109375" style="1321" customWidth="1"/>
    <col min="13828" max="14080" width="9.140625" style="1321"/>
    <col min="14081" max="14081" width="5" style="1321" customWidth="1"/>
    <col min="14082" max="14082" width="98.28515625" style="1321" customWidth="1"/>
    <col min="14083" max="14083" width="32.7109375" style="1321" customWidth="1"/>
    <col min="14084" max="14336" width="9.140625" style="1321"/>
    <col min="14337" max="14337" width="5" style="1321" customWidth="1"/>
    <col min="14338" max="14338" width="98.28515625" style="1321" customWidth="1"/>
    <col min="14339" max="14339" width="32.7109375" style="1321" customWidth="1"/>
    <col min="14340" max="14592" width="9.140625" style="1321"/>
    <col min="14593" max="14593" width="5" style="1321" customWidth="1"/>
    <col min="14594" max="14594" width="98.28515625" style="1321" customWidth="1"/>
    <col min="14595" max="14595" width="32.7109375" style="1321" customWidth="1"/>
    <col min="14596" max="14848" width="9.140625" style="1321"/>
    <col min="14849" max="14849" width="5" style="1321" customWidth="1"/>
    <col min="14850" max="14850" width="98.28515625" style="1321" customWidth="1"/>
    <col min="14851" max="14851" width="32.7109375" style="1321" customWidth="1"/>
    <col min="14852" max="15104" width="9.140625" style="1321"/>
    <col min="15105" max="15105" width="5" style="1321" customWidth="1"/>
    <col min="15106" max="15106" width="98.28515625" style="1321" customWidth="1"/>
    <col min="15107" max="15107" width="32.7109375" style="1321" customWidth="1"/>
    <col min="15108" max="15360" width="9.140625" style="1321"/>
    <col min="15361" max="15361" width="5" style="1321" customWidth="1"/>
    <col min="15362" max="15362" width="98.28515625" style="1321" customWidth="1"/>
    <col min="15363" max="15363" width="32.7109375" style="1321" customWidth="1"/>
    <col min="15364" max="15616" width="9.140625" style="1321"/>
    <col min="15617" max="15617" width="5" style="1321" customWidth="1"/>
    <col min="15618" max="15618" width="98.28515625" style="1321" customWidth="1"/>
    <col min="15619" max="15619" width="32.7109375" style="1321" customWidth="1"/>
    <col min="15620" max="15872" width="9.140625" style="1321"/>
    <col min="15873" max="15873" width="5" style="1321" customWidth="1"/>
    <col min="15874" max="15874" width="98.28515625" style="1321" customWidth="1"/>
    <col min="15875" max="15875" width="32.7109375" style="1321" customWidth="1"/>
    <col min="15876" max="16128" width="9.140625" style="1321"/>
    <col min="16129" max="16129" width="5" style="1321" customWidth="1"/>
    <col min="16130" max="16130" width="98.28515625" style="1321" customWidth="1"/>
    <col min="16131" max="16131" width="32.7109375" style="1321" customWidth="1"/>
    <col min="16132" max="16384" width="9.140625" style="1321"/>
  </cols>
  <sheetData>
    <row r="1" spans="1:11" ht="15.75">
      <c r="A1" s="2627" t="s">
        <v>1309</v>
      </c>
      <c r="B1" s="2627"/>
      <c r="C1" s="2627"/>
      <c r="D1" s="1341"/>
      <c r="E1" s="1341"/>
      <c r="F1" s="1341"/>
      <c r="G1" s="1341"/>
      <c r="H1" s="1341"/>
      <c r="I1" s="1341"/>
      <c r="J1" s="1341"/>
      <c r="K1" s="1341"/>
    </row>
    <row r="2" spans="1:11">
      <c r="A2" s="1353"/>
      <c r="B2" s="1353"/>
      <c r="C2" s="1325"/>
      <c r="D2" s="1341"/>
      <c r="E2" s="1341"/>
      <c r="F2" s="1341"/>
      <c r="G2" s="1341"/>
      <c r="H2" s="1341"/>
      <c r="I2" s="1341"/>
      <c r="J2" s="1341"/>
      <c r="K2" s="1341"/>
    </row>
    <row r="3" spans="1:11">
      <c r="A3" s="1352" t="s">
        <v>15</v>
      </c>
      <c r="B3" s="1352"/>
      <c r="C3" s="1351" t="s">
        <v>1310</v>
      </c>
      <c r="D3" s="1341"/>
      <c r="E3" s="1341"/>
      <c r="F3" s="1341"/>
      <c r="G3" s="1341"/>
      <c r="H3" s="1341"/>
      <c r="I3" s="1341"/>
      <c r="J3" s="1341"/>
      <c r="K3" s="1341"/>
    </row>
    <row r="4" spans="1:11">
      <c r="A4" s="1350" t="s">
        <v>722</v>
      </c>
      <c r="B4" s="1350"/>
      <c r="C4" s="1325"/>
      <c r="D4" s="1341"/>
      <c r="E4" s="1341"/>
      <c r="F4" s="1341"/>
      <c r="G4" s="1341"/>
      <c r="H4" s="1341"/>
      <c r="I4" s="1341"/>
      <c r="J4" s="1341"/>
      <c r="K4" s="1349"/>
    </row>
    <row r="5" spans="1:11">
      <c r="A5" s="1350"/>
      <c r="B5" s="1350"/>
      <c r="C5" s="1325"/>
      <c r="D5" s="1341"/>
      <c r="E5" s="1341"/>
      <c r="F5" s="1341"/>
      <c r="G5" s="1341"/>
      <c r="H5" s="1341"/>
      <c r="I5" s="1341"/>
      <c r="J5" s="1341"/>
      <c r="K5" s="1349"/>
    </row>
    <row r="6" spans="1:11" ht="15.75">
      <c r="A6" s="2628" t="s">
        <v>1311</v>
      </c>
      <c r="B6" s="2628"/>
      <c r="C6" s="2628"/>
      <c r="D6" s="1348"/>
      <c r="E6" s="1348"/>
      <c r="F6" s="1348"/>
      <c r="G6" s="1348"/>
      <c r="H6" s="1348"/>
      <c r="I6" s="1348"/>
      <c r="J6" s="1348"/>
      <c r="K6" s="1348"/>
    </row>
    <row r="7" spans="1:11">
      <c r="A7" s="2629" t="s">
        <v>1312</v>
      </c>
      <c r="B7" s="2629"/>
      <c r="C7" s="2629"/>
      <c r="D7" s="1348"/>
      <c r="E7" s="1348"/>
      <c r="F7" s="1348"/>
      <c r="G7" s="1348"/>
      <c r="H7" s="1348"/>
      <c r="I7" s="1348"/>
      <c r="J7" s="1348"/>
      <c r="K7" s="1348"/>
    </row>
    <row r="8" spans="1:11">
      <c r="A8" s="1347"/>
      <c r="B8" s="1325"/>
      <c r="C8" s="1325"/>
      <c r="D8" s="1341"/>
      <c r="E8" s="1341"/>
      <c r="F8" s="1341"/>
      <c r="G8" s="1341"/>
      <c r="H8" s="1341"/>
      <c r="I8" s="1341"/>
      <c r="J8" s="1341"/>
      <c r="K8" s="1341"/>
    </row>
    <row r="9" spans="1:11">
      <c r="A9" s="2626" t="s">
        <v>1313</v>
      </c>
      <c r="B9" s="2626"/>
      <c r="C9" s="2626"/>
      <c r="D9" s="1346"/>
      <c r="E9" s="1346"/>
      <c r="F9" s="1346"/>
      <c r="G9" s="1346"/>
      <c r="H9" s="1346"/>
      <c r="I9" s="1346"/>
      <c r="J9" s="1346"/>
      <c r="K9" s="1346"/>
    </row>
    <row r="10" spans="1:11" ht="13.5" thickBot="1">
      <c r="A10" s="1347"/>
      <c r="B10" s="1347"/>
      <c r="C10" s="1347"/>
      <c r="D10" s="1346"/>
      <c r="E10" s="1346"/>
      <c r="F10" s="1346"/>
      <c r="G10" s="1346"/>
      <c r="H10" s="1346"/>
      <c r="I10" s="1346"/>
      <c r="J10" s="1346"/>
      <c r="K10" s="1346"/>
    </row>
    <row r="11" spans="1:11">
      <c r="A11" s="1340" t="s">
        <v>2</v>
      </c>
      <c r="B11" s="1345" t="s">
        <v>1314</v>
      </c>
      <c r="C11" s="1344"/>
      <c r="D11" s="1341"/>
      <c r="E11" s="1341"/>
      <c r="F11" s="1341"/>
      <c r="G11" s="1341"/>
      <c r="H11" s="1341"/>
      <c r="I11" s="1341"/>
      <c r="J11" s="1341"/>
      <c r="K11" s="1341"/>
    </row>
    <row r="12" spans="1:11" ht="13.5" thickBot="1">
      <c r="A12" s="1329" t="s">
        <v>1</v>
      </c>
      <c r="B12" s="1328" t="s">
        <v>1315</v>
      </c>
      <c r="C12" s="1327"/>
      <c r="D12" s="1341"/>
      <c r="E12" s="1341"/>
      <c r="F12" s="1341"/>
      <c r="G12" s="1341"/>
      <c r="H12" s="1341"/>
      <c r="I12" s="1341"/>
      <c r="J12" s="1341"/>
      <c r="K12" s="1341"/>
    </row>
    <row r="13" spans="1:11">
      <c r="A13" s="2630" t="s">
        <v>1316</v>
      </c>
      <c r="B13" s="2630"/>
      <c r="C13" s="2630"/>
      <c r="D13" s="1341"/>
      <c r="E13" s="1341"/>
      <c r="F13" s="1341"/>
      <c r="G13" s="1341"/>
      <c r="H13" s="1341"/>
      <c r="I13" s="1341"/>
      <c r="J13" s="1341"/>
      <c r="K13" s="1341"/>
    </row>
    <row r="14" spans="1:11">
      <c r="A14" s="1326"/>
      <c r="B14" s="1325"/>
      <c r="C14" s="1325"/>
      <c r="D14" s="1341"/>
      <c r="E14" s="1341"/>
      <c r="F14" s="1341"/>
      <c r="G14" s="1341"/>
      <c r="H14" s="1341"/>
      <c r="I14" s="1341"/>
      <c r="J14" s="1341"/>
      <c r="K14" s="1341"/>
    </row>
    <row r="15" spans="1:11">
      <c r="A15" s="2626" t="s">
        <v>1317</v>
      </c>
      <c r="B15" s="2626"/>
      <c r="C15" s="2626"/>
      <c r="D15" s="1341"/>
      <c r="E15" s="1341"/>
      <c r="F15" s="1341"/>
      <c r="G15" s="1341"/>
      <c r="H15" s="1341"/>
      <c r="I15" s="1341"/>
      <c r="J15" s="1341"/>
      <c r="K15" s="1341"/>
    </row>
    <row r="16" spans="1:11" ht="13.5" thickBot="1">
      <c r="A16" s="1325"/>
      <c r="B16" s="1343"/>
      <c r="C16" s="1342" t="s">
        <v>8</v>
      </c>
      <c r="D16" s="1341"/>
      <c r="E16" s="1341"/>
      <c r="F16" s="1341"/>
      <c r="G16" s="1341"/>
      <c r="H16" s="1341"/>
      <c r="I16" s="1341"/>
      <c r="J16" s="1341"/>
      <c r="K16" s="1341"/>
    </row>
    <row r="17" spans="1:11">
      <c r="A17" s="1340" t="s">
        <v>289</v>
      </c>
      <c r="B17" s="1339" t="s">
        <v>898</v>
      </c>
      <c r="C17" s="1338" t="s">
        <v>103</v>
      </c>
      <c r="D17" s="1337"/>
      <c r="E17" s="1337"/>
      <c r="F17" s="1337"/>
      <c r="G17" s="1337"/>
      <c r="H17" s="1337"/>
      <c r="I17" s="1337"/>
      <c r="J17" s="1337"/>
      <c r="K17" s="1337"/>
    </row>
    <row r="18" spans="1:11">
      <c r="A18" s="1336">
        <v>1</v>
      </c>
      <c r="B18" s="1335">
        <v>2</v>
      </c>
      <c r="C18" s="1334">
        <v>3</v>
      </c>
    </row>
    <row r="19" spans="1:11">
      <c r="A19" s="1332" t="s">
        <v>2</v>
      </c>
      <c r="B19" s="1331" t="s">
        <v>1318</v>
      </c>
      <c r="C19" s="1330"/>
    </row>
    <row r="20" spans="1:11">
      <c r="A20" s="1332" t="s">
        <v>115</v>
      </c>
      <c r="B20" s="1333" t="s">
        <v>1908</v>
      </c>
      <c r="C20" s="1330"/>
    </row>
    <row r="21" spans="1:11" ht="33.75">
      <c r="A21" s="1332" t="s">
        <v>178</v>
      </c>
      <c r="B21" s="1333" t="s">
        <v>1319</v>
      </c>
      <c r="C21" s="1330"/>
    </row>
    <row r="22" spans="1:11">
      <c r="A22" s="1332" t="s">
        <v>201</v>
      </c>
      <c r="B22" s="1333" t="s">
        <v>1320</v>
      </c>
      <c r="C22" s="1330"/>
    </row>
    <row r="23" spans="1:11">
      <c r="A23" s="1332" t="s">
        <v>272</v>
      </c>
      <c r="B23" s="1333" t="s">
        <v>1321</v>
      </c>
      <c r="C23" s="1330"/>
    </row>
    <row r="24" spans="1:11">
      <c r="A24" s="1332" t="s">
        <v>393</v>
      </c>
      <c r="B24" s="1333" t="s">
        <v>1322</v>
      </c>
      <c r="C24" s="1330"/>
    </row>
    <row r="25" spans="1:11">
      <c r="A25" s="1332" t="s">
        <v>395</v>
      </c>
      <c r="B25" s="1333" t="s">
        <v>1323</v>
      </c>
      <c r="C25" s="1330"/>
    </row>
    <row r="26" spans="1:11" ht="14.25" customHeight="1">
      <c r="A26" s="1332" t="s">
        <v>397</v>
      </c>
      <c r="B26" s="1333" t="s">
        <v>1907</v>
      </c>
      <c r="C26" s="1330"/>
    </row>
    <row r="27" spans="1:11" ht="24" customHeight="1">
      <c r="A27" s="1332" t="s">
        <v>1</v>
      </c>
      <c r="B27" s="1331" t="s">
        <v>1324</v>
      </c>
      <c r="C27" s="1330"/>
    </row>
    <row r="28" spans="1:11">
      <c r="A28" s="1332" t="s">
        <v>1325</v>
      </c>
      <c r="B28" s="1333" t="s">
        <v>1326</v>
      </c>
      <c r="C28" s="1330"/>
    </row>
    <row r="29" spans="1:11">
      <c r="A29" s="1332" t="s">
        <v>347</v>
      </c>
      <c r="B29" s="1331" t="s">
        <v>1327</v>
      </c>
      <c r="C29" s="1330"/>
    </row>
    <row r="30" spans="1:11">
      <c r="A30" s="1332" t="s">
        <v>277</v>
      </c>
      <c r="B30" s="1333" t="s">
        <v>1328</v>
      </c>
      <c r="C30" s="1330"/>
    </row>
    <row r="31" spans="1:11">
      <c r="A31" s="1332" t="s">
        <v>279</v>
      </c>
      <c r="B31" s="1333" t="s">
        <v>1329</v>
      </c>
      <c r="C31" s="1330"/>
    </row>
    <row r="32" spans="1:11">
      <c r="A32" s="1332" t="s">
        <v>281</v>
      </c>
      <c r="B32" s="1333" t="s">
        <v>1330</v>
      </c>
      <c r="C32" s="1330"/>
    </row>
    <row r="33" spans="1:8">
      <c r="A33" s="1332" t="s">
        <v>282</v>
      </c>
      <c r="B33" s="1333" t="s">
        <v>1331</v>
      </c>
      <c r="C33" s="1330"/>
    </row>
    <row r="34" spans="1:8">
      <c r="A34" s="1332" t="s">
        <v>838</v>
      </c>
      <c r="B34" s="1333" t="s">
        <v>1332</v>
      </c>
      <c r="C34" s="1330"/>
    </row>
    <row r="35" spans="1:8" ht="22.5">
      <c r="A35" s="1332" t="s">
        <v>349</v>
      </c>
      <c r="B35" s="1331" t="s">
        <v>1333</v>
      </c>
      <c r="C35" s="1330"/>
    </row>
    <row r="36" spans="1:8" ht="13.5" thickBot="1">
      <c r="A36" s="1329" t="s">
        <v>1032</v>
      </c>
      <c r="B36" s="1328" t="s">
        <v>1334</v>
      </c>
      <c r="C36" s="1327"/>
    </row>
    <row r="37" spans="1:8">
      <c r="A37" s="1326"/>
      <c r="B37" s="1325"/>
      <c r="C37" s="1325"/>
    </row>
    <row r="38" spans="1:8">
      <c r="A38" s="1324" t="s">
        <v>1335</v>
      </c>
      <c r="B38" s="1324"/>
      <c r="C38" s="1324" t="s">
        <v>1906</v>
      </c>
    </row>
    <row r="39" spans="1:8">
      <c r="A39" s="1324" t="s">
        <v>1336</v>
      </c>
      <c r="B39" s="1324"/>
      <c r="C39" s="1324" t="s">
        <v>1337</v>
      </c>
    </row>
    <row r="40" spans="1:8">
      <c r="A40" s="1324" t="s">
        <v>1905</v>
      </c>
      <c r="B40" s="1324"/>
      <c r="C40" s="1324" t="s">
        <v>1338</v>
      </c>
    </row>
    <row r="41" spans="1:8">
      <c r="A41" s="1323" t="s">
        <v>1339</v>
      </c>
      <c r="B41" s="1323"/>
      <c r="C41" s="1323"/>
      <c r="D41" s="1322"/>
      <c r="E41" s="1322"/>
      <c r="F41" s="1322"/>
      <c r="G41" s="1322"/>
      <c r="H41" s="1322"/>
    </row>
  </sheetData>
  <mergeCells count="6">
    <mergeCell ref="A15:C15"/>
    <mergeCell ref="A1:C1"/>
    <mergeCell ref="A6:C6"/>
    <mergeCell ref="A7:C7"/>
    <mergeCell ref="A9:C9"/>
    <mergeCell ref="A13:C13"/>
  </mergeCells>
  <pageMargins left="0.75" right="0.75" top="1" bottom="1" header="0.5" footer="0.5"/>
  <pageSetup paperSize="9" scale="63"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80CB-4F65-4B9D-B519-A20AD2712BD5}">
  <sheetPr>
    <pageSetUpPr fitToPage="1"/>
  </sheetPr>
  <dimension ref="A2:J80"/>
  <sheetViews>
    <sheetView view="pageBreakPreview" zoomScaleNormal="50" zoomScaleSheetLayoutView="100" workbookViewId="0">
      <selection activeCell="L25" sqref="L25"/>
    </sheetView>
  </sheetViews>
  <sheetFormatPr defaultRowHeight="15"/>
  <cols>
    <col min="1" max="1" width="9.5703125" style="3" customWidth="1"/>
    <col min="2" max="2" width="54.85546875" style="1" customWidth="1"/>
    <col min="3" max="3" width="17" style="1" customWidth="1"/>
    <col min="4" max="4" width="12.28515625" style="1" customWidth="1"/>
    <col min="5" max="5" width="13.5703125" style="1" customWidth="1"/>
    <col min="6" max="6" width="13.140625" style="1" customWidth="1"/>
    <col min="7" max="7" width="16.5703125" style="1" customWidth="1"/>
    <col min="8" max="8" width="13.42578125" style="1" customWidth="1"/>
    <col min="9" max="9" width="13.140625" style="1" customWidth="1"/>
    <col min="10" max="10" width="20.5703125" style="1" customWidth="1"/>
    <col min="11" max="255" width="9.140625" style="1"/>
    <col min="256" max="256" width="9.5703125" style="1" customWidth="1"/>
    <col min="257" max="257" width="54.85546875" style="1" customWidth="1"/>
    <col min="258" max="258" width="17" style="1" customWidth="1"/>
    <col min="259" max="259" width="12.28515625" style="1" customWidth="1"/>
    <col min="260" max="260" width="13.5703125" style="1" customWidth="1"/>
    <col min="261" max="261" width="13.140625" style="1" customWidth="1"/>
    <col min="262" max="262" width="16.5703125" style="1" customWidth="1"/>
    <col min="263" max="263" width="13.42578125" style="1" customWidth="1"/>
    <col min="264" max="264" width="13.140625" style="1" customWidth="1"/>
    <col min="265" max="265" width="15.42578125" style="1" customWidth="1"/>
    <col min="266" max="266" width="22.140625" style="1" customWidth="1"/>
    <col min="267" max="511" width="9.140625" style="1"/>
    <col min="512" max="512" width="9.5703125" style="1" customWidth="1"/>
    <col min="513" max="513" width="54.85546875" style="1" customWidth="1"/>
    <col min="514" max="514" width="17" style="1" customWidth="1"/>
    <col min="515" max="515" width="12.28515625" style="1" customWidth="1"/>
    <col min="516" max="516" width="13.5703125" style="1" customWidth="1"/>
    <col min="517" max="517" width="13.140625" style="1" customWidth="1"/>
    <col min="518" max="518" width="16.5703125" style="1" customWidth="1"/>
    <col min="519" max="519" width="13.42578125" style="1" customWidth="1"/>
    <col min="520" max="520" width="13.140625" style="1" customWidth="1"/>
    <col min="521" max="521" width="15.42578125" style="1" customWidth="1"/>
    <col min="522" max="522" width="22.140625" style="1" customWidth="1"/>
    <col min="523" max="767" width="9.140625" style="1"/>
    <col min="768" max="768" width="9.5703125" style="1" customWidth="1"/>
    <col min="769" max="769" width="54.85546875" style="1" customWidth="1"/>
    <col min="770" max="770" width="17" style="1" customWidth="1"/>
    <col min="771" max="771" width="12.28515625" style="1" customWidth="1"/>
    <col min="772" max="772" width="13.5703125" style="1" customWidth="1"/>
    <col min="773" max="773" width="13.140625" style="1" customWidth="1"/>
    <col min="774" max="774" width="16.5703125" style="1" customWidth="1"/>
    <col min="775" max="775" width="13.42578125" style="1" customWidth="1"/>
    <col min="776" max="776" width="13.140625" style="1" customWidth="1"/>
    <col min="777" max="777" width="15.42578125" style="1" customWidth="1"/>
    <col min="778" max="778" width="22.140625" style="1" customWidth="1"/>
    <col min="779" max="1023" width="9.140625" style="1"/>
    <col min="1024" max="1024" width="9.5703125" style="1" customWidth="1"/>
    <col min="1025" max="1025" width="54.85546875" style="1" customWidth="1"/>
    <col min="1026" max="1026" width="17" style="1" customWidth="1"/>
    <col min="1027" max="1027" width="12.28515625" style="1" customWidth="1"/>
    <col min="1028" max="1028" width="13.5703125" style="1" customWidth="1"/>
    <col min="1029" max="1029" width="13.140625" style="1" customWidth="1"/>
    <col min="1030" max="1030" width="16.5703125" style="1" customWidth="1"/>
    <col min="1031" max="1031" width="13.42578125" style="1" customWidth="1"/>
    <col min="1032" max="1032" width="13.140625" style="1" customWidth="1"/>
    <col min="1033" max="1033" width="15.42578125" style="1" customWidth="1"/>
    <col min="1034" max="1034" width="22.140625" style="1" customWidth="1"/>
    <col min="1035" max="1279" width="9.140625" style="1"/>
    <col min="1280" max="1280" width="9.5703125" style="1" customWidth="1"/>
    <col min="1281" max="1281" width="54.85546875" style="1" customWidth="1"/>
    <col min="1282" max="1282" width="17" style="1" customWidth="1"/>
    <col min="1283" max="1283" width="12.28515625" style="1" customWidth="1"/>
    <col min="1284" max="1284" width="13.5703125" style="1" customWidth="1"/>
    <col min="1285" max="1285" width="13.140625" style="1" customWidth="1"/>
    <col min="1286" max="1286" width="16.5703125" style="1" customWidth="1"/>
    <col min="1287" max="1287" width="13.42578125" style="1" customWidth="1"/>
    <col min="1288" max="1288" width="13.140625" style="1" customWidth="1"/>
    <col min="1289" max="1289" width="15.42578125" style="1" customWidth="1"/>
    <col min="1290" max="1290" width="22.140625" style="1" customWidth="1"/>
    <col min="1291" max="1535" width="9.140625" style="1"/>
    <col min="1536" max="1536" width="9.5703125" style="1" customWidth="1"/>
    <col min="1537" max="1537" width="54.85546875" style="1" customWidth="1"/>
    <col min="1538" max="1538" width="17" style="1" customWidth="1"/>
    <col min="1539" max="1539" width="12.28515625" style="1" customWidth="1"/>
    <col min="1540" max="1540" width="13.5703125" style="1" customWidth="1"/>
    <col min="1541" max="1541" width="13.140625" style="1" customWidth="1"/>
    <col min="1542" max="1542" width="16.5703125" style="1" customWidth="1"/>
    <col min="1543" max="1543" width="13.42578125" style="1" customWidth="1"/>
    <col min="1544" max="1544" width="13.140625" style="1" customWidth="1"/>
    <col min="1545" max="1545" width="15.42578125" style="1" customWidth="1"/>
    <col min="1546" max="1546" width="22.140625" style="1" customWidth="1"/>
    <col min="1547" max="1791" width="9.140625" style="1"/>
    <col min="1792" max="1792" width="9.5703125" style="1" customWidth="1"/>
    <col min="1793" max="1793" width="54.85546875" style="1" customWidth="1"/>
    <col min="1794" max="1794" width="17" style="1" customWidth="1"/>
    <col min="1795" max="1795" width="12.28515625" style="1" customWidth="1"/>
    <col min="1796" max="1796" width="13.5703125" style="1" customWidth="1"/>
    <col min="1797" max="1797" width="13.140625" style="1" customWidth="1"/>
    <col min="1798" max="1798" width="16.5703125" style="1" customWidth="1"/>
    <col min="1799" max="1799" width="13.42578125" style="1" customWidth="1"/>
    <col min="1800" max="1800" width="13.140625" style="1" customWidth="1"/>
    <col min="1801" max="1801" width="15.42578125" style="1" customWidth="1"/>
    <col min="1802" max="1802" width="22.140625" style="1" customWidth="1"/>
    <col min="1803" max="2047" width="9.140625" style="1"/>
    <col min="2048" max="2048" width="9.5703125" style="1" customWidth="1"/>
    <col min="2049" max="2049" width="54.85546875" style="1" customWidth="1"/>
    <col min="2050" max="2050" width="17" style="1" customWidth="1"/>
    <col min="2051" max="2051" width="12.28515625" style="1" customWidth="1"/>
    <col min="2052" max="2052" width="13.5703125" style="1" customWidth="1"/>
    <col min="2053" max="2053" width="13.140625" style="1" customWidth="1"/>
    <col min="2054" max="2054" width="16.5703125" style="1" customWidth="1"/>
    <col min="2055" max="2055" width="13.42578125" style="1" customWidth="1"/>
    <col min="2056" max="2056" width="13.140625" style="1" customWidth="1"/>
    <col min="2057" max="2057" width="15.42578125" style="1" customWidth="1"/>
    <col min="2058" max="2058" width="22.140625" style="1" customWidth="1"/>
    <col min="2059" max="2303" width="9.140625" style="1"/>
    <col min="2304" max="2304" width="9.5703125" style="1" customWidth="1"/>
    <col min="2305" max="2305" width="54.85546875" style="1" customWidth="1"/>
    <col min="2306" max="2306" width="17" style="1" customWidth="1"/>
    <col min="2307" max="2307" width="12.28515625" style="1" customWidth="1"/>
    <col min="2308" max="2308" width="13.5703125" style="1" customWidth="1"/>
    <col min="2309" max="2309" width="13.140625" style="1" customWidth="1"/>
    <col min="2310" max="2310" width="16.5703125" style="1" customWidth="1"/>
    <col min="2311" max="2311" width="13.42578125" style="1" customWidth="1"/>
    <col min="2312" max="2312" width="13.140625" style="1" customWidth="1"/>
    <col min="2313" max="2313" width="15.42578125" style="1" customWidth="1"/>
    <col min="2314" max="2314" width="22.140625" style="1" customWidth="1"/>
    <col min="2315" max="2559" width="9.140625" style="1"/>
    <col min="2560" max="2560" width="9.5703125" style="1" customWidth="1"/>
    <col min="2561" max="2561" width="54.85546875" style="1" customWidth="1"/>
    <col min="2562" max="2562" width="17" style="1" customWidth="1"/>
    <col min="2563" max="2563" width="12.28515625" style="1" customWidth="1"/>
    <col min="2564" max="2564" width="13.5703125" style="1" customWidth="1"/>
    <col min="2565" max="2565" width="13.140625" style="1" customWidth="1"/>
    <col min="2566" max="2566" width="16.5703125" style="1" customWidth="1"/>
    <col min="2567" max="2567" width="13.42578125" style="1" customWidth="1"/>
    <col min="2568" max="2568" width="13.140625" style="1" customWidth="1"/>
    <col min="2569" max="2569" width="15.42578125" style="1" customWidth="1"/>
    <col min="2570" max="2570" width="22.140625" style="1" customWidth="1"/>
    <col min="2571" max="2815" width="9.140625" style="1"/>
    <col min="2816" max="2816" width="9.5703125" style="1" customWidth="1"/>
    <col min="2817" max="2817" width="54.85546875" style="1" customWidth="1"/>
    <col min="2818" max="2818" width="17" style="1" customWidth="1"/>
    <col min="2819" max="2819" width="12.28515625" style="1" customWidth="1"/>
    <col min="2820" max="2820" width="13.5703125" style="1" customWidth="1"/>
    <col min="2821" max="2821" width="13.140625" style="1" customWidth="1"/>
    <col min="2822" max="2822" width="16.5703125" style="1" customWidth="1"/>
    <col min="2823" max="2823" width="13.42578125" style="1" customWidth="1"/>
    <col min="2824" max="2824" width="13.140625" style="1" customWidth="1"/>
    <col min="2825" max="2825" width="15.42578125" style="1" customWidth="1"/>
    <col min="2826" max="2826" width="22.140625" style="1" customWidth="1"/>
    <col min="2827" max="3071" width="9.140625" style="1"/>
    <col min="3072" max="3072" width="9.5703125" style="1" customWidth="1"/>
    <col min="3073" max="3073" width="54.85546875" style="1" customWidth="1"/>
    <col min="3074" max="3074" width="17" style="1" customWidth="1"/>
    <col min="3075" max="3075" width="12.28515625" style="1" customWidth="1"/>
    <col min="3076" max="3076" width="13.5703125" style="1" customWidth="1"/>
    <col min="3077" max="3077" width="13.140625" style="1" customWidth="1"/>
    <col min="3078" max="3078" width="16.5703125" style="1" customWidth="1"/>
    <col min="3079" max="3079" width="13.42578125" style="1" customWidth="1"/>
    <col min="3080" max="3080" width="13.140625" style="1" customWidth="1"/>
    <col min="3081" max="3081" width="15.42578125" style="1" customWidth="1"/>
    <col min="3082" max="3082" width="22.140625" style="1" customWidth="1"/>
    <col min="3083" max="3327" width="9.140625" style="1"/>
    <col min="3328" max="3328" width="9.5703125" style="1" customWidth="1"/>
    <col min="3329" max="3329" width="54.85546875" style="1" customWidth="1"/>
    <col min="3330" max="3330" width="17" style="1" customWidth="1"/>
    <col min="3331" max="3331" width="12.28515625" style="1" customWidth="1"/>
    <col min="3332" max="3332" width="13.5703125" style="1" customWidth="1"/>
    <col min="3333" max="3333" width="13.140625" style="1" customWidth="1"/>
    <col min="3334" max="3334" width="16.5703125" style="1" customWidth="1"/>
    <col min="3335" max="3335" width="13.42578125" style="1" customWidth="1"/>
    <col min="3336" max="3336" width="13.140625" style="1" customWidth="1"/>
    <col min="3337" max="3337" width="15.42578125" style="1" customWidth="1"/>
    <col min="3338" max="3338" width="22.140625" style="1" customWidth="1"/>
    <col min="3339" max="3583" width="9.140625" style="1"/>
    <col min="3584" max="3584" width="9.5703125" style="1" customWidth="1"/>
    <col min="3585" max="3585" width="54.85546875" style="1" customWidth="1"/>
    <col min="3586" max="3586" width="17" style="1" customWidth="1"/>
    <col min="3587" max="3587" width="12.28515625" style="1" customWidth="1"/>
    <col min="3588" max="3588" width="13.5703125" style="1" customWidth="1"/>
    <col min="3589" max="3589" width="13.140625" style="1" customWidth="1"/>
    <col min="3590" max="3590" width="16.5703125" style="1" customWidth="1"/>
    <col min="3591" max="3591" width="13.42578125" style="1" customWidth="1"/>
    <col min="3592" max="3592" width="13.140625" style="1" customWidth="1"/>
    <col min="3593" max="3593" width="15.42578125" style="1" customWidth="1"/>
    <col min="3594" max="3594" width="22.140625" style="1" customWidth="1"/>
    <col min="3595" max="3839" width="9.140625" style="1"/>
    <col min="3840" max="3840" width="9.5703125" style="1" customWidth="1"/>
    <col min="3841" max="3841" width="54.85546875" style="1" customWidth="1"/>
    <col min="3842" max="3842" width="17" style="1" customWidth="1"/>
    <col min="3843" max="3843" width="12.28515625" style="1" customWidth="1"/>
    <col min="3844" max="3844" width="13.5703125" style="1" customWidth="1"/>
    <col min="3845" max="3845" width="13.140625" style="1" customWidth="1"/>
    <col min="3846" max="3846" width="16.5703125" style="1" customWidth="1"/>
    <col min="3847" max="3847" width="13.42578125" style="1" customWidth="1"/>
    <col min="3848" max="3848" width="13.140625" style="1" customWidth="1"/>
    <col min="3849" max="3849" width="15.42578125" style="1" customWidth="1"/>
    <col min="3850" max="3850" width="22.140625" style="1" customWidth="1"/>
    <col min="3851" max="4095" width="9.140625" style="1"/>
    <col min="4096" max="4096" width="9.5703125" style="1" customWidth="1"/>
    <col min="4097" max="4097" width="54.85546875" style="1" customWidth="1"/>
    <col min="4098" max="4098" width="17" style="1" customWidth="1"/>
    <col min="4099" max="4099" width="12.28515625" style="1" customWidth="1"/>
    <col min="4100" max="4100" width="13.5703125" style="1" customWidth="1"/>
    <col min="4101" max="4101" width="13.140625" style="1" customWidth="1"/>
    <col min="4102" max="4102" width="16.5703125" style="1" customWidth="1"/>
    <col min="4103" max="4103" width="13.42578125" style="1" customWidth="1"/>
    <col min="4104" max="4104" width="13.140625" style="1" customWidth="1"/>
    <col min="4105" max="4105" width="15.42578125" style="1" customWidth="1"/>
    <col min="4106" max="4106" width="22.140625" style="1" customWidth="1"/>
    <col min="4107" max="4351" width="9.140625" style="1"/>
    <col min="4352" max="4352" width="9.5703125" style="1" customWidth="1"/>
    <col min="4353" max="4353" width="54.85546875" style="1" customWidth="1"/>
    <col min="4354" max="4354" width="17" style="1" customWidth="1"/>
    <col min="4355" max="4355" width="12.28515625" style="1" customWidth="1"/>
    <col min="4356" max="4356" width="13.5703125" style="1" customWidth="1"/>
    <col min="4357" max="4357" width="13.140625" style="1" customWidth="1"/>
    <col min="4358" max="4358" width="16.5703125" style="1" customWidth="1"/>
    <col min="4359" max="4359" width="13.42578125" style="1" customWidth="1"/>
    <col min="4360" max="4360" width="13.140625" style="1" customWidth="1"/>
    <col min="4361" max="4361" width="15.42578125" style="1" customWidth="1"/>
    <col min="4362" max="4362" width="22.140625" style="1" customWidth="1"/>
    <col min="4363" max="4607" width="9.140625" style="1"/>
    <col min="4608" max="4608" width="9.5703125" style="1" customWidth="1"/>
    <col min="4609" max="4609" width="54.85546875" style="1" customWidth="1"/>
    <col min="4610" max="4610" width="17" style="1" customWidth="1"/>
    <col min="4611" max="4611" width="12.28515625" style="1" customWidth="1"/>
    <col min="4612" max="4612" width="13.5703125" style="1" customWidth="1"/>
    <col min="4613" max="4613" width="13.140625" style="1" customWidth="1"/>
    <col min="4614" max="4614" width="16.5703125" style="1" customWidth="1"/>
    <col min="4615" max="4615" width="13.42578125" style="1" customWidth="1"/>
    <col min="4616" max="4616" width="13.140625" style="1" customWidth="1"/>
    <col min="4617" max="4617" width="15.42578125" style="1" customWidth="1"/>
    <col min="4618" max="4618" width="22.140625" style="1" customWidth="1"/>
    <col min="4619" max="4863" width="9.140625" style="1"/>
    <col min="4864" max="4864" width="9.5703125" style="1" customWidth="1"/>
    <col min="4865" max="4865" width="54.85546875" style="1" customWidth="1"/>
    <col min="4866" max="4866" width="17" style="1" customWidth="1"/>
    <col min="4867" max="4867" width="12.28515625" style="1" customWidth="1"/>
    <col min="4868" max="4868" width="13.5703125" style="1" customWidth="1"/>
    <col min="4869" max="4869" width="13.140625" style="1" customWidth="1"/>
    <col min="4870" max="4870" width="16.5703125" style="1" customWidth="1"/>
    <col min="4871" max="4871" width="13.42578125" style="1" customWidth="1"/>
    <col min="4872" max="4872" width="13.140625" style="1" customWidth="1"/>
    <col min="4873" max="4873" width="15.42578125" style="1" customWidth="1"/>
    <col min="4874" max="4874" width="22.140625" style="1" customWidth="1"/>
    <col min="4875" max="5119" width="9.140625" style="1"/>
    <col min="5120" max="5120" width="9.5703125" style="1" customWidth="1"/>
    <col min="5121" max="5121" width="54.85546875" style="1" customWidth="1"/>
    <col min="5122" max="5122" width="17" style="1" customWidth="1"/>
    <col min="5123" max="5123" width="12.28515625" style="1" customWidth="1"/>
    <col min="5124" max="5124" width="13.5703125" style="1" customWidth="1"/>
    <col min="5125" max="5125" width="13.140625" style="1" customWidth="1"/>
    <col min="5126" max="5126" width="16.5703125" style="1" customWidth="1"/>
    <col min="5127" max="5127" width="13.42578125" style="1" customWidth="1"/>
    <col min="5128" max="5128" width="13.140625" style="1" customWidth="1"/>
    <col min="5129" max="5129" width="15.42578125" style="1" customWidth="1"/>
    <col min="5130" max="5130" width="22.140625" style="1" customWidth="1"/>
    <col min="5131" max="5375" width="9.140625" style="1"/>
    <col min="5376" max="5376" width="9.5703125" style="1" customWidth="1"/>
    <col min="5377" max="5377" width="54.85546875" style="1" customWidth="1"/>
    <col min="5378" max="5378" width="17" style="1" customWidth="1"/>
    <col min="5379" max="5379" width="12.28515625" style="1" customWidth="1"/>
    <col min="5380" max="5380" width="13.5703125" style="1" customWidth="1"/>
    <col min="5381" max="5381" width="13.140625" style="1" customWidth="1"/>
    <col min="5382" max="5382" width="16.5703125" style="1" customWidth="1"/>
    <col min="5383" max="5383" width="13.42578125" style="1" customWidth="1"/>
    <col min="5384" max="5384" width="13.140625" style="1" customWidth="1"/>
    <col min="5385" max="5385" width="15.42578125" style="1" customWidth="1"/>
    <col min="5386" max="5386" width="22.140625" style="1" customWidth="1"/>
    <col min="5387" max="5631" width="9.140625" style="1"/>
    <col min="5632" max="5632" width="9.5703125" style="1" customWidth="1"/>
    <col min="5633" max="5633" width="54.85546875" style="1" customWidth="1"/>
    <col min="5634" max="5634" width="17" style="1" customWidth="1"/>
    <col min="5635" max="5635" width="12.28515625" style="1" customWidth="1"/>
    <col min="5636" max="5636" width="13.5703125" style="1" customWidth="1"/>
    <col min="5637" max="5637" width="13.140625" style="1" customWidth="1"/>
    <col min="5638" max="5638" width="16.5703125" style="1" customWidth="1"/>
    <col min="5639" max="5639" width="13.42578125" style="1" customWidth="1"/>
    <col min="5640" max="5640" width="13.140625" style="1" customWidth="1"/>
    <col min="5641" max="5641" width="15.42578125" style="1" customWidth="1"/>
    <col min="5642" max="5642" width="22.140625" style="1" customWidth="1"/>
    <col min="5643" max="5887" width="9.140625" style="1"/>
    <col min="5888" max="5888" width="9.5703125" style="1" customWidth="1"/>
    <col min="5889" max="5889" width="54.85546875" style="1" customWidth="1"/>
    <col min="5890" max="5890" width="17" style="1" customWidth="1"/>
    <col min="5891" max="5891" width="12.28515625" style="1" customWidth="1"/>
    <col min="5892" max="5892" width="13.5703125" style="1" customWidth="1"/>
    <col min="5893" max="5893" width="13.140625" style="1" customWidth="1"/>
    <col min="5894" max="5894" width="16.5703125" style="1" customWidth="1"/>
    <col min="5895" max="5895" width="13.42578125" style="1" customWidth="1"/>
    <col min="5896" max="5896" width="13.140625" style="1" customWidth="1"/>
    <col min="5897" max="5897" width="15.42578125" style="1" customWidth="1"/>
    <col min="5898" max="5898" width="22.140625" style="1" customWidth="1"/>
    <col min="5899" max="6143" width="9.140625" style="1"/>
    <col min="6144" max="6144" width="9.5703125" style="1" customWidth="1"/>
    <col min="6145" max="6145" width="54.85546875" style="1" customWidth="1"/>
    <col min="6146" max="6146" width="17" style="1" customWidth="1"/>
    <col min="6147" max="6147" width="12.28515625" style="1" customWidth="1"/>
    <col min="6148" max="6148" width="13.5703125" style="1" customWidth="1"/>
    <col min="6149" max="6149" width="13.140625" style="1" customWidth="1"/>
    <col min="6150" max="6150" width="16.5703125" style="1" customWidth="1"/>
    <col min="6151" max="6151" width="13.42578125" style="1" customWidth="1"/>
    <col min="6152" max="6152" width="13.140625" style="1" customWidth="1"/>
    <col min="6153" max="6153" width="15.42578125" style="1" customWidth="1"/>
    <col min="6154" max="6154" width="22.140625" style="1" customWidth="1"/>
    <col min="6155" max="6399" width="9.140625" style="1"/>
    <col min="6400" max="6400" width="9.5703125" style="1" customWidth="1"/>
    <col min="6401" max="6401" width="54.85546875" style="1" customWidth="1"/>
    <col min="6402" max="6402" width="17" style="1" customWidth="1"/>
    <col min="6403" max="6403" width="12.28515625" style="1" customWidth="1"/>
    <col min="6404" max="6404" width="13.5703125" style="1" customWidth="1"/>
    <col min="6405" max="6405" width="13.140625" style="1" customWidth="1"/>
    <col min="6406" max="6406" width="16.5703125" style="1" customWidth="1"/>
    <col min="6407" max="6407" width="13.42578125" style="1" customWidth="1"/>
    <col min="6408" max="6408" width="13.140625" style="1" customWidth="1"/>
    <col min="6409" max="6409" width="15.42578125" style="1" customWidth="1"/>
    <col min="6410" max="6410" width="22.140625" style="1" customWidth="1"/>
    <col min="6411" max="6655" width="9.140625" style="1"/>
    <col min="6656" max="6656" width="9.5703125" style="1" customWidth="1"/>
    <col min="6657" max="6657" width="54.85546875" style="1" customWidth="1"/>
    <col min="6658" max="6658" width="17" style="1" customWidth="1"/>
    <col min="6659" max="6659" width="12.28515625" style="1" customWidth="1"/>
    <col min="6660" max="6660" width="13.5703125" style="1" customWidth="1"/>
    <col min="6661" max="6661" width="13.140625" style="1" customWidth="1"/>
    <col min="6662" max="6662" width="16.5703125" style="1" customWidth="1"/>
    <col min="6663" max="6663" width="13.42578125" style="1" customWidth="1"/>
    <col min="6664" max="6664" width="13.140625" style="1" customWidth="1"/>
    <col min="6665" max="6665" width="15.42578125" style="1" customWidth="1"/>
    <col min="6666" max="6666" width="22.140625" style="1" customWidth="1"/>
    <col min="6667" max="6911" width="9.140625" style="1"/>
    <col min="6912" max="6912" width="9.5703125" style="1" customWidth="1"/>
    <col min="6913" max="6913" width="54.85546875" style="1" customWidth="1"/>
    <col min="6914" max="6914" width="17" style="1" customWidth="1"/>
    <col min="6915" max="6915" width="12.28515625" style="1" customWidth="1"/>
    <col min="6916" max="6916" width="13.5703125" style="1" customWidth="1"/>
    <col min="6917" max="6917" width="13.140625" style="1" customWidth="1"/>
    <col min="6918" max="6918" width="16.5703125" style="1" customWidth="1"/>
    <col min="6919" max="6919" width="13.42578125" style="1" customWidth="1"/>
    <col min="6920" max="6920" width="13.140625" style="1" customWidth="1"/>
    <col min="6921" max="6921" width="15.42578125" style="1" customWidth="1"/>
    <col min="6922" max="6922" width="22.140625" style="1" customWidth="1"/>
    <col min="6923" max="7167" width="9.140625" style="1"/>
    <col min="7168" max="7168" width="9.5703125" style="1" customWidth="1"/>
    <col min="7169" max="7169" width="54.85546875" style="1" customWidth="1"/>
    <col min="7170" max="7170" width="17" style="1" customWidth="1"/>
    <col min="7171" max="7171" width="12.28515625" style="1" customWidth="1"/>
    <col min="7172" max="7172" width="13.5703125" style="1" customWidth="1"/>
    <col min="7173" max="7173" width="13.140625" style="1" customWidth="1"/>
    <col min="7174" max="7174" width="16.5703125" style="1" customWidth="1"/>
    <col min="7175" max="7175" width="13.42578125" style="1" customWidth="1"/>
    <col min="7176" max="7176" width="13.140625" style="1" customWidth="1"/>
    <col min="7177" max="7177" width="15.42578125" style="1" customWidth="1"/>
    <col min="7178" max="7178" width="22.140625" style="1" customWidth="1"/>
    <col min="7179" max="7423" width="9.140625" style="1"/>
    <col min="7424" max="7424" width="9.5703125" style="1" customWidth="1"/>
    <col min="7425" max="7425" width="54.85546875" style="1" customWidth="1"/>
    <col min="7426" max="7426" width="17" style="1" customWidth="1"/>
    <col min="7427" max="7427" width="12.28515625" style="1" customWidth="1"/>
    <col min="7428" max="7428" width="13.5703125" style="1" customWidth="1"/>
    <col min="7429" max="7429" width="13.140625" style="1" customWidth="1"/>
    <col min="7430" max="7430" width="16.5703125" style="1" customWidth="1"/>
    <col min="7431" max="7431" width="13.42578125" style="1" customWidth="1"/>
    <col min="7432" max="7432" width="13.140625" style="1" customWidth="1"/>
    <col min="7433" max="7433" width="15.42578125" style="1" customWidth="1"/>
    <col min="7434" max="7434" width="22.140625" style="1" customWidth="1"/>
    <col min="7435" max="7679" width="9.140625" style="1"/>
    <col min="7680" max="7680" width="9.5703125" style="1" customWidth="1"/>
    <col min="7681" max="7681" width="54.85546875" style="1" customWidth="1"/>
    <col min="7682" max="7682" width="17" style="1" customWidth="1"/>
    <col min="7683" max="7683" width="12.28515625" style="1" customWidth="1"/>
    <col min="7684" max="7684" width="13.5703125" style="1" customWidth="1"/>
    <col min="7685" max="7685" width="13.140625" style="1" customWidth="1"/>
    <col min="7686" max="7686" width="16.5703125" style="1" customWidth="1"/>
    <col min="7687" max="7687" width="13.42578125" style="1" customWidth="1"/>
    <col min="7688" max="7688" width="13.140625" style="1" customWidth="1"/>
    <col min="7689" max="7689" width="15.42578125" style="1" customWidth="1"/>
    <col min="7690" max="7690" width="22.140625" style="1" customWidth="1"/>
    <col min="7691" max="7935" width="9.140625" style="1"/>
    <col min="7936" max="7936" width="9.5703125" style="1" customWidth="1"/>
    <col min="7937" max="7937" width="54.85546875" style="1" customWidth="1"/>
    <col min="7938" max="7938" width="17" style="1" customWidth="1"/>
    <col min="7939" max="7939" width="12.28515625" style="1" customWidth="1"/>
    <col min="7940" max="7940" width="13.5703125" style="1" customWidth="1"/>
    <col min="7941" max="7941" width="13.140625" style="1" customWidth="1"/>
    <col min="7942" max="7942" width="16.5703125" style="1" customWidth="1"/>
    <col min="7943" max="7943" width="13.42578125" style="1" customWidth="1"/>
    <col min="7944" max="7944" width="13.140625" style="1" customWidth="1"/>
    <col min="7945" max="7945" width="15.42578125" style="1" customWidth="1"/>
    <col min="7946" max="7946" width="22.140625" style="1" customWidth="1"/>
    <col min="7947" max="8191" width="9.140625" style="1"/>
    <col min="8192" max="8192" width="9.5703125" style="1" customWidth="1"/>
    <col min="8193" max="8193" width="54.85546875" style="1" customWidth="1"/>
    <col min="8194" max="8194" width="17" style="1" customWidth="1"/>
    <col min="8195" max="8195" width="12.28515625" style="1" customWidth="1"/>
    <col min="8196" max="8196" width="13.5703125" style="1" customWidth="1"/>
    <col min="8197" max="8197" width="13.140625" style="1" customWidth="1"/>
    <col min="8198" max="8198" width="16.5703125" style="1" customWidth="1"/>
    <col min="8199" max="8199" width="13.42578125" style="1" customWidth="1"/>
    <col min="8200" max="8200" width="13.140625" style="1" customWidth="1"/>
    <col min="8201" max="8201" width="15.42578125" style="1" customWidth="1"/>
    <col min="8202" max="8202" width="22.140625" style="1" customWidth="1"/>
    <col min="8203" max="8447" width="9.140625" style="1"/>
    <col min="8448" max="8448" width="9.5703125" style="1" customWidth="1"/>
    <col min="8449" max="8449" width="54.85546875" style="1" customWidth="1"/>
    <col min="8450" max="8450" width="17" style="1" customWidth="1"/>
    <col min="8451" max="8451" width="12.28515625" style="1" customWidth="1"/>
    <col min="8452" max="8452" width="13.5703125" style="1" customWidth="1"/>
    <col min="8453" max="8453" width="13.140625" style="1" customWidth="1"/>
    <col min="8454" max="8454" width="16.5703125" style="1" customWidth="1"/>
    <col min="8455" max="8455" width="13.42578125" style="1" customWidth="1"/>
    <col min="8456" max="8456" width="13.140625" style="1" customWidth="1"/>
    <col min="8457" max="8457" width="15.42578125" style="1" customWidth="1"/>
    <col min="8458" max="8458" width="22.140625" style="1" customWidth="1"/>
    <col min="8459" max="8703" width="9.140625" style="1"/>
    <col min="8704" max="8704" width="9.5703125" style="1" customWidth="1"/>
    <col min="8705" max="8705" width="54.85546875" style="1" customWidth="1"/>
    <col min="8706" max="8706" width="17" style="1" customWidth="1"/>
    <col min="8707" max="8707" width="12.28515625" style="1" customWidth="1"/>
    <col min="8708" max="8708" width="13.5703125" style="1" customWidth="1"/>
    <col min="8709" max="8709" width="13.140625" style="1" customWidth="1"/>
    <col min="8710" max="8710" width="16.5703125" style="1" customWidth="1"/>
    <col min="8711" max="8711" width="13.42578125" style="1" customWidth="1"/>
    <col min="8712" max="8712" width="13.140625" style="1" customWidth="1"/>
    <col min="8713" max="8713" width="15.42578125" style="1" customWidth="1"/>
    <col min="8714" max="8714" width="22.140625" style="1" customWidth="1"/>
    <col min="8715" max="8959" width="9.140625" style="1"/>
    <col min="8960" max="8960" width="9.5703125" style="1" customWidth="1"/>
    <col min="8961" max="8961" width="54.85546875" style="1" customWidth="1"/>
    <col min="8962" max="8962" width="17" style="1" customWidth="1"/>
    <col min="8963" max="8963" width="12.28515625" style="1" customWidth="1"/>
    <col min="8964" max="8964" width="13.5703125" style="1" customWidth="1"/>
    <col min="8965" max="8965" width="13.140625" style="1" customWidth="1"/>
    <col min="8966" max="8966" width="16.5703125" style="1" customWidth="1"/>
    <col min="8967" max="8967" width="13.42578125" style="1" customWidth="1"/>
    <col min="8968" max="8968" width="13.140625" style="1" customWidth="1"/>
    <col min="8969" max="8969" width="15.42578125" style="1" customWidth="1"/>
    <col min="8970" max="8970" width="22.140625" style="1" customWidth="1"/>
    <col min="8971" max="9215" width="9.140625" style="1"/>
    <col min="9216" max="9216" width="9.5703125" style="1" customWidth="1"/>
    <col min="9217" max="9217" width="54.85546875" style="1" customWidth="1"/>
    <col min="9218" max="9218" width="17" style="1" customWidth="1"/>
    <col min="9219" max="9219" width="12.28515625" style="1" customWidth="1"/>
    <col min="9220" max="9220" width="13.5703125" style="1" customWidth="1"/>
    <col min="9221" max="9221" width="13.140625" style="1" customWidth="1"/>
    <col min="9222" max="9222" width="16.5703125" style="1" customWidth="1"/>
    <col min="9223" max="9223" width="13.42578125" style="1" customWidth="1"/>
    <col min="9224" max="9224" width="13.140625" style="1" customWidth="1"/>
    <col min="9225" max="9225" width="15.42578125" style="1" customWidth="1"/>
    <col min="9226" max="9226" width="22.140625" style="1" customWidth="1"/>
    <col min="9227" max="9471" width="9.140625" style="1"/>
    <col min="9472" max="9472" width="9.5703125" style="1" customWidth="1"/>
    <col min="9473" max="9473" width="54.85546875" style="1" customWidth="1"/>
    <col min="9474" max="9474" width="17" style="1" customWidth="1"/>
    <col min="9475" max="9475" width="12.28515625" style="1" customWidth="1"/>
    <col min="9476" max="9476" width="13.5703125" style="1" customWidth="1"/>
    <col min="9477" max="9477" width="13.140625" style="1" customWidth="1"/>
    <col min="9478" max="9478" width="16.5703125" style="1" customWidth="1"/>
    <col min="9479" max="9479" width="13.42578125" style="1" customWidth="1"/>
    <col min="9480" max="9480" width="13.140625" style="1" customWidth="1"/>
    <col min="9481" max="9481" width="15.42578125" style="1" customWidth="1"/>
    <col min="9482" max="9482" width="22.140625" style="1" customWidth="1"/>
    <col min="9483" max="9727" width="9.140625" style="1"/>
    <col min="9728" max="9728" width="9.5703125" style="1" customWidth="1"/>
    <col min="9729" max="9729" width="54.85546875" style="1" customWidth="1"/>
    <col min="9730" max="9730" width="17" style="1" customWidth="1"/>
    <col min="9731" max="9731" width="12.28515625" style="1" customWidth="1"/>
    <col min="9732" max="9732" width="13.5703125" style="1" customWidth="1"/>
    <col min="9733" max="9733" width="13.140625" style="1" customWidth="1"/>
    <col min="9734" max="9734" width="16.5703125" style="1" customWidth="1"/>
    <col min="9735" max="9735" width="13.42578125" style="1" customWidth="1"/>
    <col min="9736" max="9736" width="13.140625" style="1" customWidth="1"/>
    <col min="9737" max="9737" width="15.42578125" style="1" customWidth="1"/>
    <col min="9738" max="9738" width="22.140625" style="1" customWidth="1"/>
    <col min="9739" max="9983" width="9.140625" style="1"/>
    <col min="9984" max="9984" width="9.5703125" style="1" customWidth="1"/>
    <col min="9985" max="9985" width="54.85546875" style="1" customWidth="1"/>
    <col min="9986" max="9986" width="17" style="1" customWidth="1"/>
    <col min="9987" max="9987" width="12.28515625" style="1" customWidth="1"/>
    <col min="9988" max="9988" width="13.5703125" style="1" customWidth="1"/>
    <col min="9989" max="9989" width="13.140625" style="1" customWidth="1"/>
    <col min="9990" max="9990" width="16.5703125" style="1" customWidth="1"/>
    <col min="9991" max="9991" width="13.42578125" style="1" customWidth="1"/>
    <col min="9992" max="9992" width="13.140625" style="1" customWidth="1"/>
    <col min="9993" max="9993" width="15.42578125" style="1" customWidth="1"/>
    <col min="9994" max="9994" width="22.140625" style="1" customWidth="1"/>
    <col min="9995" max="10239" width="9.140625" style="1"/>
    <col min="10240" max="10240" width="9.5703125" style="1" customWidth="1"/>
    <col min="10241" max="10241" width="54.85546875" style="1" customWidth="1"/>
    <col min="10242" max="10242" width="17" style="1" customWidth="1"/>
    <col min="10243" max="10243" width="12.28515625" style="1" customWidth="1"/>
    <col min="10244" max="10244" width="13.5703125" style="1" customWidth="1"/>
    <col min="10245" max="10245" width="13.140625" style="1" customWidth="1"/>
    <col min="10246" max="10246" width="16.5703125" style="1" customWidth="1"/>
    <col min="10247" max="10247" width="13.42578125" style="1" customWidth="1"/>
    <col min="10248" max="10248" width="13.140625" style="1" customWidth="1"/>
    <col min="10249" max="10249" width="15.42578125" style="1" customWidth="1"/>
    <col min="10250" max="10250" width="22.140625" style="1" customWidth="1"/>
    <col min="10251" max="10495" width="9.140625" style="1"/>
    <col min="10496" max="10496" width="9.5703125" style="1" customWidth="1"/>
    <col min="10497" max="10497" width="54.85546875" style="1" customWidth="1"/>
    <col min="10498" max="10498" width="17" style="1" customWidth="1"/>
    <col min="10499" max="10499" width="12.28515625" style="1" customWidth="1"/>
    <col min="10500" max="10500" width="13.5703125" style="1" customWidth="1"/>
    <col min="10501" max="10501" width="13.140625" style="1" customWidth="1"/>
    <col min="10502" max="10502" width="16.5703125" style="1" customWidth="1"/>
    <col min="10503" max="10503" width="13.42578125" style="1" customWidth="1"/>
    <col min="10504" max="10504" width="13.140625" style="1" customWidth="1"/>
    <col min="10505" max="10505" width="15.42578125" style="1" customWidth="1"/>
    <col min="10506" max="10506" width="22.140625" style="1" customWidth="1"/>
    <col min="10507" max="10751" width="9.140625" style="1"/>
    <col min="10752" max="10752" width="9.5703125" style="1" customWidth="1"/>
    <col min="10753" max="10753" width="54.85546875" style="1" customWidth="1"/>
    <col min="10754" max="10754" width="17" style="1" customWidth="1"/>
    <col min="10755" max="10755" width="12.28515625" style="1" customWidth="1"/>
    <col min="10756" max="10756" width="13.5703125" style="1" customWidth="1"/>
    <col min="10757" max="10757" width="13.140625" style="1" customWidth="1"/>
    <col min="10758" max="10758" width="16.5703125" style="1" customWidth="1"/>
    <col min="10759" max="10759" width="13.42578125" style="1" customWidth="1"/>
    <col min="10760" max="10760" width="13.140625" style="1" customWidth="1"/>
    <col min="10761" max="10761" width="15.42578125" style="1" customWidth="1"/>
    <col min="10762" max="10762" width="22.140625" style="1" customWidth="1"/>
    <col min="10763" max="11007" width="9.140625" style="1"/>
    <col min="11008" max="11008" width="9.5703125" style="1" customWidth="1"/>
    <col min="11009" max="11009" width="54.85546875" style="1" customWidth="1"/>
    <col min="11010" max="11010" width="17" style="1" customWidth="1"/>
    <col min="11011" max="11011" width="12.28515625" style="1" customWidth="1"/>
    <col min="11012" max="11012" width="13.5703125" style="1" customWidth="1"/>
    <col min="11013" max="11013" width="13.140625" style="1" customWidth="1"/>
    <col min="11014" max="11014" width="16.5703125" style="1" customWidth="1"/>
    <col min="11015" max="11015" width="13.42578125" style="1" customWidth="1"/>
    <col min="11016" max="11016" width="13.140625" style="1" customWidth="1"/>
    <col min="11017" max="11017" width="15.42578125" style="1" customWidth="1"/>
    <col min="11018" max="11018" width="22.140625" style="1" customWidth="1"/>
    <col min="11019" max="11263" width="9.140625" style="1"/>
    <col min="11264" max="11264" width="9.5703125" style="1" customWidth="1"/>
    <col min="11265" max="11265" width="54.85546875" style="1" customWidth="1"/>
    <col min="11266" max="11266" width="17" style="1" customWidth="1"/>
    <col min="11267" max="11267" width="12.28515625" style="1" customWidth="1"/>
    <col min="11268" max="11268" width="13.5703125" style="1" customWidth="1"/>
    <col min="11269" max="11269" width="13.140625" style="1" customWidth="1"/>
    <col min="11270" max="11270" width="16.5703125" style="1" customWidth="1"/>
    <col min="11271" max="11271" width="13.42578125" style="1" customWidth="1"/>
    <col min="11272" max="11272" width="13.140625" style="1" customWidth="1"/>
    <col min="11273" max="11273" width="15.42578125" style="1" customWidth="1"/>
    <col min="11274" max="11274" width="22.140625" style="1" customWidth="1"/>
    <col min="11275" max="11519" width="9.140625" style="1"/>
    <col min="11520" max="11520" width="9.5703125" style="1" customWidth="1"/>
    <col min="11521" max="11521" width="54.85546875" style="1" customWidth="1"/>
    <col min="11522" max="11522" width="17" style="1" customWidth="1"/>
    <col min="11523" max="11523" width="12.28515625" style="1" customWidth="1"/>
    <col min="11524" max="11524" width="13.5703125" style="1" customWidth="1"/>
    <col min="11525" max="11525" width="13.140625" style="1" customWidth="1"/>
    <col min="11526" max="11526" width="16.5703125" style="1" customWidth="1"/>
    <col min="11527" max="11527" width="13.42578125" style="1" customWidth="1"/>
    <col min="11528" max="11528" width="13.140625" style="1" customWidth="1"/>
    <col min="11529" max="11529" width="15.42578125" style="1" customWidth="1"/>
    <col min="11530" max="11530" width="22.140625" style="1" customWidth="1"/>
    <col min="11531" max="11775" width="9.140625" style="1"/>
    <col min="11776" max="11776" width="9.5703125" style="1" customWidth="1"/>
    <col min="11777" max="11777" width="54.85546875" style="1" customWidth="1"/>
    <col min="11778" max="11778" width="17" style="1" customWidth="1"/>
    <col min="11779" max="11779" width="12.28515625" style="1" customWidth="1"/>
    <col min="11780" max="11780" width="13.5703125" style="1" customWidth="1"/>
    <col min="11781" max="11781" width="13.140625" style="1" customWidth="1"/>
    <col min="11782" max="11782" width="16.5703125" style="1" customWidth="1"/>
    <col min="11783" max="11783" width="13.42578125" style="1" customWidth="1"/>
    <col min="11784" max="11784" width="13.140625" style="1" customWidth="1"/>
    <col min="11785" max="11785" width="15.42578125" style="1" customWidth="1"/>
    <col min="11786" max="11786" width="22.140625" style="1" customWidth="1"/>
    <col min="11787" max="12031" width="9.140625" style="1"/>
    <col min="12032" max="12032" width="9.5703125" style="1" customWidth="1"/>
    <col min="12033" max="12033" width="54.85546875" style="1" customWidth="1"/>
    <col min="12034" max="12034" width="17" style="1" customWidth="1"/>
    <col min="12035" max="12035" width="12.28515625" style="1" customWidth="1"/>
    <col min="12036" max="12036" width="13.5703125" style="1" customWidth="1"/>
    <col min="12037" max="12037" width="13.140625" style="1" customWidth="1"/>
    <col min="12038" max="12038" width="16.5703125" style="1" customWidth="1"/>
    <col min="12039" max="12039" width="13.42578125" style="1" customWidth="1"/>
    <col min="12040" max="12040" width="13.140625" style="1" customWidth="1"/>
    <col min="12041" max="12041" width="15.42578125" style="1" customWidth="1"/>
    <col min="12042" max="12042" width="22.140625" style="1" customWidth="1"/>
    <col min="12043" max="12287" width="9.140625" style="1"/>
    <col min="12288" max="12288" width="9.5703125" style="1" customWidth="1"/>
    <col min="12289" max="12289" width="54.85546875" style="1" customWidth="1"/>
    <col min="12290" max="12290" width="17" style="1" customWidth="1"/>
    <col min="12291" max="12291" width="12.28515625" style="1" customWidth="1"/>
    <col min="12292" max="12292" width="13.5703125" style="1" customWidth="1"/>
    <col min="12293" max="12293" width="13.140625" style="1" customWidth="1"/>
    <col min="12294" max="12294" width="16.5703125" style="1" customWidth="1"/>
    <col min="12295" max="12295" width="13.42578125" style="1" customWidth="1"/>
    <col min="12296" max="12296" width="13.140625" style="1" customWidth="1"/>
    <col min="12297" max="12297" width="15.42578125" style="1" customWidth="1"/>
    <col min="12298" max="12298" width="22.140625" style="1" customWidth="1"/>
    <col min="12299" max="12543" width="9.140625" style="1"/>
    <col min="12544" max="12544" width="9.5703125" style="1" customWidth="1"/>
    <col min="12545" max="12545" width="54.85546875" style="1" customWidth="1"/>
    <col min="12546" max="12546" width="17" style="1" customWidth="1"/>
    <col min="12547" max="12547" width="12.28515625" style="1" customWidth="1"/>
    <col min="12548" max="12548" width="13.5703125" style="1" customWidth="1"/>
    <col min="12549" max="12549" width="13.140625" style="1" customWidth="1"/>
    <col min="12550" max="12550" width="16.5703125" style="1" customWidth="1"/>
    <col min="12551" max="12551" width="13.42578125" style="1" customWidth="1"/>
    <col min="12552" max="12552" width="13.140625" style="1" customWidth="1"/>
    <col min="12553" max="12553" width="15.42578125" style="1" customWidth="1"/>
    <col min="12554" max="12554" width="22.140625" style="1" customWidth="1"/>
    <col min="12555" max="12799" width="9.140625" style="1"/>
    <col min="12800" max="12800" width="9.5703125" style="1" customWidth="1"/>
    <col min="12801" max="12801" width="54.85546875" style="1" customWidth="1"/>
    <col min="12802" max="12802" width="17" style="1" customWidth="1"/>
    <col min="12803" max="12803" width="12.28515625" style="1" customWidth="1"/>
    <col min="12804" max="12804" width="13.5703125" style="1" customWidth="1"/>
    <col min="12805" max="12805" width="13.140625" style="1" customWidth="1"/>
    <col min="12806" max="12806" width="16.5703125" style="1" customWidth="1"/>
    <col min="12807" max="12807" width="13.42578125" style="1" customWidth="1"/>
    <col min="12808" max="12808" width="13.140625" style="1" customWidth="1"/>
    <col min="12809" max="12809" width="15.42578125" style="1" customWidth="1"/>
    <col min="12810" max="12810" width="22.140625" style="1" customWidth="1"/>
    <col min="12811" max="13055" width="9.140625" style="1"/>
    <col min="13056" max="13056" width="9.5703125" style="1" customWidth="1"/>
    <col min="13057" max="13057" width="54.85546875" style="1" customWidth="1"/>
    <col min="13058" max="13058" width="17" style="1" customWidth="1"/>
    <col min="13059" max="13059" width="12.28515625" style="1" customWidth="1"/>
    <col min="13060" max="13060" width="13.5703125" style="1" customWidth="1"/>
    <col min="13061" max="13061" width="13.140625" style="1" customWidth="1"/>
    <col min="13062" max="13062" width="16.5703125" style="1" customWidth="1"/>
    <col min="13063" max="13063" width="13.42578125" style="1" customWidth="1"/>
    <col min="13064" max="13064" width="13.140625" style="1" customWidth="1"/>
    <col min="13065" max="13065" width="15.42578125" style="1" customWidth="1"/>
    <col min="13066" max="13066" width="22.140625" style="1" customWidth="1"/>
    <col min="13067" max="13311" width="9.140625" style="1"/>
    <col min="13312" max="13312" width="9.5703125" style="1" customWidth="1"/>
    <col min="13313" max="13313" width="54.85546875" style="1" customWidth="1"/>
    <col min="13314" max="13314" width="17" style="1" customWidth="1"/>
    <col min="13315" max="13315" width="12.28515625" style="1" customWidth="1"/>
    <col min="13316" max="13316" width="13.5703125" style="1" customWidth="1"/>
    <col min="13317" max="13317" width="13.140625" style="1" customWidth="1"/>
    <col min="13318" max="13318" width="16.5703125" style="1" customWidth="1"/>
    <col min="13319" max="13319" width="13.42578125" style="1" customWidth="1"/>
    <col min="13320" max="13320" width="13.140625" style="1" customWidth="1"/>
    <col min="13321" max="13321" width="15.42578125" style="1" customWidth="1"/>
    <col min="13322" max="13322" width="22.140625" style="1" customWidth="1"/>
    <col min="13323" max="13567" width="9.140625" style="1"/>
    <col min="13568" max="13568" width="9.5703125" style="1" customWidth="1"/>
    <col min="13569" max="13569" width="54.85546875" style="1" customWidth="1"/>
    <col min="13570" max="13570" width="17" style="1" customWidth="1"/>
    <col min="13571" max="13571" width="12.28515625" style="1" customWidth="1"/>
    <col min="13572" max="13572" width="13.5703125" style="1" customWidth="1"/>
    <col min="13573" max="13573" width="13.140625" style="1" customWidth="1"/>
    <col min="13574" max="13574" width="16.5703125" style="1" customWidth="1"/>
    <col min="13575" max="13575" width="13.42578125" style="1" customWidth="1"/>
    <col min="13576" max="13576" width="13.140625" style="1" customWidth="1"/>
    <col min="13577" max="13577" width="15.42578125" style="1" customWidth="1"/>
    <col min="13578" max="13578" width="22.140625" style="1" customWidth="1"/>
    <col min="13579" max="13823" width="9.140625" style="1"/>
    <col min="13824" max="13824" width="9.5703125" style="1" customWidth="1"/>
    <col min="13825" max="13825" width="54.85546875" style="1" customWidth="1"/>
    <col min="13826" max="13826" width="17" style="1" customWidth="1"/>
    <col min="13827" max="13827" width="12.28515625" style="1" customWidth="1"/>
    <col min="13828" max="13828" width="13.5703125" style="1" customWidth="1"/>
    <col min="13829" max="13829" width="13.140625" style="1" customWidth="1"/>
    <col min="13830" max="13830" width="16.5703125" style="1" customWidth="1"/>
    <col min="13831" max="13831" width="13.42578125" style="1" customWidth="1"/>
    <col min="13832" max="13832" width="13.140625" style="1" customWidth="1"/>
    <col min="13833" max="13833" width="15.42578125" style="1" customWidth="1"/>
    <col min="13834" max="13834" width="22.140625" style="1" customWidth="1"/>
    <col min="13835" max="14079" width="9.140625" style="1"/>
    <col min="14080" max="14080" width="9.5703125" style="1" customWidth="1"/>
    <col min="14081" max="14081" width="54.85546875" style="1" customWidth="1"/>
    <col min="14082" max="14082" width="17" style="1" customWidth="1"/>
    <col min="14083" max="14083" width="12.28515625" style="1" customWidth="1"/>
    <col min="14084" max="14084" width="13.5703125" style="1" customWidth="1"/>
    <col min="14085" max="14085" width="13.140625" style="1" customWidth="1"/>
    <col min="14086" max="14086" width="16.5703125" style="1" customWidth="1"/>
    <col min="14087" max="14087" width="13.42578125" style="1" customWidth="1"/>
    <col min="14088" max="14088" width="13.140625" style="1" customWidth="1"/>
    <col min="14089" max="14089" width="15.42578125" style="1" customWidth="1"/>
    <col min="14090" max="14090" width="22.140625" style="1" customWidth="1"/>
    <col min="14091" max="14335" width="9.140625" style="1"/>
    <col min="14336" max="14336" width="9.5703125" style="1" customWidth="1"/>
    <col min="14337" max="14337" width="54.85546875" style="1" customWidth="1"/>
    <col min="14338" max="14338" width="17" style="1" customWidth="1"/>
    <col min="14339" max="14339" width="12.28515625" style="1" customWidth="1"/>
    <col min="14340" max="14340" width="13.5703125" style="1" customWidth="1"/>
    <col min="14341" max="14341" width="13.140625" style="1" customWidth="1"/>
    <col min="14342" max="14342" width="16.5703125" style="1" customWidth="1"/>
    <col min="14343" max="14343" width="13.42578125" style="1" customWidth="1"/>
    <col min="14344" max="14344" width="13.140625" style="1" customWidth="1"/>
    <col min="14345" max="14345" width="15.42578125" style="1" customWidth="1"/>
    <col min="14346" max="14346" width="22.140625" style="1" customWidth="1"/>
    <col min="14347" max="14591" width="9.140625" style="1"/>
    <col min="14592" max="14592" width="9.5703125" style="1" customWidth="1"/>
    <col min="14593" max="14593" width="54.85546875" style="1" customWidth="1"/>
    <col min="14594" max="14594" width="17" style="1" customWidth="1"/>
    <col min="14595" max="14595" width="12.28515625" style="1" customWidth="1"/>
    <col min="14596" max="14596" width="13.5703125" style="1" customWidth="1"/>
    <col min="14597" max="14597" width="13.140625" style="1" customWidth="1"/>
    <col min="14598" max="14598" width="16.5703125" style="1" customWidth="1"/>
    <col min="14599" max="14599" width="13.42578125" style="1" customWidth="1"/>
    <col min="14600" max="14600" width="13.140625" style="1" customWidth="1"/>
    <col min="14601" max="14601" width="15.42578125" style="1" customWidth="1"/>
    <col min="14602" max="14602" width="22.140625" style="1" customWidth="1"/>
    <col min="14603" max="14847" width="9.140625" style="1"/>
    <col min="14848" max="14848" width="9.5703125" style="1" customWidth="1"/>
    <col min="14849" max="14849" width="54.85546875" style="1" customWidth="1"/>
    <col min="14850" max="14850" width="17" style="1" customWidth="1"/>
    <col min="14851" max="14851" width="12.28515625" style="1" customWidth="1"/>
    <col min="14852" max="14852" width="13.5703125" style="1" customWidth="1"/>
    <col min="14853" max="14853" width="13.140625" style="1" customWidth="1"/>
    <col min="14854" max="14854" width="16.5703125" style="1" customWidth="1"/>
    <col min="14855" max="14855" width="13.42578125" style="1" customWidth="1"/>
    <col min="14856" max="14856" width="13.140625" style="1" customWidth="1"/>
    <col min="14857" max="14857" width="15.42578125" style="1" customWidth="1"/>
    <col min="14858" max="14858" width="22.140625" style="1" customWidth="1"/>
    <col min="14859" max="15103" width="9.140625" style="1"/>
    <col min="15104" max="15104" width="9.5703125" style="1" customWidth="1"/>
    <col min="15105" max="15105" width="54.85546875" style="1" customWidth="1"/>
    <col min="15106" max="15106" width="17" style="1" customWidth="1"/>
    <col min="15107" max="15107" width="12.28515625" style="1" customWidth="1"/>
    <col min="15108" max="15108" width="13.5703125" style="1" customWidth="1"/>
    <col min="15109" max="15109" width="13.140625" style="1" customWidth="1"/>
    <col min="15110" max="15110" width="16.5703125" style="1" customWidth="1"/>
    <col min="15111" max="15111" width="13.42578125" style="1" customWidth="1"/>
    <col min="15112" max="15112" width="13.140625" style="1" customWidth="1"/>
    <col min="15113" max="15113" width="15.42578125" style="1" customWidth="1"/>
    <col min="15114" max="15114" width="22.140625" style="1" customWidth="1"/>
    <col min="15115" max="15359" width="9.140625" style="1"/>
    <col min="15360" max="15360" width="9.5703125" style="1" customWidth="1"/>
    <col min="15361" max="15361" width="54.85546875" style="1" customWidth="1"/>
    <col min="15362" max="15362" width="17" style="1" customWidth="1"/>
    <col min="15363" max="15363" width="12.28515625" style="1" customWidth="1"/>
    <col min="15364" max="15364" width="13.5703125" style="1" customWidth="1"/>
    <col min="15365" max="15365" width="13.140625" style="1" customWidth="1"/>
    <col min="15366" max="15366" width="16.5703125" style="1" customWidth="1"/>
    <col min="15367" max="15367" width="13.42578125" style="1" customWidth="1"/>
    <col min="15368" max="15368" width="13.140625" style="1" customWidth="1"/>
    <col min="15369" max="15369" width="15.42578125" style="1" customWidth="1"/>
    <col min="15370" max="15370" width="22.140625" style="1" customWidth="1"/>
    <col min="15371" max="15615" width="9.140625" style="1"/>
    <col min="15616" max="15616" width="9.5703125" style="1" customWidth="1"/>
    <col min="15617" max="15617" width="54.85546875" style="1" customWidth="1"/>
    <col min="15618" max="15618" width="17" style="1" customWidth="1"/>
    <col min="15619" max="15619" width="12.28515625" style="1" customWidth="1"/>
    <col min="15620" max="15620" width="13.5703125" style="1" customWidth="1"/>
    <col min="15621" max="15621" width="13.140625" style="1" customWidth="1"/>
    <col min="15622" max="15622" width="16.5703125" style="1" customWidth="1"/>
    <col min="15623" max="15623" width="13.42578125" style="1" customWidth="1"/>
    <col min="15624" max="15624" width="13.140625" style="1" customWidth="1"/>
    <col min="15625" max="15625" width="15.42578125" style="1" customWidth="1"/>
    <col min="15626" max="15626" width="22.140625" style="1" customWidth="1"/>
    <col min="15627" max="15871" width="9.140625" style="1"/>
    <col min="15872" max="15872" width="9.5703125" style="1" customWidth="1"/>
    <col min="15873" max="15873" width="54.85546875" style="1" customWidth="1"/>
    <col min="15874" max="15874" width="17" style="1" customWidth="1"/>
    <col min="15875" max="15875" width="12.28515625" style="1" customWidth="1"/>
    <col min="15876" max="15876" width="13.5703125" style="1" customWidth="1"/>
    <col min="15877" max="15877" width="13.140625" style="1" customWidth="1"/>
    <col min="15878" max="15878" width="16.5703125" style="1" customWidth="1"/>
    <col min="15879" max="15879" width="13.42578125" style="1" customWidth="1"/>
    <col min="15880" max="15880" width="13.140625" style="1" customWidth="1"/>
    <col min="15881" max="15881" width="15.42578125" style="1" customWidth="1"/>
    <col min="15882" max="15882" width="22.140625" style="1" customWidth="1"/>
    <col min="15883" max="16127" width="9.140625" style="1"/>
    <col min="16128" max="16128" width="9.5703125" style="1" customWidth="1"/>
    <col min="16129" max="16129" width="54.85546875" style="1" customWidth="1"/>
    <col min="16130" max="16130" width="17" style="1" customWidth="1"/>
    <col min="16131" max="16131" width="12.28515625" style="1" customWidth="1"/>
    <col min="16132" max="16132" width="13.5703125" style="1" customWidth="1"/>
    <col min="16133" max="16133" width="13.140625" style="1" customWidth="1"/>
    <col min="16134" max="16134" width="16.5703125" style="1" customWidth="1"/>
    <col min="16135" max="16135" width="13.42578125" style="1" customWidth="1"/>
    <col min="16136" max="16136" width="13.140625" style="1" customWidth="1"/>
    <col min="16137" max="16137" width="15.42578125" style="1" customWidth="1"/>
    <col min="16138" max="16138" width="22.140625" style="1" customWidth="1"/>
    <col min="16139" max="16384" width="9.140625" style="1"/>
  </cols>
  <sheetData>
    <row r="2" spans="1:10" ht="24.75" customHeight="1">
      <c r="A2" s="1324" t="s">
        <v>15</v>
      </c>
      <c r="B2" s="1325"/>
      <c r="C2" s="1325"/>
      <c r="D2" s="1325"/>
      <c r="E2" s="1325"/>
      <c r="F2" s="1325"/>
      <c r="G2" s="1325"/>
      <c r="H2" s="1325"/>
      <c r="I2" s="1325"/>
      <c r="J2" s="1386" t="s">
        <v>1942</v>
      </c>
    </row>
    <row r="3" spans="1:10" ht="25.5" customHeight="1">
      <c r="A3" s="1350" t="s">
        <v>445</v>
      </c>
      <c r="B3" s="1325"/>
      <c r="C3" s="1325"/>
      <c r="D3" s="1325"/>
      <c r="E3" s="1325"/>
      <c r="F3" s="1325"/>
      <c r="G3" s="1325"/>
      <c r="H3" s="1325"/>
      <c r="I3" s="1325"/>
      <c r="J3" s="1385" t="s">
        <v>16</v>
      </c>
    </row>
    <row r="4" spans="1:10">
      <c r="A4" s="1325"/>
      <c r="B4" s="1325"/>
      <c r="C4" s="1325"/>
      <c r="D4" s="1351"/>
      <c r="E4" s="1351"/>
      <c r="F4" s="1325"/>
      <c r="G4" s="1325"/>
      <c r="H4" s="1325"/>
      <c r="I4" s="1325"/>
      <c r="J4" s="1325"/>
    </row>
    <row r="5" spans="1:10" ht="15.75" customHeight="1">
      <c r="A5" s="2631" t="s">
        <v>17</v>
      </c>
      <c r="B5" s="2631"/>
      <c r="C5" s="2631"/>
      <c r="D5" s="2631"/>
      <c r="E5" s="2631"/>
      <c r="F5" s="2631"/>
      <c r="G5" s="2631"/>
      <c r="H5" s="2631"/>
      <c r="I5" s="2631"/>
      <c r="J5" s="2631"/>
    </row>
    <row r="6" spans="1:10">
      <c r="A6" s="2632" t="s">
        <v>18</v>
      </c>
      <c r="B6" s="2626"/>
      <c r="C6" s="2626"/>
      <c r="D6" s="2626"/>
      <c r="E6" s="2626"/>
      <c r="F6" s="2626"/>
      <c r="G6" s="2626"/>
      <c r="H6" s="2626"/>
      <c r="I6" s="2626"/>
      <c r="J6" s="2626"/>
    </row>
    <row r="7" spans="1:10">
      <c r="A7" s="1347"/>
      <c r="B7" s="1384"/>
      <c r="C7" s="1347"/>
      <c r="D7" s="1347"/>
      <c r="E7" s="1347"/>
      <c r="F7" s="1325"/>
      <c r="G7" s="1325"/>
      <c r="H7" s="1325"/>
      <c r="I7" s="1325"/>
      <c r="J7" s="1325"/>
    </row>
    <row r="8" spans="1:10">
      <c r="A8" s="1347"/>
      <c r="B8" s="1384"/>
      <c r="C8" s="1347"/>
      <c r="D8" s="1347"/>
      <c r="E8" s="1347"/>
      <c r="F8" s="1325"/>
      <c r="G8" s="1325"/>
      <c r="H8" s="1325"/>
      <c r="I8" s="1325"/>
      <c r="J8" s="1325"/>
    </row>
    <row r="10" spans="1:10" ht="15.75" thickBot="1">
      <c r="A10" s="4"/>
      <c r="B10" s="5"/>
      <c r="C10" s="5"/>
      <c r="D10" s="5"/>
      <c r="E10" s="5"/>
      <c r="F10" s="5"/>
      <c r="G10" s="5"/>
      <c r="H10" s="5"/>
      <c r="I10" s="5"/>
      <c r="J10" s="5" t="s">
        <v>8</v>
      </c>
    </row>
    <row r="11" spans="1:10" ht="15.75" customHeight="1" thickBot="1">
      <c r="A11" s="1383"/>
      <c r="B11" s="1382"/>
      <c r="C11" s="2633" t="s">
        <v>19</v>
      </c>
      <c r="D11" s="2634"/>
      <c r="E11" s="2634"/>
      <c r="F11" s="2635"/>
      <c r="G11" s="2633" t="s">
        <v>20</v>
      </c>
      <c r="H11" s="2634"/>
      <c r="I11" s="2634"/>
      <c r="J11" s="2635"/>
    </row>
    <row r="12" spans="1:10" ht="66" customHeight="1">
      <c r="A12" s="6"/>
      <c r="B12" s="7"/>
      <c r="C12" s="8" t="s">
        <v>1941</v>
      </c>
      <c r="D12" s="8" t="s">
        <v>21</v>
      </c>
      <c r="E12" s="8" t="s">
        <v>22</v>
      </c>
      <c r="F12" s="9" t="s">
        <v>23</v>
      </c>
      <c r="G12" s="8" t="s">
        <v>1941</v>
      </c>
      <c r="H12" s="8" t="s">
        <v>21</v>
      </c>
      <c r="I12" s="8" t="s">
        <v>22</v>
      </c>
      <c r="J12" s="9" t="s">
        <v>23</v>
      </c>
    </row>
    <row r="13" spans="1:10" ht="32.25" customHeight="1">
      <c r="A13" s="11" t="s">
        <v>1940</v>
      </c>
      <c r="B13" s="11" t="s">
        <v>24</v>
      </c>
      <c r="C13" s="12">
        <v>1</v>
      </c>
      <c r="D13" s="13" t="s">
        <v>25</v>
      </c>
      <c r="E13" s="13" t="s">
        <v>26</v>
      </c>
      <c r="F13" s="13" t="s">
        <v>27</v>
      </c>
      <c r="G13" s="13" t="s">
        <v>28</v>
      </c>
      <c r="H13" s="13" t="s">
        <v>29</v>
      </c>
      <c r="I13" s="13" t="s">
        <v>30</v>
      </c>
      <c r="J13" s="13" t="s">
        <v>31</v>
      </c>
    </row>
    <row r="14" spans="1:10" ht="32.25" customHeight="1">
      <c r="A14" s="11" t="s">
        <v>32</v>
      </c>
      <c r="B14" s="10" t="s">
        <v>33</v>
      </c>
      <c r="C14" s="1360">
        <f>C15+C45</f>
        <v>0</v>
      </c>
      <c r="D14" s="13"/>
      <c r="E14" s="13"/>
      <c r="F14" s="1360">
        <f>F15+F45</f>
        <v>0</v>
      </c>
      <c r="G14" s="1360">
        <f>G15+G45</f>
        <v>0</v>
      </c>
      <c r="H14" s="13"/>
      <c r="I14" s="13"/>
      <c r="J14" s="1360">
        <f>J15+J45</f>
        <v>0</v>
      </c>
    </row>
    <row r="15" spans="1:10">
      <c r="A15" s="1370" t="s">
        <v>2</v>
      </c>
      <c r="B15" s="14" t="s">
        <v>34</v>
      </c>
      <c r="C15" s="1360">
        <f>C16+C42</f>
        <v>0</v>
      </c>
      <c r="D15" s="1366"/>
      <c r="E15" s="1366"/>
      <c r="F15" s="1360">
        <f>F16+F42</f>
        <v>0</v>
      </c>
      <c r="G15" s="1360">
        <f>G16+G42</f>
        <v>0</v>
      </c>
      <c r="H15" s="1366"/>
      <c r="I15" s="1366"/>
      <c r="J15" s="1360">
        <f>J16+J42</f>
        <v>0</v>
      </c>
    </row>
    <row r="16" spans="1:10" ht="30">
      <c r="A16" s="1370" t="s">
        <v>35</v>
      </c>
      <c r="B16" s="14" t="s">
        <v>36</v>
      </c>
      <c r="C16" s="1380">
        <f>C$17+C$18+C$23+C$25+C$27+C$29+C31+C33+C35+C38+C$37+C$39+C$40+C$41</f>
        <v>0</v>
      </c>
      <c r="D16" s="1366"/>
      <c r="E16" s="1366"/>
      <c r="F16" s="1380">
        <f>F$17+F$18+F$23+F$25+F$27+F$29+F31+F33+F35+F38+F$37+F$39+F$40+F$41</f>
        <v>0</v>
      </c>
      <c r="G16" s="1380">
        <f>G$17+G$18+G$23+G$25+G$27+G$29+G31+G33+G35+G38+G$37+G$39+G$40+G$41</f>
        <v>0</v>
      </c>
      <c r="H16" s="1366"/>
      <c r="I16" s="1366"/>
      <c r="J16" s="1380">
        <f>J$17+J$18+J$23+J$25+J$27+J$29+J31+J33+J35+J38+J$37+J$39+J$40+J$41</f>
        <v>0</v>
      </c>
    </row>
    <row r="17" spans="1:10" ht="15" customHeight="1">
      <c r="A17" s="1378" t="s">
        <v>37</v>
      </c>
      <c r="B17" s="1381" t="s">
        <v>1939</v>
      </c>
      <c r="C17" s="21"/>
      <c r="D17" s="19">
        <v>0</v>
      </c>
      <c r="E17" s="20"/>
      <c r="F17" s="1360">
        <f>C17*(1-E17)</f>
        <v>0</v>
      </c>
      <c r="G17" s="21"/>
      <c r="H17" s="19">
        <v>0</v>
      </c>
      <c r="I17" s="20"/>
      <c r="J17" s="1360">
        <f>G17*(1-I17)</f>
        <v>0</v>
      </c>
    </row>
    <row r="18" spans="1:10">
      <c r="A18" s="1378" t="s">
        <v>38</v>
      </c>
      <c r="B18" s="18" t="s">
        <v>1938</v>
      </c>
      <c r="C18" s="1380">
        <f>C19+C20+C21+C22</f>
        <v>0</v>
      </c>
      <c r="D18" s="1371"/>
      <c r="E18" s="1371"/>
      <c r="F18" s="1380">
        <f>F19+F20+F21+F22</f>
        <v>0</v>
      </c>
      <c r="G18" s="1380">
        <f>G19+G20+G21+G22</f>
        <v>0</v>
      </c>
      <c r="H18" s="1371"/>
      <c r="I18" s="1371"/>
      <c r="J18" s="1380">
        <f>J19+J20+J21+J22</f>
        <v>0</v>
      </c>
    </row>
    <row r="19" spans="1:10" ht="45">
      <c r="A19" s="1378" t="s">
        <v>39</v>
      </c>
      <c r="B19" s="1379" t="s">
        <v>1937</v>
      </c>
      <c r="C19" s="21"/>
      <c r="D19" s="19">
        <v>0</v>
      </c>
      <c r="E19" s="20"/>
      <c r="F19" s="1360">
        <f t="shared" ref="F19:F41" si="0">C19*(1-E19)</f>
        <v>0</v>
      </c>
      <c r="G19" s="21"/>
      <c r="H19" s="19">
        <v>0</v>
      </c>
      <c r="I19" s="20"/>
      <c r="J19" s="1360">
        <f t="shared" ref="J19:J41" si="1">G19*(1-I19)</f>
        <v>0</v>
      </c>
    </row>
    <row r="20" spans="1:10" ht="45">
      <c r="A20" s="1378" t="s">
        <v>40</v>
      </c>
      <c r="B20" s="1379" t="s">
        <v>1936</v>
      </c>
      <c r="C20" s="21"/>
      <c r="D20" s="19">
        <v>0</v>
      </c>
      <c r="E20" s="20"/>
      <c r="F20" s="1360">
        <f t="shared" si="0"/>
        <v>0</v>
      </c>
      <c r="G20" s="21"/>
      <c r="H20" s="19">
        <v>0</v>
      </c>
      <c r="I20" s="20"/>
      <c r="J20" s="1360">
        <f t="shared" si="1"/>
        <v>0</v>
      </c>
    </row>
    <row r="21" spans="1:10" ht="30">
      <c r="A21" s="1378" t="s">
        <v>41</v>
      </c>
      <c r="B21" s="17" t="s">
        <v>42</v>
      </c>
      <c r="C21" s="21"/>
      <c r="D21" s="19">
        <v>0</v>
      </c>
      <c r="E21" s="20"/>
      <c r="F21" s="1360">
        <f t="shared" si="0"/>
        <v>0</v>
      </c>
      <c r="G21" s="21"/>
      <c r="H21" s="19">
        <v>0</v>
      </c>
      <c r="I21" s="20"/>
      <c r="J21" s="1360">
        <f t="shared" si="1"/>
        <v>0</v>
      </c>
    </row>
    <row r="22" spans="1:10" ht="30">
      <c r="A22" s="1377" t="s">
        <v>1935</v>
      </c>
      <c r="B22" s="1373" t="s">
        <v>1934</v>
      </c>
      <c r="C22" s="21"/>
      <c r="D22" s="1376">
        <v>0</v>
      </c>
      <c r="E22" s="1375"/>
      <c r="F22" s="1374">
        <f t="shared" si="0"/>
        <v>0</v>
      </c>
      <c r="G22" s="21"/>
      <c r="H22" s="1376">
        <v>0</v>
      </c>
      <c r="I22" s="1375"/>
      <c r="J22" s="1374">
        <f t="shared" si="1"/>
        <v>0</v>
      </c>
    </row>
    <row r="23" spans="1:10" ht="15" customHeight="1">
      <c r="A23" s="26" t="s">
        <v>43</v>
      </c>
      <c r="B23" s="1357" t="s">
        <v>1933</v>
      </c>
      <c r="C23" s="21"/>
      <c r="D23" s="19">
        <v>0</v>
      </c>
      <c r="E23" s="20"/>
      <c r="F23" s="1360">
        <f t="shared" si="0"/>
        <v>0</v>
      </c>
      <c r="G23" s="21"/>
      <c r="H23" s="19">
        <v>0</v>
      </c>
      <c r="I23" s="20"/>
      <c r="J23" s="1360">
        <f t="shared" si="1"/>
        <v>0</v>
      </c>
    </row>
    <row r="24" spans="1:10" ht="15" customHeight="1">
      <c r="A24" s="26" t="s">
        <v>44</v>
      </c>
      <c r="B24" s="17" t="s">
        <v>1932</v>
      </c>
      <c r="C24" s="21"/>
      <c r="D24" s="19">
        <v>0</v>
      </c>
      <c r="E24" s="20"/>
      <c r="F24" s="1360">
        <f t="shared" si="0"/>
        <v>0</v>
      </c>
      <c r="G24" s="21"/>
      <c r="H24" s="19">
        <v>0</v>
      </c>
      <c r="I24" s="20"/>
      <c r="J24" s="1360">
        <f t="shared" si="1"/>
        <v>0</v>
      </c>
    </row>
    <row r="25" spans="1:10" ht="15" customHeight="1">
      <c r="A25" s="1368" t="s">
        <v>45</v>
      </c>
      <c r="B25" s="1357" t="s">
        <v>1931</v>
      </c>
      <c r="C25" s="1361"/>
      <c r="D25" s="19">
        <v>0</v>
      </c>
      <c r="E25" s="1365"/>
      <c r="F25" s="1360">
        <f t="shared" si="0"/>
        <v>0</v>
      </c>
      <c r="G25" s="1361"/>
      <c r="H25" s="19">
        <v>0</v>
      </c>
      <c r="I25" s="1365"/>
      <c r="J25" s="1360">
        <f t="shared" si="1"/>
        <v>0</v>
      </c>
    </row>
    <row r="26" spans="1:10">
      <c r="A26" s="1368" t="s">
        <v>46</v>
      </c>
      <c r="B26" s="1373" t="s">
        <v>1930</v>
      </c>
      <c r="C26" s="1361"/>
      <c r="D26" s="19">
        <v>0</v>
      </c>
      <c r="E26" s="1365"/>
      <c r="F26" s="1360">
        <f t="shared" si="0"/>
        <v>0</v>
      </c>
      <c r="G26" s="1361"/>
      <c r="H26" s="19">
        <v>0</v>
      </c>
      <c r="I26" s="1365"/>
      <c r="J26" s="1360">
        <f t="shared" si="1"/>
        <v>0</v>
      </c>
    </row>
    <row r="27" spans="1:10" ht="30">
      <c r="A27" s="1368" t="s">
        <v>47</v>
      </c>
      <c r="B27" s="1357" t="s">
        <v>1929</v>
      </c>
      <c r="C27" s="1361"/>
      <c r="D27" s="19">
        <v>0</v>
      </c>
      <c r="E27" s="1365"/>
      <c r="F27" s="1360">
        <f t="shared" si="0"/>
        <v>0</v>
      </c>
      <c r="G27" s="1361"/>
      <c r="H27" s="19">
        <v>0</v>
      </c>
      <c r="I27" s="1365"/>
      <c r="J27" s="1360">
        <f t="shared" si="1"/>
        <v>0</v>
      </c>
    </row>
    <row r="28" spans="1:10" ht="45">
      <c r="A28" s="1368" t="s">
        <v>48</v>
      </c>
      <c r="B28" s="1373" t="s">
        <v>1928</v>
      </c>
      <c r="C28" s="1361"/>
      <c r="D28" s="19">
        <v>0</v>
      </c>
      <c r="E28" s="1365"/>
      <c r="F28" s="1360">
        <f t="shared" si="0"/>
        <v>0</v>
      </c>
      <c r="G28" s="1361"/>
      <c r="H28" s="19">
        <v>0</v>
      </c>
      <c r="I28" s="1365"/>
      <c r="J28" s="1360">
        <f t="shared" si="1"/>
        <v>0</v>
      </c>
    </row>
    <row r="29" spans="1:10" ht="30">
      <c r="A29" s="1368" t="s">
        <v>49</v>
      </c>
      <c r="B29" s="1357" t="s">
        <v>1927</v>
      </c>
      <c r="C29" s="1361"/>
      <c r="D29" s="19">
        <v>0</v>
      </c>
      <c r="E29" s="1365"/>
      <c r="F29" s="1360">
        <f t="shared" si="0"/>
        <v>0</v>
      </c>
      <c r="G29" s="1361"/>
      <c r="H29" s="19">
        <v>0</v>
      </c>
      <c r="I29" s="1365"/>
      <c r="J29" s="1360">
        <f t="shared" si="1"/>
        <v>0</v>
      </c>
    </row>
    <row r="30" spans="1:10" ht="30">
      <c r="A30" s="1368" t="s">
        <v>165</v>
      </c>
      <c r="B30" s="1373" t="s">
        <v>1926</v>
      </c>
      <c r="C30" s="1361"/>
      <c r="D30" s="19">
        <v>0</v>
      </c>
      <c r="E30" s="1365"/>
      <c r="F30" s="1360">
        <f t="shared" si="0"/>
        <v>0</v>
      </c>
      <c r="G30" s="1361"/>
      <c r="H30" s="19">
        <v>0</v>
      </c>
      <c r="I30" s="1365"/>
      <c r="J30" s="1360">
        <f t="shared" si="1"/>
        <v>0</v>
      </c>
    </row>
    <row r="31" spans="1:10" ht="45">
      <c r="A31" s="1368" t="s">
        <v>50</v>
      </c>
      <c r="B31" s="1357" t="s">
        <v>1925</v>
      </c>
      <c r="C31" s="1361"/>
      <c r="D31" s="19">
        <v>0</v>
      </c>
      <c r="E31" s="1365"/>
      <c r="F31" s="1360">
        <f t="shared" si="0"/>
        <v>0</v>
      </c>
      <c r="G31" s="1361"/>
      <c r="H31" s="19">
        <v>0</v>
      </c>
      <c r="I31" s="1365"/>
      <c r="J31" s="1360">
        <f t="shared" si="1"/>
        <v>0</v>
      </c>
    </row>
    <row r="32" spans="1:10" ht="60">
      <c r="A32" s="1368" t="s">
        <v>51</v>
      </c>
      <c r="B32" s="1373" t="s">
        <v>1924</v>
      </c>
      <c r="C32" s="1361"/>
      <c r="D32" s="19">
        <v>0</v>
      </c>
      <c r="E32" s="1365"/>
      <c r="F32" s="1360">
        <f t="shared" si="0"/>
        <v>0</v>
      </c>
      <c r="G32" s="1361"/>
      <c r="H32" s="19">
        <v>0</v>
      </c>
      <c r="I32" s="1365"/>
      <c r="J32" s="1360">
        <f t="shared" si="1"/>
        <v>0</v>
      </c>
    </row>
    <row r="33" spans="1:10" ht="30">
      <c r="A33" s="1368" t="s">
        <v>52</v>
      </c>
      <c r="B33" s="1357" t="s">
        <v>1923</v>
      </c>
      <c r="C33" s="1361"/>
      <c r="D33" s="19">
        <v>0</v>
      </c>
      <c r="E33" s="1365"/>
      <c r="F33" s="1360">
        <f t="shared" si="0"/>
        <v>0</v>
      </c>
      <c r="G33" s="1361"/>
      <c r="H33" s="19">
        <v>0</v>
      </c>
      <c r="I33" s="1365"/>
      <c r="J33" s="1360">
        <f t="shared" si="1"/>
        <v>0</v>
      </c>
    </row>
    <row r="34" spans="1:10" ht="30">
      <c r="A34" s="1368" t="s">
        <v>53</v>
      </c>
      <c r="B34" s="1373" t="s">
        <v>1922</v>
      </c>
      <c r="C34" s="1361"/>
      <c r="D34" s="19">
        <v>0</v>
      </c>
      <c r="E34" s="1365"/>
      <c r="F34" s="1360">
        <f t="shared" si="0"/>
        <v>0</v>
      </c>
      <c r="G34" s="1361"/>
      <c r="H34" s="19">
        <v>0</v>
      </c>
      <c r="I34" s="1365"/>
      <c r="J34" s="1360">
        <f t="shared" si="1"/>
        <v>0</v>
      </c>
    </row>
    <row r="35" spans="1:10" ht="45">
      <c r="A35" s="1368" t="s">
        <v>54</v>
      </c>
      <c r="B35" s="1357" t="s">
        <v>1921</v>
      </c>
      <c r="C35" s="1361"/>
      <c r="D35" s="19">
        <v>0</v>
      </c>
      <c r="E35" s="1365"/>
      <c r="F35" s="1360">
        <f t="shared" si="0"/>
        <v>0</v>
      </c>
      <c r="G35" s="1361"/>
      <c r="H35" s="19">
        <v>0</v>
      </c>
      <c r="I35" s="1365"/>
      <c r="J35" s="1360">
        <f t="shared" si="1"/>
        <v>0</v>
      </c>
    </row>
    <row r="36" spans="1:10" ht="58.5" customHeight="1">
      <c r="A36" s="1368" t="s">
        <v>497</v>
      </c>
      <c r="B36" s="1373" t="s">
        <v>1920</v>
      </c>
      <c r="C36" s="1361"/>
      <c r="D36" s="19">
        <v>0</v>
      </c>
      <c r="E36" s="1365"/>
      <c r="F36" s="1360">
        <f t="shared" si="0"/>
        <v>0</v>
      </c>
      <c r="G36" s="1361"/>
      <c r="H36" s="19">
        <v>0</v>
      </c>
      <c r="I36" s="1365"/>
      <c r="J36" s="1360">
        <f t="shared" si="1"/>
        <v>0</v>
      </c>
    </row>
    <row r="37" spans="1:10" ht="60">
      <c r="A37" s="1363" t="s">
        <v>55</v>
      </c>
      <c r="B37" s="1364" t="s">
        <v>1919</v>
      </c>
      <c r="C37" s="1361"/>
      <c r="D37" s="19">
        <v>0</v>
      </c>
      <c r="E37" s="1365"/>
      <c r="F37" s="1360">
        <f t="shared" si="0"/>
        <v>0</v>
      </c>
      <c r="G37" s="1361"/>
      <c r="H37" s="19">
        <v>0</v>
      </c>
      <c r="I37" s="1365"/>
      <c r="J37" s="1360">
        <f t="shared" si="1"/>
        <v>0</v>
      </c>
    </row>
    <row r="38" spans="1:10" s="22" customFormat="1" ht="105">
      <c r="A38" s="1363" t="s">
        <v>56</v>
      </c>
      <c r="B38" s="1364" t="s">
        <v>1918</v>
      </c>
      <c r="C38" s="1361"/>
      <c r="D38" s="19">
        <v>0</v>
      </c>
      <c r="E38" s="1365"/>
      <c r="F38" s="1360">
        <f t="shared" si="0"/>
        <v>0</v>
      </c>
      <c r="G38" s="1361"/>
      <c r="H38" s="19">
        <v>0</v>
      </c>
      <c r="I38" s="1365"/>
      <c r="J38" s="1360">
        <f t="shared" si="1"/>
        <v>0</v>
      </c>
    </row>
    <row r="39" spans="1:10" ht="30">
      <c r="A39" s="1363" t="s">
        <v>57</v>
      </c>
      <c r="B39" s="1364" t="s">
        <v>1917</v>
      </c>
      <c r="C39" s="1361"/>
      <c r="D39" s="19">
        <v>0</v>
      </c>
      <c r="E39" s="1365"/>
      <c r="F39" s="1360">
        <f t="shared" si="0"/>
        <v>0</v>
      </c>
      <c r="G39" s="1361"/>
      <c r="H39" s="19">
        <v>0</v>
      </c>
      <c r="I39" s="1365"/>
      <c r="J39" s="1360">
        <f t="shared" si="1"/>
        <v>0</v>
      </c>
    </row>
    <row r="40" spans="1:10" ht="45">
      <c r="A40" s="26" t="s">
        <v>58</v>
      </c>
      <c r="B40" s="1364" t="s">
        <v>490</v>
      </c>
      <c r="C40" s="21"/>
      <c r="D40" s="19">
        <v>0</v>
      </c>
      <c r="E40" s="20"/>
      <c r="F40" s="1360">
        <f t="shared" si="0"/>
        <v>0</v>
      </c>
      <c r="G40" s="21"/>
      <c r="H40" s="19">
        <v>0</v>
      </c>
      <c r="I40" s="20"/>
      <c r="J40" s="1360">
        <f t="shared" si="1"/>
        <v>0</v>
      </c>
    </row>
    <row r="41" spans="1:10" ht="45">
      <c r="A41" s="26" t="s">
        <v>59</v>
      </c>
      <c r="B41" s="1364" t="s">
        <v>491</v>
      </c>
      <c r="C41" s="21"/>
      <c r="D41" s="19">
        <v>0.05</v>
      </c>
      <c r="E41" s="1365"/>
      <c r="F41" s="1360">
        <f t="shared" si="0"/>
        <v>0</v>
      </c>
      <c r="G41" s="21"/>
      <c r="H41" s="19">
        <v>0.05</v>
      </c>
      <c r="I41" s="1365"/>
      <c r="J41" s="1360">
        <f t="shared" si="1"/>
        <v>0</v>
      </c>
    </row>
    <row r="42" spans="1:10" ht="30" customHeight="1">
      <c r="A42" s="1372" t="s">
        <v>60</v>
      </c>
      <c r="B42" s="23" t="s">
        <v>61</v>
      </c>
      <c r="C42" s="1360">
        <f>C43+C44</f>
        <v>0</v>
      </c>
      <c r="D42" s="1371"/>
      <c r="E42" s="1371"/>
      <c r="F42" s="1360">
        <f>F43+F44</f>
        <v>0</v>
      </c>
      <c r="G42" s="1360">
        <f>G43+G44</f>
        <v>0</v>
      </c>
      <c r="H42" s="1371"/>
      <c r="I42" s="1371"/>
      <c r="J42" s="1360">
        <f>J43+J44</f>
        <v>0</v>
      </c>
    </row>
    <row r="43" spans="1:10" ht="30">
      <c r="A43" s="26" t="s">
        <v>62</v>
      </c>
      <c r="B43" s="1364" t="s">
        <v>63</v>
      </c>
      <c r="C43" s="21"/>
      <c r="D43" s="19">
        <v>7.0000000000000007E-2</v>
      </c>
      <c r="E43" s="1365"/>
      <c r="F43" s="1360">
        <f>C43*(1-E43)</f>
        <v>0</v>
      </c>
      <c r="G43" s="21"/>
      <c r="H43" s="19">
        <v>7.0000000000000007E-2</v>
      </c>
      <c r="I43" s="1365"/>
      <c r="J43" s="1360">
        <f>G43*(1-I43)</f>
        <v>0</v>
      </c>
    </row>
    <row r="44" spans="1:10" ht="30">
      <c r="A44" s="26" t="s">
        <v>64</v>
      </c>
      <c r="B44" s="1364" t="s">
        <v>492</v>
      </c>
      <c r="C44" s="21"/>
      <c r="D44" s="19">
        <v>0.12</v>
      </c>
      <c r="E44" s="1365"/>
      <c r="F44" s="1360">
        <f>C44*(1-E44)</f>
        <v>0</v>
      </c>
      <c r="G44" s="21"/>
      <c r="H44" s="19">
        <v>0.12</v>
      </c>
      <c r="I44" s="1365"/>
      <c r="J44" s="1360">
        <f>G44*(1-I44)</f>
        <v>0</v>
      </c>
    </row>
    <row r="45" spans="1:10">
      <c r="A45" s="1370" t="s">
        <v>1</v>
      </c>
      <c r="B45" s="24" t="s">
        <v>65</v>
      </c>
      <c r="C45" s="1360">
        <f>C46+C54</f>
        <v>0</v>
      </c>
      <c r="D45" s="1366"/>
      <c r="E45" s="1366"/>
      <c r="F45" s="1360">
        <f>F46+F54</f>
        <v>0</v>
      </c>
      <c r="G45" s="1360">
        <f>G46+G54</f>
        <v>0</v>
      </c>
      <c r="H45" s="1366"/>
      <c r="I45" s="1366"/>
      <c r="J45" s="1360">
        <f>J46+J54</f>
        <v>0</v>
      </c>
    </row>
    <row r="46" spans="1:10">
      <c r="A46" s="1369" t="s">
        <v>66</v>
      </c>
      <c r="B46" s="24" t="s">
        <v>67</v>
      </c>
      <c r="C46" s="1360">
        <f>C47+C48+C49+C50+C51+C52+C53</f>
        <v>0</v>
      </c>
      <c r="D46" s="1366"/>
      <c r="E46" s="1366"/>
      <c r="F46" s="1360">
        <f>F47+F48+F49+F50+F51+F52+F53</f>
        <v>0</v>
      </c>
      <c r="G46" s="1360">
        <f>G47+G48+G49+G50+G51+G52+G53</f>
        <v>0</v>
      </c>
      <c r="H46" s="1366"/>
      <c r="I46" s="1366"/>
      <c r="J46" s="1360">
        <f>J47+J48+J49+J50+J51+J52+J53</f>
        <v>0</v>
      </c>
    </row>
    <row r="47" spans="1:10" ht="60">
      <c r="A47" s="1368" t="s">
        <v>68</v>
      </c>
      <c r="B47" s="1357" t="s">
        <v>1916</v>
      </c>
      <c r="C47" s="1361"/>
      <c r="D47" s="19">
        <v>0.15</v>
      </c>
      <c r="E47" s="1365"/>
      <c r="F47" s="1360">
        <f t="shared" ref="F47:F53" si="2">C47*(1-E47)</f>
        <v>0</v>
      </c>
      <c r="G47" s="1361"/>
      <c r="H47" s="19">
        <v>0.15</v>
      </c>
      <c r="I47" s="1365"/>
      <c r="J47" s="1360">
        <f t="shared" ref="J47:J53" si="3">G47*(1-I47)</f>
        <v>0</v>
      </c>
    </row>
    <row r="48" spans="1:10" ht="78" customHeight="1">
      <c r="A48" s="1363" t="s">
        <v>69</v>
      </c>
      <c r="B48" s="1364" t="s">
        <v>1915</v>
      </c>
      <c r="C48" s="1361"/>
      <c r="D48" s="19">
        <v>0.15</v>
      </c>
      <c r="E48" s="1365"/>
      <c r="F48" s="1360">
        <f t="shared" si="2"/>
        <v>0</v>
      </c>
      <c r="G48" s="1361"/>
      <c r="H48" s="19">
        <v>0.15</v>
      </c>
      <c r="I48" s="1365"/>
      <c r="J48" s="1360">
        <f t="shared" si="3"/>
        <v>0</v>
      </c>
    </row>
    <row r="49" spans="1:10" ht="45">
      <c r="A49" s="1368" t="s">
        <v>70</v>
      </c>
      <c r="B49" s="1357" t="s">
        <v>72</v>
      </c>
      <c r="C49" s="1361"/>
      <c r="D49" s="19">
        <v>0.15</v>
      </c>
      <c r="E49" s="1365"/>
      <c r="F49" s="1360">
        <f t="shared" si="2"/>
        <v>0</v>
      </c>
      <c r="G49" s="1361"/>
      <c r="H49" s="19">
        <v>0.15</v>
      </c>
      <c r="I49" s="1365"/>
      <c r="J49" s="1360">
        <f t="shared" si="3"/>
        <v>0</v>
      </c>
    </row>
    <row r="50" spans="1:10" ht="45">
      <c r="A50" s="1368" t="s">
        <v>71</v>
      </c>
      <c r="B50" s="1357" t="s">
        <v>73</v>
      </c>
      <c r="C50" s="1361"/>
      <c r="D50" s="19">
        <v>0.15</v>
      </c>
      <c r="E50" s="1365"/>
      <c r="F50" s="1360">
        <f t="shared" si="2"/>
        <v>0</v>
      </c>
      <c r="G50" s="1361"/>
      <c r="H50" s="19">
        <v>0.15</v>
      </c>
      <c r="I50" s="1365"/>
      <c r="J50" s="1360">
        <f t="shared" si="3"/>
        <v>0</v>
      </c>
    </row>
    <row r="51" spans="1:10" ht="45">
      <c r="A51" s="1363" t="s">
        <v>498</v>
      </c>
      <c r="B51" s="1364" t="s">
        <v>74</v>
      </c>
      <c r="C51" s="1361"/>
      <c r="D51" s="19">
        <v>0.15</v>
      </c>
      <c r="E51" s="1365"/>
      <c r="F51" s="1360">
        <f t="shared" si="2"/>
        <v>0</v>
      </c>
      <c r="G51" s="1361"/>
      <c r="H51" s="19">
        <v>0.15</v>
      </c>
      <c r="I51" s="1365"/>
      <c r="J51" s="1360">
        <f t="shared" si="3"/>
        <v>0</v>
      </c>
    </row>
    <row r="52" spans="1:10">
      <c r="A52" s="1363" t="s">
        <v>499</v>
      </c>
      <c r="B52" s="1364" t="s">
        <v>75</v>
      </c>
      <c r="C52" s="1361"/>
      <c r="D52" s="19">
        <v>0.15</v>
      </c>
      <c r="E52" s="1365"/>
      <c r="F52" s="1360">
        <f t="shared" si="2"/>
        <v>0</v>
      </c>
      <c r="G52" s="1361"/>
      <c r="H52" s="19">
        <v>0.15</v>
      </c>
      <c r="I52" s="1365"/>
      <c r="J52" s="1360">
        <f t="shared" si="3"/>
        <v>0</v>
      </c>
    </row>
    <row r="53" spans="1:10" ht="30">
      <c r="A53" s="1363" t="s">
        <v>500</v>
      </c>
      <c r="B53" s="1362" t="s">
        <v>493</v>
      </c>
      <c r="C53" s="1361"/>
      <c r="D53" s="19">
        <v>0.2</v>
      </c>
      <c r="E53" s="1365"/>
      <c r="F53" s="1360">
        <f t="shared" si="2"/>
        <v>0</v>
      </c>
      <c r="G53" s="1361"/>
      <c r="H53" s="19">
        <v>0.2</v>
      </c>
      <c r="I53" s="1365"/>
      <c r="J53" s="1360">
        <f t="shared" si="3"/>
        <v>0</v>
      </c>
    </row>
    <row r="54" spans="1:10">
      <c r="A54" s="1367" t="s">
        <v>76</v>
      </c>
      <c r="B54" s="25" t="s">
        <v>77</v>
      </c>
      <c r="C54" s="1360">
        <f>C55+C56+C57+C58+C59+C60+C61+C62+C63+C64</f>
        <v>0</v>
      </c>
      <c r="D54" s="1366"/>
      <c r="E54" s="1366"/>
      <c r="F54" s="1360">
        <f>F55+F56+F57+F58+F59+F60+F61+F62+F63+F64</f>
        <v>0</v>
      </c>
      <c r="G54" s="1360">
        <f>G55+G56+G57+G58+G59+G60+G61+G62+G63+G64</f>
        <v>0</v>
      </c>
      <c r="H54" s="1366"/>
      <c r="I54" s="1366"/>
      <c r="J54" s="1360">
        <f>J55+J56+J57+J58+J59+J60+J61+J62+J63+J64</f>
        <v>0</v>
      </c>
    </row>
    <row r="55" spans="1:10" ht="45">
      <c r="A55" s="26" t="s">
        <v>78</v>
      </c>
      <c r="B55" s="1357" t="s">
        <v>1914</v>
      </c>
      <c r="C55" s="1363"/>
      <c r="D55" s="19">
        <v>0.25</v>
      </c>
      <c r="E55" s="1365"/>
      <c r="F55" s="1360">
        <f t="shared" ref="F55:F64" si="4">C55*(1-E55)</f>
        <v>0</v>
      </c>
      <c r="G55" s="1363"/>
      <c r="H55" s="19">
        <v>0.25</v>
      </c>
      <c r="I55" s="1365"/>
      <c r="J55" s="1360">
        <f t="shared" ref="J55:J64" si="5">G55*(1-I55)</f>
        <v>0</v>
      </c>
    </row>
    <row r="56" spans="1:10" ht="30" customHeight="1">
      <c r="A56" s="26" t="s">
        <v>79</v>
      </c>
      <c r="B56" s="1357" t="s">
        <v>80</v>
      </c>
      <c r="C56" s="1363"/>
      <c r="D56" s="19">
        <v>0.25</v>
      </c>
      <c r="E56" s="1365"/>
      <c r="F56" s="1360">
        <f t="shared" si="4"/>
        <v>0</v>
      </c>
      <c r="G56" s="1363"/>
      <c r="H56" s="19">
        <v>0.25</v>
      </c>
      <c r="I56" s="1365"/>
      <c r="J56" s="1360">
        <f t="shared" si="5"/>
        <v>0</v>
      </c>
    </row>
    <row r="57" spans="1:10" ht="30">
      <c r="A57" s="1363" t="s">
        <v>81</v>
      </c>
      <c r="B57" s="1357" t="s">
        <v>82</v>
      </c>
      <c r="C57" s="26"/>
      <c r="D57" s="19">
        <v>0.3</v>
      </c>
      <c r="E57" s="1365"/>
      <c r="F57" s="1360">
        <f t="shared" si="4"/>
        <v>0</v>
      </c>
      <c r="G57" s="26"/>
      <c r="H57" s="19">
        <v>0.3</v>
      </c>
      <c r="I57" s="1365"/>
      <c r="J57" s="1360">
        <f t="shared" si="5"/>
        <v>0</v>
      </c>
    </row>
    <row r="58" spans="1:10" ht="60.75" customHeight="1">
      <c r="A58" s="1363" t="s">
        <v>83</v>
      </c>
      <c r="B58" s="1357" t="s">
        <v>1913</v>
      </c>
      <c r="C58" s="1363"/>
      <c r="D58" s="19">
        <v>0.35</v>
      </c>
      <c r="E58" s="1365"/>
      <c r="F58" s="1360">
        <f t="shared" si="4"/>
        <v>0</v>
      </c>
      <c r="G58" s="1363"/>
      <c r="H58" s="19">
        <v>0.35</v>
      </c>
      <c r="I58" s="1365"/>
      <c r="J58" s="1360">
        <f t="shared" si="5"/>
        <v>0</v>
      </c>
    </row>
    <row r="59" spans="1:10" ht="15" customHeight="1">
      <c r="A59" s="1363" t="s">
        <v>84</v>
      </c>
      <c r="B59" s="1364" t="s">
        <v>75</v>
      </c>
      <c r="C59" s="1361"/>
      <c r="D59" s="19">
        <v>0.5</v>
      </c>
      <c r="E59" s="20"/>
      <c r="F59" s="1360">
        <f t="shared" si="4"/>
        <v>0</v>
      </c>
      <c r="G59" s="1361"/>
      <c r="H59" s="19">
        <v>0.5</v>
      </c>
      <c r="I59" s="20"/>
      <c r="J59" s="1360">
        <f t="shared" si="5"/>
        <v>0</v>
      </c>
    </row>
    <row r="60" spans="1:10" ht="15" customHeight="1">
      <c r="A60" s="1363" t="s">
        <v>85</v>
      </c>
      <c r="B60" s="1362" t="s">
        <v>86</v>
      </c>
      <c r="C60" s="1361"/>
      <c r="D60" s="19">
        <v>0.5</v>
      </c>
      <c r="E60" s="20"/>
      <c r="F60" s="1360">
        <f t="shared" si="4"/>
        <v>0</v>
      </c>
      <c r="G60" s="1361"/>
      <c r="H60" s="19">
        <v>0.5</v>
      </c>
      <c r="I60" s="20"/>
      <c r="J60" s="1360">
        <f t="shared" si="5"/>
        <v>0</v>
      </c>
    </row>
    <row r="61" spans="1:10" ht="60">
      <c r="A61" s="1363" t="s">
        <v>87</v>
      </c>
      <c r="B61" s="1362" t="s">
        <v>494</v>
      </c>
      <c r="C61" s="1361"/>
      <c r="D61" s="19">
        <v>0.3</v>
      </c>
      <c r="E61" s="20"/>
      <c r="F61" s="1360">
        <f t="shared" si="4"/>
        <v>0</v>
      </c>
      <c r="G61" s="1361"/>
      <c r="H61" s="19">
        <v>0.3</v>
      </c>
      <c r="I61" s="20"/>
      <c r="J61" s="1360">
        <f t="shared" si="5"/>
        <v>0</v>
      </c>
    </row>
    <row r="62" spans="1:10" ht="45">
      <c r="A62" s="1363" t="s">
        <v>88</v>
      </c>
      <c r="B62" s="1362" t="s">
        <v>495</v>
      </c>
      <c r="C62" s="1361"/>
      <c r="D62" s="19">
        <v>0.35</v>
      </c>
      <c r="E62" s="20"/>
      <c r="F62" s="1360">
        <f t="shared" si="4"/>
        <v>0</v>
      </c>
      <c r="G62" s="1361"/>
      <c r="H62" s="19">
        <v>0.35</v>
      </c>
      <c r="I62" s="20"/>
      <c r="J62" s="1360">
        <f t="shared" si="5"/>
        <v>0</v>
      </c>
    </row>
    <row r="63" spans="1:10" ht="90">
      <c r="A63" s="1363" t="s">
        <v>89</v>
      </c>
      <c r="B63" s="1362" t="s">
        <v>496</v>
      </c>
      <c r="C63" s="1361"/>
      <c r="D63" s="19">
        <v>0.4</v>
      </c>
      <c r="E63" s="20"/>
      <c r="F63" s="1360">
        <f t="shared" si="4"/>
        <v>0</v>
      </c>
      <c r="G63" s="1361"/>
      <c r="H63" s="19">
        <v>0.4</v>
      </c>
      <c r="I63" s="20"/>
      <c r="J63" s="1360">
        <f t="shared" si="5"/>
        <v>0</v>
      </c>
    </row>
    <row r="64" spans="1:10" ht="45">
      <c r="A64" s="1363" t="s">
        <v>90</v>
      </c>
      <c r="B64" s="1362" t="s">
        <v>1912</v>
      </c>
      <c r="C64" s="1361"/>
      <c r="D64" s="19">
        <v>0.55000000000000004</v>
      </c>
      <c r="E64" s="20"/>
      <c r="F64" s="1360">
        <f t="shared" si="4"/>
        <v>0</v>
      </c>
      <c r="G64" s="1361"/>
      <c r="H64" s="19">
        <v>0.55000000000000004</v>
      </c>
      <c r="I64" s="20"/>
      <c r="J64" s="1360">
        <f t="shared" si="5"/>
        <v>0</v>
      </c>
    </row>
    <row r="65" spans="1:10" ht="25.5" customHeight="1">
      <c r="A65" s="1359"/>
      <c r="B65" s="27"/>
    </row>
    <row r="66" spans="1:10" ht="30">
      <c r="A66" s="26" t="s">
        <v>91</v>
      </c>
      <c r="B66" s="1357" t="s">
        <v>92</v>
      </c>
      <c r="C66" s="16"/>
      <c r="D66" s="15"/>
      <c r="E66" s="15"/>
      <c r="F66" s="15"/>
      <c r="G66" s="16"/>
      <c r="H66" s="15"/>
      <c r="I66" s="15"/>
      <c r="J66" s="15"/>
    </row>
    <row r="67" spans="1:10" ht="30">
      <c r="A67" s="26" t="s">
        <v>93</v>
      </c>
      <c r="B67" s="1357" t="s">
        <v>94</v>
      </c>
      <c r="C67" s="16"/>
      <c r="D67" s="15"/>
      <c r="E67" s="15"/>
      <c r="F67" s="15"/>
      <c r="G67" s="16"/>
      <c r="H67" s="15"/>
      <c r="I67" s="15"/>
      <c r="J67" s="15"/>
    </row>
    <row r="68" spans="1:10" ht="30">
      <c r="A68" s="26" t="s">
        <v>95</v>
      </c>
      <c r="B68" s="1357" t="s">
        <v>96</v>
      </c>
      <c r="C68" s="16"/>
      <c r="D68" s="15"/>
      <c r="E68" s="15"/>
      <c r="F68" s="15"/>
      <c r="G68" s="16"/>
      <c r="H68" s="15"/>
      <c r="I68" s="15"/>
      <c r="J68" s="15"/>
    </row>
    <row r="69" spans="1:10" ht="30">
      <c r="A69" s="26" t="s">
        <v>97</v>
      </c>
      <c r="B69" s="1358" t="s">
        <v>98</v>
      </c>
      <c r="C69" s="16"/>
      <c r="D69" s="15"/>
      <c r="E69" s="15"/>
      <c r="F69" s="15"/>
      <c r="G69" s="16"/>
      <c r="H69" s="15"/>
      <c r="I69" s="15"/>
      <c r="J69" s="15"/>
    </row>
    <row r="70" spans="1:10">
      <c r="A70" s="26" t="s">
        <v>99</v>
      </c>
      <c r="B70" s="1357" t="s">
        <v>100</v>
      </c>
      <c r="C70" s="16"/>
      <c r="D70" s="15"/>
      <c r="E70" s="15"/>
      <c r="F70" s="15"/>
      <c r="G70" s="16"/>
      <c r="H70" s="15"/>
      <c r="I70" s="15"/>
      <c r="J70" s="15"/>
    </row>
    <row r="71" spans="1:10" ht="33.75" customHeight="1">
      <c r="A71" s="26" t="s">
        <v>101</v>
      </c>
      <c r="B71" s="1356" t="s">
        <v>1911</v>
      </c>
      <c r="C71" s="16"/>
      <c r="D71" s="15"/>
      <c r="E71" s="15"/>
      <c r="F71" s="15"/>
      <c r="G71" s="16"/>
      <c r="H71" s="15"/>
      <c r="I71" s="15"/>
      <c r="J71" s="15"/>
    </row>
    <row r="73" spans="1:10">
      <c r="A73" s="1354" t="s">
        <v>9</v>
      </c>
      <c r="B73" s="1354"/>
    </row>
    <row r="74" spans="1:10">
      <c r="A74" s="1354"/>
      <c r="B74" s="1354"/>
    </row>
    <row r="75" spans="1:10">
      <c r="A75" s="1355" t="s">
        <v>1910</v>
      </c>
      <c r="B75" s="1354"/>
    </row>
    <row r="76" spans="1:10">
      <c r="A76" s="1355" t="s">
        <v>11</v>
      </c>
      <c r="B76" s="1354"/>
    </row>
    <row r="77" spans="1:10">
      <c r="A77" s="1355" t="s">
        <v>12</v>
      </c>
      <c r="B77" s="1354"/>
    </row>
    <row r="78" spans="1:10">
      <c r="A78" s="1355" t="s">
        <v>11</v>
      </c>
      <c r="B78" s="1354"/>
    </row>
    <row r="79" spans="1:10">
      <c r="A79" s="1355" t="s">
        <v>1909</v>
      </c>
      <c r="B79" s="1354"/>
    </row>
    <row r="80" spans="1:10">
      <c r="A80" s="1355" t="s">
        <v>11</v>
      </c>
      <c r="B80" s="1354"/>
    </row>
  </sheetData>
  <mergeCells count="4">
    <mergeCell ref="A5:J5"/>
    <mergeCell ref="A6:J6"/>
    <mergeCell ref="C11:F11"/>
    <mergeCell ref="G11:J11"/>
  </mergeCells>
  <pageMargins left="0.70866141732283472" right="0.70866141732283472" top="0.74803149606299213" bottom="0.74803149606299213" header="0.31496062992125984" footer="0.31496062992125984"/>
  <pageSetup scale="48" fitToHeight="0" orientation="portrait" r:id="rId1"/>
  <rowBreaks count="1" manualBreakCount="1">
    <brk id="39" max="1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4FEF-FA1A-49E4-AFA9-586458CC0B89}">
  <sheetPr>
    <pageSetUpPr fitToPage="1"/>
  </sheetPr>
  <dimension ref="A2:S171"/>
  <sheetViews>
    <sheetView showGridLines="0" view="pageBreakPreview" zoomScale="110" zoomScaleNormal="50" zoomScaleSheetLayoutView="110" workbookViewId="0">
      <selection activeCell="I125" sqref="I125:J125"/>
    </sheetView>
  </sheetViews>
  <sheetFormatPr defaultRowHeight="15"/>
  <cols>
    <col min="1" max="1" width="12.28515625" style="28" customWidth="1"/>
    <col min="2" max="2" width="37.42578125" customWidth="1"/>
    <col min="3" max="6" width="15" customWidth="1"/>
    <col min="7" max="7" width="16" customWidth="1"/>
    <col min="8" max="9" width="15" customWidth="1"/>
    <col min="10" max="10" width="18" customWidth="1"/>
    <col min="11" max="11" width="17.85546875" customWidth="1"/>
    <col min="12" max="12" width="13" customWidth="1"/>
    <col min="13" max="13" width="13.85546875" customWidth="1"/>
    <col min="14" max="14" width="17.5703125" customWidth="1"/>
    <col min="256" max="256" width="10.7109375" customWidth="1"/>
    <col min="257" max="257" width="51.42578125" customWidth="1"/>
    <col min="258" max="264" width="15" customWidth="1"/>
    <col min="265" max="265" width="21.28515625" customWidth="1"/>
    <col min="266" max="266" width="17.85546875" customWidth="1"/>
    <col min="267" max="267" width="13.28515625" customWidth="1"/>
    <col min="268" max="269" width="25.5703125" customWidth="1"/>
    <col min="512" max="512" width="10.7109375" customWidth="1"/>
    <col min="513" max="513" width="51.42578125" customWidth="1"/>
    <col min="514" max="520" width="15" customWidth="1"/>
    <col min="521" max="521" width="21.28515625" customWidth="1"/>
    <col min="522" max="522" width="17.85546875" customWidth="1"/>
    <col min="523" max="523" width="13.28515625" customWidth="1"/>
    <col min="524" max="525" width="25.5703125" customWidth="1"/>
    <col min="768" max="768" width="10.7109375" customWidth="1"/>
    <col min="769" max="769" width="51.42578125" customWidth="1"/>
    <col min="770" max="776" width="15" customWidth="1"/>
    <col min="777" max="777" width="21.28515625" customWidth="1"/>
    <col min="778" max="778" width="17.85546875" customWidth="1"/>
    <col min="779" max="779" width="13.28515625" customWidth="1"/>
    <col min="780" max="781" width="25.5703125" customWidth="1"/>
    <col min="1024" max="1024" width="10.7109375" customWidth="1"/>
    <col min="1025" max="1025" width="51.42578125" customWidth="1"/>
    <col min="1026" max="1032" width="15" customWidth="1"/>
    <col min="1033" max="1033" width="21.28515625" customWidth="1"/>
    <col min="1034" max="1034" width="17.85546875" customWidth="1"/>
    <col min="1035" max="1035" width="13.28515625" customWidth="1"/>
    <col min="1036" max="1037" width="25.5703125" customWidth="1"/>
    <col min="1280" max="1280" width="10.7109375" customWidth="1"/>
    <col min="1281" max="1281" width="51.42578125" customWidth="1"/>
    <col min="1282" max="1288" width="15" customWidth="1"/>
    <col min="1289" max="1289" width="21.28515625" customWidth="1"/>
    <col min="1290" max="1290" width="17.85546875" customWidth="1"/>
    <col min="1291" max="1291" width="13.28515625" customWidth="1"/>
    <col min="1292" max="1293" width="25.5703125" customWidth="1"/>
    <col min="1536" max="1536" width="10.7109375" customWidth="1"/>
    <col min="1537" max="1537" width="51.42578125" customWidth="1"/>
    <col min="1538" max="1544" width="15" customWidth="1"/>
    <col min="1545" max="1545" width="21.28515625" customWidth="1"/>
    <col min="1546" max="1546" width="17.85546875" customWidth="1"/>
    <col min="1547" max="1547" width="13.28515625" customWidth="1"/>
    <col min="1548" max="1549" width="25.5703125" customWidth="1"/>
    <col min="1792" max="1792" width="10.7109375" customWidth="1"/>
    <col min="1793" max="1793" width="51.42578125" customWidth="1"/>
    <col min="1794" max="1800" width="15" customWidth="1"/>
    <col min="1801" max="1801" width="21.28515625" customWidth="1"/>
    <col min="1802" max="1802" width="17.85546875" customWidth="1"/>
    <col min="1803" max="1803" width="13.28515625" customWidth="1"/>
    <col min="1804" max="1805" width="25.5703125" customWidth="1"/>
    <col min="2048" max="2048" width="10.7109375" customWidth="1"/>
    <col min="2049" max="2049" width="51.42578125" customWidth="1"/>
    <col min="2050" max="2056" width="15" customWidth="1"/>
    <col min="2057" max="2057" width="21.28515625" customWidth="1"/>
    <col min="2058" max="2058" width="17.85546875" customWidth="1"/>
    <col min="2059" max="2059" width="13.28515625" customWidth="1"/>
    <col min="2060" max="2061" width="25.5703125" customWidth="1"/>
    <col min="2304" max="2304" width="10.7109375" customWidth="1"/>
    <col min="2305" max="2305" width="51.42578125" customWidth="1"/>
    <col min="2306" max="2312" width="15" customWidth="1"/>
    <col min="2313" max="2313" width="21.28515625" customWidth="1"/>
    <col min="2314" max="2314" width="17.85546875" customWidth="1"/>
    <col min="2315" max="2315" width="13.28515625" customWidth="1"/>
    <col min="2316" max="2317" width="25.5703125" customWidth="1"/>
    <col min="2560" max="2560" width="10.7109375" customWidth="1"/>
    <col min="2561" max="2561" width="51.42578125" customWidth="1"/>
    <col min="2562" max="2568" width="15" customWidth="1"/>
    <col min="2569" max="2569" width="21.28515625" customWidth="1"/>
    <col min="2570" max="2570" width="17.85546875" customWidth="1"/>
    <col min="2571" max="2571" width="13.28515625" customWidth="1"/>
    <col min="2572" max="2573" width="25.5703125" customWidth="1"/>
    <col min="2816" max="2816" width="10.7109375" customWidth="1"/>
    <col min="2817" max="2817" width="51.42578125" customWidth="1"/>
    <col min="2818" max="2824" width="15" customWidth="1"/>
    <col min="2825" max="2825" width="21.28515625" customWidth="1"/>
    <col min="2826" max="2826" width="17.85546875" customWidth="1"/>
    <col min="2827" max="2827" width="13.28515625" customWidth="1"/>
    <col min="2828" max="2829" width="25.5703125" customWidth="1"/>
    <col min="3072" max="3072" width="10.7109375" customWidth="1"/>
    <col min="3073" max="3073" width="51.42578125" customWidth="1"/>
    <col min="3074" max="3080" width="15" customWidth="1"/>
    <col min="3081" max="3081" width="21.28515625" customWidth="1"/>
    <col min="3082" max="3082" width="17.85546875" customWidth="1"/>
    <col min="3083" max="3083" width="13.28515625" customWidth="1"/>
    <col min="3084" max="3085" width="25.5703125" customWidth="1"/>
    <col min="3328" max="3328" width="10.7109375" customWidth="1"/>
    <col min="3329" max="3329" width="51.42578125" customWidth="1"/>
    <col min="3330" max="3336" width="15" customWidth="1"/>
    <col min="3337" max="3337" width="21.28515625" customWidth="1"/>
    <col min="3338" max="3338" width="17.85546875" customWidth="1"/>
    <col min="3339" max="3339" width="13.28515625" customWidth="1"/>
    <col min="3340" max="3341" width="25.5703125" customWidth="1"/>
    <col min="3584" max="3584" width="10.7109375" customWidth="1"/>
    <col min="3585" max="3585" width="51.42578125" customWidth="1"/>
    <col min="3586" max="3592" width="15" customWidth="1"/>
    <col min="3593" max="3593" width="21.28515625" customWidth="1"/>
    <col min="3594" max="3594" width="17.85546875" customWidth="1"/>
    <col min="3595" max="3595" width="13.28515625" customWidth="1"/>
    <col min="3596" max="3597" width="25.5703125" customWidth="1"/>
    <col min="3840" max="3840" width="10.7109375" customWidth="1"/>
    <col min="3841" max="3841" width="51.42578125" customWidth="1"/>
    <col min="3842" max="3848" width="15" customWidth="1"/>
    <col min="3849" max="3849" width="21.28515625" customWidth="1"/>
    <col min="3850" max="3850" width="17.85546875" customWidth="1"/>
    <col min="3851" max="3851" width="13.28515625" customWidth="1"/>
    <col min="3852" max="3853" width="25.5703125" customWidth="1"/>
    <col min="4096" max="4096" width="10.7109375" customWidth="1"/>
    <col min="4097" max="4097" width="51.42578125" customWidth="1"/>
    <col min="4098" max="4104" width="15" customWidth="1"/>
    <col min="4105" max="4105" width="21.28515625" customWidth="1"/>
    <col min="4106" max="4106" width="17.85546875" customWidth="1"/>
    <col min="4107" max="4107" width="13.28515625" customWidth="1"/>
    <col min="4108" max="4109" width="25.5703125" customWidth="1"/>
    <col min="4352" max="4352" width="10.7109375" customWidth="1"/>
    <col min="4353" max="4353" width="51.42578125" customWidth="1"/>
    <col min="4354" max="4360" width="15" customWidth="1"/>
    <col min="4361" max="4361" width="21.28515625" customWidth="1"/>
    <col min="4362" max="4362" width="17.85546875" customWidth="1"/>
    <col min="4363" max="4363" width="13.28515625" customWidth="1"/>
    <col min="4364" max="4365" width="25.5703125" customWidth="1"/>
    <col min="4608" max="4608" width="10.7109375" customWidth="1"/>
    <col min="4609" max="4609" width="51.42578125" customWidth="1"/>
    <col min="4610" max="4616" width="15" customWidth="1"/>
    <col min="4617" max="4617" width="21.28515625" customWidth="1"/>
    <col min="4618" max="4618" width="17.85546875" customWidth="1"/>
    <col min="4619" max="4619" width="13.28515625" customWidth="1"/>
    <col min="4620" max="4621" width="25.5703125" customWidth="1"/>
    <col min="4864" max="4864" width="10.7109375" customWidth="1"/>
    <col min="4865" max="4865" width="51.42578125" customWidth="1"/>
    <col min="4866" max="4872" width="15" customWidth="1"/>
    <col min="4873" max="4873" width="21.28515625" customWidth="1"/>
    <col min="4874" max="4874" width="17.85546875" customWidth="1"/>
    <col min="4875" max="4875" width="13.28515625" customWidth="1"/>
    <col min="4876" max="4877" width="25.5703125" customWidth="1"/>
    <col min="5120" max="5120" width="10.7109375" customWidth="1"/>
    <col min="5121" max="5121" width="51.42578125" customWidth="1"/>
    <col min="5122" max="5128" width="15" customWidth="1"/>
    <col min="5129" max="5129" width="21.28515625" customWidth="1"/>
    <col min="5130" max="5130" width="17.85546875" customWidth="1"/>
    <col min="5131" max="5131" width="13.28515625" customWidth="1"/>
    <col min="5132" max="5133" width="25.5703125" customWidth="1"/>
    <col min="5376" max="5376" width="10.7109375" customWidth="1"/>
    <col min="5377" max="5377" width="51.42578125" customWidth="1"/>
    <col min="5378" max="5384" width="15" customWidth="1"/>
    <col min="5385" max="5385" width="21.28515625" customWidth="1"/>
    <col min="5386" max="5386" width="17.85546875" customWidth="1"/>
    <col min="5387" max="5387" width="13.28515625" customWidth="1"/>
    <col min="5388" max="5389" width="25.5703125" customWidth="1"/>
    <col min="5632" max="5632" width="10.7109375" customWidth="1"/>
    <col min="5633" max="5633" width="51.42578125" customWidth="1"/>
    <col min="5634" max="5640" width="15" customWidth="1"/>
    <col min="5641" max="5641" width="21.28515625" customWidth="1"/>
    <col min="5642" max="5642" width="17.85546875" customWidth="1"/>
    <col min="5643" max="5643" width="13.28515625" customWidth="1"/>
    <col min="5644" max="5645" width="25.5703125" customWidth="1"/>
    <col min="5888" max="5888" width="10.7109375" customWidth="1"/>
    <col min="5889" max="5889" width="51.42578125" customWidth="1"/>
    <col min="5890" max="5896" width="15" customWidth="1"/>
    <col min="5897" max="5897" width="21.28515625" customWidth="1"/>
    <col min="5898" max="5898" width="17.85546875" customWidth="1"/>
    <col min="5899" max="5899" width="13.28515625" customWidth="1"/>
    <col min="5900" max="5901" width="25.5703125" customWidth="1"/>
    <col min="6144" max="6144" width="10.7109375" customWidth="1"/>
    <col min="6145" max="6145" width="51.42578125" customWidth="1"/>
    <col min="6146" max="6152" width="15" customWidth="1"/>
    <col min="6153" max="6153" width="21.28515625" customWidth="1"/>
    <col min="6154" max="6154" width="17.85546875" customWidth="1"/>
    <col min="6155" max="6155" width="13.28515625" customWidth="1"/>
    <col min="6156" max="6157" width="25.5703125" customWidth="1"/>
    <col min="6400" max="6400" width="10.7109375" customWidth="1"/>
    <col min="6401" max="6401" width="51.42578125" customWidth="1"/>
    <col min="6402" max="6408" width="15" customWidth="1"/>
    <col min="6409" max="6409" width="21.28515625" customWidth="1"/>
    <col min="6410" max="6410" width="17.85546875" customWidth="1"/>
    <col min="6411" max="6411" width="13.28515625" customWidth="1"/>
    <col min="6412" max="6413" width="25.5703125" customWidth="1"/>
    <col min="6656" max="6656" width="10.7109375" customWidth="1"/>
    <col min="6657" max="6657" width="51.42578125" customWidth="1"/>
    <col min="6658" max="6664" width="15" customWidth="1"/>
    <col min="6665" max="6665" width="21.28515625" customWidth="1"/>
    <col min="6666" max="6666" width="17.85546875" customWidth="1"/>
    <col min="6667" max="6667" width="13.28515625" customWidth="1"/>
    <col min="6668" max="6669" width="25.5703125" customWidth="1"/>
    <col min="6912" max="6912" width="10.7109375" customWidth="1"/>
    <col min="6913" max="6913" width="51.42578125" customWidth="1"/>
    <col min="6914" max="6920" width="15" customWidth="1"/>
    <col min="6921" max="6921" width="21.28515625" customWidth="1"/>
    <col min="6922" max="6922" width="17.85546875" customWidth="1"/>
    <col min="6923" max="6923" width="13.28515625" customWidth="1"/>
    <col min="6924" max="6925" width="25.5703125" customWidth="1"/>
    <col min="7168" max="7168" width="10.7109375" customWidth="1"/>
    <col min="7169" max="7169" width="51.42578125" customWidth="1"/>
    <col min="7170" max="7176" width="15" customWidth="1"/>
    <col min="7177" max="7177" width="21.28515625" customWidth="1"/>
    <col min="7178" max="7178" width="17.85546875" customWidth="1"/>
    <col min="7179" max="7179" width="13.28515625" customWidth="1"/>
    <col min="7180" max="7181" width="25.5703125" customWidth="1"/>
    <col min="7424" max="7424" width="10.7109375" customWidth="1"/>
    <col min="7425" max="7425" width="51.42578125" customWidth="1"/>
    <col min="7426" max="7432" width="15" customWidth="1"/>
    <col min="7433" max="7433" width="21.28515625" customWidth="1"/>
    <col min="7434" max="7434" width="17.85546875" customWidth="1"/>
    <col min="7435" max="7435" width="13.28515625" customWidth="1"/>
    <col min="7436" max="7437" width="25.5703125" customWidth="1"/>
    <col min="7680" max="7680" width="10.7109375" customWidth="1"/>
    <col min="7681" max="7681" width="51.42578125" customWidth="1"/>
    <col min="7682" max="7688" width="15" customWidth="1"/>
    <col min="7689" max="7689" width="21.28515625" customWidth="1"/>
    <col min="7690" max="7690" width="17.85546875" customWidth="1"/>
    <col min="7691" max="7691" width="13.28515625" customWidth="1"/>
    <col min="7692" max="7693" width="25.5703125" customWidth="1"/>
    <col min="7936" max="7936" width="10.7109375" customWidth="1"/>
    <col min="7937" max="7937" width="51.42578125" customWidth="1"/>
    <col min="7938" max="7944" width="15" customWidth="1"/>
    <col min="7945" max="7945" width="21.28515625" customWidth="1"/>
    <col min="7946" max="7946" width="17.85546875" customWidth="1"/>
    <col min="7947" max="7947" width="13.28515625" customWidth="1"/>
    <col min="7948" max="7949" width="25.5703125" customWidth="1"/>
    <col min="8192" max="8192" width="10.7109375" customWidth="1"/>
    <col min="8193" max="8193" width="51.42578125" customWidth="1"/>
    <col min="8194" max="8200" width="15" customWidth="1"/>
    <col min="8201" max="8201" width="21.28515625" customWidth="1"/>
    <col min="8202" max="8202" width="17.85546875" customWidth="1"/>
    <col min="8203" max="8203" width="13.28515625" customWidth="1"/>
    <col min="8204" max="8205" width="25.5703125" customWidth="1"/>
    <col min="8448" max="8448" width="10.7109375" customWidth="1"/>
    <col min="8449" max="8449" width="51.42578125" customWidth="1"/>
    <col min="8450" max="8456" width="15" customWidth="1"/>
    <col min="8457" max="8457" width="21.28515625" customWidth="1"/>
    <col min="8458" max="8458" width="17.85546875" customWidth="1"/>
    <col min="8459" max="8459" width="13.28515625" customWidth="1"/>
    <col min="8460" max="8461" width="25.5703125" customWidth="1"/>
    <col min="8704" max="8704" width="10.7109375" customWidth="1"/>
    <col min="8705" max="8705" width="51.42578125" customWidth="1"/>
    <col min="8706" max="8712" width="15" customWidth="1"/>
    <col min="8713" max="8713" width="21.28515625" customWidth="1"/>
    <col min="8714" max="8714" width="17.85546875" customWidth="1"/>
    <col min="8715" max="8715" width="13.28515625" customWidth="1"/>
    <col min="8716" max="8717" width="25.5703125" customWidth="1"/>
    <col min="8960" max="8960" width="10.7109375" customWidth="1"/>
    <col min="8961" max="8961" width="51.42578125" customWidth="1"/>
    <col min="8962" max="8968" width="15" customWidth="1"/>
    <col min="8969" max="8969" width="21.28515625" customWidth="1"/>
    <col min="8970" max="8970" width="17.85546875" customWidth="1"/>
    <col min="8971" max="8971" width="13.28515625" customWidth="1"/>
    <col min="8972" max="8973" width="25.5703125" customWidth="1"/>
    <col min="9216" max="9216" width="10.7109375" customWidth="1"/>
    <col min="9217" max="9217" width="51.42578125" customWidth="1"/>
    <col min="9218" max="9224" width="15" customWidth="1"/>
    <col min="9225" max="9225" width="21.28515625" customWidth="1"/>
    <col min="9226" max="9226" width="17.85546875" customWidth="1"/>
    <col min="9227" max="9227" width="13.28515625" customWidth="1"/>
    <col min="9228" max="9229" width="25.5703125" customWidth="1"/>
    <col min="9472" max="9472" width="10.7109375" customWidth="1"/>
    <col min="9473" max="9473" width="51.42578125" customWidth="1"/>
    <col min="9474" max="9480" width="15" customWidth="1"/>
    <col min="9481" max="9481" width="21.28515625" customWidth="1"/>
    <col min="9482" max="9482" width="17.85546875" customWidth="1"/>
    <col min="9483" max="9483" width="13.28515625" customWidth="1"/>
    <col min="9484" max="9485" width="25.5703125" customWidth="1"/>
    <col min="9728" max="9728" width="10.7109375" customWidth="1"/>
    <col min="9729" max="9729" width="51.42578125" customWidth="1"/>
    <col min="9730" max="9736" width="15" customWidth="1"/>
    <col min="9737" max="9737" width="21.28515625" customWidth="1"/>
    <col min="9738" max="9738" width="17.85546875" customWidth="1"/>
    <col min="9739" max="9739" width="13.28515625" customWidth="1"/>
    <col min="9740" max="9741" width="25.5703125" customWidth="1"/>
    <col min="9984" max="9984" width="10.7109375" customWidth="1"/>
    <col min="9985" max="9985" width="51.42578125" customWidth="1"/>
    <col min="9986" max="9992" width="15" customWidth="1"/>
    <col min="9993" max="9993" width="21.28515625" customWidth="1"/>
    <col min="9994" max="9994" width="17.85546875" customWidth="1"/>
    <col min="9995" max="9995" width="13.28515625" customWidth="1"/>
    <col min="9996" max="9997" width="25.5703125" customWidth="1"/>
    <col min="10240" max="10240" width="10.7109375" customWidth="1"/>
    <col min="10241" max="10241" width="51.42578125" customWidth="1"/>
    <col min="10242" max="10248" width="15" customWidth="1"/>
    <col min="10249" max="10249" width="21.28515625" customWidth="1"/>
    <col min="10250" max="10250" width="17.85546875" customWidth="1"/>
    <col min="10251" max="10251" width="13.28515625" customWidth="1"/>
    <col min="10252" max="10253" width="25.5703125" customWidth="1"/>
    <col min="10496" max="10496" width="10.7109375" customWidth="1"/>
    <col min="10497" max="10497" width="51.42578125" customWidth="1"/>
    <col min="10498" max="10504" width="15" customWidth="1"/>
    <col min="10505" max="10505" width="21.28515625" customWidth="1"/>
    <col min="10506" max="10506" width="17.85546875" customWidth="1"/>
    <col min="10507" max="10507" width="13.28515625" customWidth="1"/>
    <col min="10508" max="10509" width="25.5703125" customWidth="1"/>
    <col min="10752" max="10752" width="10.7109375" customWidth="1"/>
    <col min="10753" max="10753" width="51.42578125" customWidth="1"/>
    <col min="10754" max="10760" width="15" customWidth="1"/>
    <col min="10761" max="10761" width="21.28515625" customWidth="1"/>
    <col min="10762" max="10762" width="17.85546875" customWidth="1"/>
    <col min="10763" max="10763" width="13.28515625" customWidth="1"/>
    <col min="10764" max="10765" width="25.5703125" customWidth="1"/>
    <col min="11008" max="11008" width="10.7109375" customWidth="1"/>
    <col min="11009" max="11009" width="51.42578125" customWidth="1"/>
    <col min="11010" max="11016" width="15" customWidth="1"/>
    <col min="11017" max="11017" width="21.28515625" customWidth="1"/>
    <col min="11018" max="11018" width="17.85546875" customWidth="1"/>
    <col min="11019" max="11019" width="13.28515625" customWidth="1"/>
    <col min="11020" max="11021" width="25.5703125" customWidth="1"/>
    <col min="11264" max="11264" width="10.7109375" customWidth="1"/>
    <col min="11265" max="11265" width="51.42578125" customWidth="1"/>
    <col min="11266" max="11272" width="15" customWidth="1"/>
    <col min="11273" max="11273" width="21.28515625" customWidth="1"/>
    <col min="11274" max="11274" width="17.85546875" customWidth="1"/>
    <col min="11275" max="11275" width="13.28515625" customWidth="1"/>
    <col min="11276" max="11277" width="25.5703125" customWidth="1"/>
    <col min="11520" max="11520" width="10.7109375" customWidth="1"/>
    <col min="11521" max="11521" width="51.42578125" customWidth="1"/>
    <col min="11522" max="11528" width="15" customWidth="1"/>
    <col min="11529" max="11529" width="21.28515625" customWidth="1"/>
    <col min="11530" max="11530" width="17.85546875" customWidth="1"/>
    <col min="11531" max="11531" width="13.28515625" customWidth="1"/>
    <col min="11532" max="11533" width="25.5703125" customWidth="1"/>
    <col min="11776" max="11776" width="10.7109375" customWidth="1"/>
    <col min="11777" max="11777" width="51.42578125" customWidth="1"/>
    <col min="11778" max="11784" width="15" customWidth="1"/>
    <col min="11785" max="11785" width="21.28515625" customWidth="1"/>
    <col min="11786" max="11786" width="17.85546875" customWidth="1"/>
    <col min="11787" max="11787" width="13.28515625" customWidth="1"/>
    <col min="11788" max="11789" width="25.5703125" customWidth="1"/>
    <col min="12032" max="12032" width="10.7109375" customWidth="1"/>
    <col min="12033" max="12033" width="51.42578125" customWidth="1"/>
    <col min="12034" max="12040" width="15" customWidth="1"/>
    <col min="12041" max="12041" width="21.28515625" customWidth="1"/>
    <col min="12042" max="12042" width="17.85546875" customWidth="1"/>
    <col min="12043" max="12043" width="13.28515625" customWidth="1"/>
    <col min="12044" max="12045" width="25.5703125" customWidth="1"/>
    <col min="12288" max="12288" width="10.7109375" customWidth="1"/>
    <col min="12289" max="12289" width="51.42578125" customWidth="1"/>
    <col min="12290" max="12296" width="15" customWidth="1"/>
    <col min="12297" max="12297" width="21.28515625" customWidth="1"/>
    <col min="12298" max="12298" width="17.85546875" customWidth="1"/>
    <col min="12299" max="12299" width="13.28515625" customWidth="1"/>
    <col min="12300" max="12301" width="25.5703125" customWidth="1"/>
    <col min="12544" max="12544" width="10.7109375" customWidth="1"/>
    <col min="12545" max="12545" width="51.42578125" customWidth="1"/>
    <col min="12546" max="12552" width="15" customWidth="1"/>
    <col min="12553" max="12553" width="21.28515625" customWidth="1"/>
    <col min="12554" max="12554" width="17.85546875" customWidth="1"/>
    <col min="12555" max="12555" width="13.28515625" customWidth="1"/>
    <col min="12556" max="12557" width="25.5703125" customWidth="1"/>
    <col min="12800" max="12800" width="10.7109375" customWidth="1"/>
    <col min="12801" max="12801" width="51.42578125" customWidth="1"/>
    <col min="12802" max="12808" width="15" customWidth="1"/>
    <col min="12809" max="12809" width="21.28515625" customWidth="1"/>
    <col min="12810" max="12810" width="17.85546875" customWidth="1"/>
    <col min="12811" max="12811" width="13.28515625" customWidth="1"/>
    <col min="12812" max="12813" width="25.5703125" customWidth="1"/>
    <col min="13056" max="13056" width="10.7109375" customWidth="1"/>
    <col min="13057" max="13057" width="51.42578125" customWidth="1"/>
    <col min="13058" max="13064" width="15" customWidth="1"/>
    <col min="13065" max="13065" width="21.28515625" customWidth="1"/>
    <col min="13066" max="13066" width="17.85546875" customWidth="1"/>
    <col min="13067" max="13067" width="13.28515625" customWidth="1"/>
    <col min="13068" max="13069" width="25.5703125" customWidth="1"/>
    <col min="13312" max="13312" width="10.7109375" customWidth="1"/>
    <col min="13313" max="13313" width="51.42578125" customWidth="1"/>
    <col min="13314" max="13320" width="15" customWidth="1"/>
    <col min="13321" max="13321" width="21.28515625" customWidth="1"/>
    <col min="13322" max="13322" width="17.85546875" customWidth="1"/>
    <col min="13323" max="13323" width="13.28515625" customWidth="1"/>
    <col min="13324" max="13325" width="25.5703125" customWidth="1"/>
    <col min="13568" max="13568" width="10.7109375" customWidth="1"/>
    <col min="13569" max="13569" width="51.42578125" customWidth="1"/>
    <col min="13570" max="13576" width="15" customWidth="1"/>
    <col min="13577" max="13577" width="21.28515625" customWidth="1"/>
    <col min="13578" max="13578" width="17.85546875" customWidth="1"/>
    <col min="13579" max="13579" width="13.28515625" customWidth="1"/>
    <col min="13580" max="13581" width="25.5703125" customWidth="1"/>
    <col min="13824" max="13824" width="10.7109375" customWidth="1"/>
    <col min="13825" max="13825" width="51.42578125" customWidth="1"/>
    <col min="13826" max="13832" width="15" customWidth="1"/>
    <col min="13833" max="13833" width="21.28515625" customWidth="1"/>
    <col min="13834" max="13834" width="17.85546875" customWidth="1"/>
    <col min="13835" max="13835" width="13.28515625" customWidth="1"/>
    <col min="13836" max="13837" width="25.5703125" customWidth="1"/>
    <col min="14080" max="14080" width="10.7109375" customWidth="1"/>
    <col min="14081" max="14081" width="51.42578125" customWidth="1"/>
    <col min="14082" max="14088" width="15" customWidth="1"/>
    <col min="14089" max="14089" width="21.28515625" customWidth="1"/>
    <col min="14090" max="14090" width="17.85546875" customWidth="1"/>
    <col min="14091" max="14091" width="13.28515625" customWidth="1"/>
    <col min="14092" max="14093" width="25.5703125" customWidth="1"/>
    <col min="14336" max="14336" width="10.7109375" customWidth="1"/>
    <col min="14337" max="14337" width="51.42578125" customWidth="1"/>
    <col min="14338" max="14344" width="15" customWidth="1"/>
    <col min="14345" max="14345" width="21.28515625" customWidth="1"/>
    <col min="14346" max="14346" width="17.85546875" customWidth="1"/>
    <col min="14347" max="14347" width="13.28515625" customWidth="1"/>
    <col min="14348" max="14349" width="25.5703125" customWidth="1"/>
    <col min="14592" max="14592" width="10.7109375" customWidth="1"/>
    <col min="14593" max="14593" width="51.42578125" customWidth="1"/>
    <col min="14594" max="14600" width="15" customWidth="1"/>
    <col min="14601" max="14601" width="21.28515625" customWidth="1"/>
    <col min="14602" max="14602" width="17.85546875" customWidth="1"/>
    <col min="14603" max="14603" width="13.28515625" customWidth="1"/>
    <col min="14604" max="14605" width="25.5703125" customWidth="1"/>
    <col min="14848" max="14848" width="10.7109375" customWidth="1"/>
    <col min="14849" max="14849" width="51.42578125" customWidth="1"/>
    <col min="14850" max="14856" width="15" customWidth="1"/>
    <col min="14857" max="14857" width="21.28515625" customWidth="1"/>
    <col min="14858" max="14858" width="17.85546875" customWidth="1"/>
    <col min="14859" max="14859" width="13.28515625" customWidth="1"/>
    <col min="14860" max="14861" width="25.5703125" customWidth="1"/>
    <col min="15104" max="15104" width="10.7109375" customWidth="1"/>
    <col min="15105" max="15105" width="51.42578125" customWidth="1"/>
    <col min="15106" max="15112" width="15" customWidth="1"/>
    <col min="15113" max="15113" width="21.28515625" customWidth="1"/>
    <col min="15114" max="15114" width="17.85546875" customWidth="1"/>
    <col min="15115" max="15115" width="13.28515625" customWidth="1"/>
    <col min="15116" max="15117" width="25.5703125" customWidth="1"/>
    <col min="15360" max="15360" width="10.7109375" customWidth="1"/>
    <col min="15361" max="15361" width="51.42578125" customWidth="1"/>
    <col min="15362" max="15368" width="15" customWidth="1"/>
    <col min="15369" max="15369" width="21.28515625" customWidth="1"/>
    <col min="15370" max="15370" width="17.85546875" customWidth="1"/>
    <col min="15371" max="15371" width="13.28515625" customWidth="1"/>
    <col min="15372" max="15373" width="25.5703125" customWidth="1"/>
    <col min="15616" max="15616" width="10.7109375" customWidth="1"/>
    <col min="15617" max="15617" width="51.42578125" customWidth="1"/>
    <col min="15618" max="15624" width="15" customWidth="1"/>
    <col min="15625" max="15625" width="21.28515625" customWidth="1"/>
    <col min="15626" max="15626" width="17.85546875" customWidth="1"/>
    <col min="15627" max="15627" width="13.28515625" customWidth="1"/>
    <col min="15628" max="15629" width="25.5703125" customWidth="1"/>
    <col min="15872" max="15872" width="10.7109375" customWidth="1"/>
    <col min="15873" max="15873" width="51.42578125" customWidth="1"/>
    <col min="15874" max="15880" width="15" customWidth="1"/>
    <col min="15881" max="15881" width="21.28515625" customWidth="1"/>
    <col min="15882" max="15882" width="17.85546875" customWidth="1"/>
    <col min="15883" max="15883" width="13.28515625" customWidth="1"/>
    <col min="15884" max="15885" width="25.5703125" customWidth="1"/>
    <col min="16128" max="16128" width="10.7109375" customWidth="1"/>
    <col min="16129" max="16129" width="51.42578125" customWidth="1"/>
    <col min="16130" max="16136" width="15" customWidth="1"/>
    <col min="16137" max="16137" width="21.28515625" customWidth="1"/>
    <col min="16138" max="16138" width="17.85546875" customWidth="1"/>
    <col min="16139" max="16139" width="13.28515625" customWidth="1"/>
    <col min="16140" max="16141" width="25.5703125" customWidth="1"/>
  </cols>
  <sheetData>
    <row r="2" spans="1:14">
      <c r="A2" s="3"/>
      <c r="B2" s="1"/>
      <c r="C2" s="1"/>
      <c r="D2" s="1"/>
      <c r="E2" s="1"/>
      <c r="F2" s="1"/>
      <c r="G2" s="1"/>
      <c r="H2" s="1"/>
      <c r="I2" s="1"/>
      <c r="J2" s="1"/>
      <c r="K2" s="1"/>
    </row>
    <row r="3" spans="1:14" ht="15.75">
      <c r="A3" s="1324" t="s">
        <v>15</v>
      </c>
      <c r="B3" s="1325"/>
      <c r="C3" s="1325"/>
      <c r="D3" s="1325"/>
      <c r="E3" s="1325"/>
      <c r="F3" s="1325"/>
      <c r="G3" s="1325"/>
      <c r="H3" s="1325"/>
      <c r="I3" s="1325"/>
      <c r="J3" s="1325"/>
      <c r="K3" s="1325"/>
      <c r="N3" s="1386" t="s">
        <v>1942</v>
      </c>
    </row>
    <row r="4" spans="1:14">
      <c r="A4" s="1350" t="s">
        <v>445</v>
      </c>
      <c r="B4" s="1325"/>
      <c r="C4" s="1325"/>
      <c r="D4" s="1325"/>
      <c r="E4" s="1325"/>
      <c r="F4" s="1325"/>
      <c r="G4" s="1325"/>
      <c r="H4" s="1325"/>
      <c r="I4" s="1325"/>
      <c r="J4" s="1325"/>
      <c r="K4" s="1385"/>
      <c r="L4" s="1385"/>
      <c r="M4" s="1385"/>
      <c r="N4" s="1385" t="s">
        <v>446</v>
      </c>
    </row>
    <row r="5" spans="1:14">
      <c r="A5" s="1325"/>
      <c r="B5" s="1325"/>
      <c r="C5" s="1325"/>
      <c r="D5" s="1351"/>
      <c r="E5" s="1325"/>
      <c r="F5" s="1325"/>
      <c r="G5" s="1325"/>
      <c r="H5" s="1325"/>
      <c r="I5" s="1325"/>
      <c r="J5" s="1325"/>
      <c r="K5" s="1325"/>
    </row>
    <row r="6" spans="1:14" ht="15.75" customHeight="1">
      <c r="A6" s="2631" t="s">
        <v>102</v>
      </c>
      <c r="B6" s="2631"/>
      <c r="C6" s="2631"/>
      <c r="D6" s="2631"/>
      <c r="E6" s="2631"/>
      <c r="F6" s="2631"/>
      <c r="G6" s="2631"/>
      <c r="H6" s="2631"/>
      <c r="I6" s="2631"/>
      <c r="J6" s="2631"/>
      <c r="K6" s="2631"/>
      <c r="L6" s="2631"/>
      <c r="M6" s="2631"/>
      <c r="N6" s="2631"/>
    </row>
    <row r="7" spans="1:14">
      <c r="A7" s="2632" t="s">
        <v>18</v>
      </c>
      <c r="B7" s="2632"/>
      <c r="C7" s="2632"/>
      <c r="D7" s="2632"/>
      <c r="E7" s="2632"/>
      <c r="F7" s="2632"/>
      <c r="G7" s="2632"/>
      <c r="H7" s="2632"/>
      <c r="I7" s="2632"/>
      <c r="J7" s="2632"/>
      <c r="K7" s="2632"/>
      <c r="L7" s="2632"/>
      <c r="M7" s="2632"/>
      <c r="N7" s="2632"/>
    </row>
    <row r="8" spans="1:14">
      <c r="A8" s="1347"/>
      <c r="B8" s="1384"/>
      <c r="C8" s="1347"/>
      <c r="D8" s="1347"/>
      <c r="E8" s="1325"/>
      <c r="F8" s="1325"/>
      <c r="G8" s="1325"/>
      <c r="H8" s="1325"/>
      <c r="I8" s="1325"/>
      <c r="J8" s="1325"/>
      <c r="K8" s="1325"/>
    </row>
    <row r="9" spans="1:14">
      <c r="A9" s="1347"/>
      <c r="B9" s="1384"/>
      <c r="C9" s="1347"/>
      <c r="D9" s="1347"/>
      <c r="E9" s="1325"/>
      <c r="F9" s="1325"/>
      <c r="G9" s="1325"/>
      <c r="H9" s="1325"/>
      <c r="I9" s="1325"/>
      <c r="J9" s="1325"/>
      <c r="K9" s="1325"/>
    </row>
    <row r="10" spans="1:14" ht="15.75" thickBot="1">
      <c r="N10" t="s">
        <v>8</v>
      </c>
    </row>
    <row r="11" spans="1:14" ht="15.75" customHeight="1" thickBot="1">
      <c r="A11" s="1443"/>
      <c r="B11" s="1442"/>
      <c r="C11" s="2636" t="s">
        <v>19</v>
      </c>
      <c r="D11" s="2637"/>
      <c r="E11" s="2637"/>
      <c r="F11" s="2637"/>
      <c r="G11" s="2637"/>
      <c r="H11" s="2638"/>
      <c r="I11" s="2636" t="s">
        <v>20</v>
      </c>
      <c r="J11" s="2637"/>
      <c r="K11" s="2637"/>
      <c r="L11" s="2637"/>
      <c r="M11" s="2637"/>
      <c r="N11" s="2638"/>
    </row>
    <row r="12" spans="1:14" ht="105">
      <c r="A12" s="6"/>
      <c r="B12" s="7"/>
      <c r="C12" s="8" t="s">
        <v>103</v>
      </c>
      <c r="D12" s="8" t="s">
        <v>104</v>
      </c>
      <c r="E12" s="8" t="s">
        <v>105</v>
      </c>
      <c r="F12" s="8" t="s">
        <v>106</v>
      </c>
      <c r="G12" s="8" t="s">
        <v>107</v>
      </c>
      <c r="H12" s="8" t="s">
        <v>108</v>
      </c>
      <c r="I12" s="8" t="s">
        <v>103</v>
      </c>
      <c r="J12" s="8" t="s">
        <v>104</v>
      </c>
      <c r="K12" s="8" t="s">
        <v>105</v>
      </c>
      <c r="L12" s="8" t="s">
        <v>106</v>
      </c>
      <c r="M12" s="8" t="s">
        <v>107</v>
      </c>
      <c r="N12" s="8" t="s">
        <v>108</v>
      </c>
    </row>
    <row r="13" spans="1:14">
      <c r="A13" s="11" t="s">
        <v>289</v>
      </c>
      <c r="B13" s="11" t="s">
        <v>24</v>
      </c>
      <c r="C13" s="13" t="s">
        <v>109</v>
      </c>
      <c r="D13" s="13" t="s">
        <v>25</v>
      </c>
      <c r="E13" s="13" t="s">
        <v>26</v>
      </c>
      <c r="F13" s="13" t="s">
        <v>27</v>
      </c>
      <c r="G13" s="13" t="s">
        <v>28</v>
      </c>
      <c r="H13" s="13" t="s">
        <v>29</v>
      </c>
      <c r="I13" s="13" t="s">
        <v>30</v>
      </c>
      <c r="J13" s="13" t="s">
        <v>31</v>
      </c>
      <c r="K13" s="13" t="s">
        <v>110</v>
      </c>
      <c r="L13" s="13" t="s">
        <v>111</v>
      </c>
      <c r="M13" s="13" t="s">
        <v>112</v>
      </c>
      <c r="N13" s="13" t="s">
        <v>113</v>
      </c>
    </row>
    <row r="14" spans="1:14" ht="15" customHeight="1">
      <c r="A14" s="11">
        <v>1</v>
      </c>
      <c r="B14" s="10" t="s">
        <v>114</v>
      </c>
      <c r="C14" s="1380">
        <f>C15+C99</f>
        <v>0</v>
      </c>
      <c r="D14" s="13"/>
      <c r="E14" s="13"/>
      <c r="F14" s="13"/>
      <c r="G14" s="13"/>
      <c r="H14" s="1406">
        <f>H15+H99+H128</f>
        <v>0</v>
      </c>
      <c r="I14" s="1380">
        <f>I15+I99</f>
        <v>0</v>
      </c>
      <c r="J14" s="13"/>
      <c r="K14" s="13"/>
      <c r="L14" s="13"/>
      <c r="M14" s="13"/>
      <c r="N14" s="1406">
        <f>N15+N99+N128</f>
        <v>0</v>
      </c>
    </row>
    <row r="15" spans="1:14" ht="150">
      <c r="A15" s="1369" t="s">
        <v>115</v>
      </c>
      <c r="B15" s="10" t="s">
        <v>2077</v>
      </c>
      <c r="C15" s="1360">
        <f>C16+C23+C28+C33+C39+C55+C80+C89</f>
        <v>0</v>
      </c>
      <c r="D15" s="13"/>
      <c r="E15" s="13"/>
      <c r="F15" s="13"/>
      <c r="G15" s="13"/>
      <c r="H15" s="1433">
        <f>H16+H23+H28+H33+H39+H55+H80+H89</f>
        <v>0</v>
      </c>
      <c r="I15" s="1360">
        <f>I16+I23+I28+I33+I39+I55+I80+I89</f>
        <v>0</v>
      </c>
      <c r="J15" s="13"/>
      <c r="K15" s="13"/>
      <c r="L15" s="13"/>
      <c r="M15" s="13"/>
      <c r="N15" s="1433">
        <f>N16+N23+N28+N33+N39+N55+N80+N89</f>
        <v>0</v>
      </c>
    </row>
    <row r="16" spans="1:14" ht="15" customHeight="1">
      <c r="A16" s="1430" t="s">
        <v>37</v>
      </c>
      <c r="B16" s="1389" t="s">
        <v>116</v>
      </c>
      <c r="C16" s="1380">
        <f>C17+C18+C21+C22</f>
        <v>0</v>
      </c>
      <c r="D16" s="13"/>
      <c r="E16" s="13"/>
      <c r="F16" s="13"/>
      <c r="G16" s="13"/>
      <c r="H16" s="1406">
        <f>H17+H18+H21+H22</f>
        <v>0</v>
      </c>
      <c r="I16" s="1380">
        <f>I17+I18+I21+I22</f>
        <v>0</v>
      </c>
      <c r="J16" s="13"/>
      <c r="K16" s="13"/>
      <c r="L16" s="13"/>
      <c r="M16" s="13"/>
      <c r="N16" s="1406">
        <f>N17+N18+N21+N22</f>
        <v>0</v>
      </c>
    </row>
    <row r="17" spans="1:14" ht="45" customHeight="1">
      <c r="A17" s="1363" t="s">
        <v>117</v>
      </c>
      <c r="B17" s="1409" t="s">
        <v>2076</v>
      </c>
      <c r="C17" s="1363"/>
      <c r="D17" s="13"/>
      <c r="E17" s="13"/>
      <c r="F17" s="30">
        <v>1</v>
      </c>
      <c r="G17" s="1400"/>
      <c r="H17" s="1406">
        <f>C17*G17</f>
        <v>0</v>
      </c>
      <c r="I17" s="1363"/>
      <c r="J17" s="13"/>
      <c r="K17" s="13"/>
      <c r="L17" s="30">
        <v>1</v>
      </c>
      <c r="M17" s="1400"/>
      <c r="N17" s="1406">
        <f>I17*M17</f>
        <v>0</v>
      </c>
    </row>
    <row r="18" spans="1:14" ht="30" customHeight="1">
      <c r="A18" s="1363" t="s">
        <v>118</v>
      </c>
      <c r="B18" s="1409" t="s">
        <v>119</v>
      </c>
      <c r="C18" s="1380">
        <f>SUM(C19:C20)</f>
        <v>0</v>
      </c>
      <c r="D18" s="13"/>
      <c r="E18" s="13"/>
      <c r="F18" s="13"/>
      <c r="G18" s="13"/>
      <c r="H18" s="1406">
        <f>SUM(H19:H20)</f>
        <v>0</v>
      </c>
      <c r="I18" s="1380">
        <f>SUM(I19:I20)</f>
        <v>0</v>
      </c>
      <c r="J18" s="13"/>
      <c r="K18" s="13"/>
      <c r="L18" s="13"/>
      <c r="M18" s="13"/>
      <c r="N18" s="1406">
        <f>SUM(N19:N20)</f>
        <v>0</v>
      </c>
    </row>
    <row r="19" spans="1:14" ht="15" customHeight="1">
      <c r="A19" s="1441" t="s">
        <v>120</v>
      </c>
      <c r="B19" s="1425" t="s">
        <v>121</v>
      </c>
      <c r="C19" s="1363"/>
      <c r="D19" s="13"/>
      <c r="E19" s="13"/>
      <c r="F19" s="30" t="s">
        <v>2075</v>
      </c>
      <c r="G19" s="1400"/>
      <c r="H19" s="1406">
        <f>C19*G19</f>
        <v>0</v>
      </c>
      <c r="I19" s="1363"/>
      <c r="J19" s="13"/>
      <c r="K19" s="13"/>
      <c r="L19" s="30" t="s">
        <v>2075</v>
      </c>
      <c r="M19" s="1400"/>
      <c r="N19" s="1406">
        <f>I19*M19</f>
        <v>0</v>
      </c>
    </row>
    <row r="20" spans="1:14" ht="15" customHeight="1">
      <c r="A20" s="1441" t="s">
        <v>122</v>
      </c>
      <c r="B20" s="1425" t="s">
        <v>123</v>
      </c>
      <c r="C20" s="1363"/>
      <c r="D20" s="13"/>
      <c r="E20" s="13"/>
      <c r="F20" s="30" t="s">
        <v>2074</v>
      </c>
      <c r="G20" s="1400"/>
      <c r="H20" s="1406">
        <f>C20*G20</f>
        <v>0</v>
      </c>
      <c r="I20" s="1363"/>
      <c r="J20" s="13"/>
      <c r="K20" s="13"/>
      <c r="L20" s="30" t="s">
        <v>2074</v>
      </c>
      <c r="M20" s="1400"/>
      <c r="N20" s="1406">
        <f>I20*M20</f>
        <v>0</v>
      </c>
    </row>
    <row r="21" spans="1:14" ht="15" customHeight="1">
      <c r="A21" s="1363" t="s">
        <v>124</v>
      </c>
      <c r="B21" s="1409" t="s">
        <v>125</v>
      </c>
      <c r="C21" s="1363"/>
      <c r="D21" s="13"/>
      <c r="E21" s="13"/>
      <c r="F21" s="30">
        <v>0.05</v>
      </c>
      <c r="G21" s="1400"/>
      <c r="H21" s="1406">
        <f>C21*G21</f>
        <v>0</v>
      </c>
      <c r="I21" s="1363"/>
      <c r="J21" s="13"/>
      <c r="K21" s="13"/>
      <c r="L21" s="30">
        <v>0.05</v>
      </c>
      <c r="M21" s="1400"/>
      <c r="N21" s="1406">
        <f>I21*M21</f>
        <v>0</v>
      </c>
    </row>
    <row r="22" spans="1:14" ht="15" customHeight="1">
      <c r="A22" s="1363" t="s">
        <v>126</v>
      </c>
      <c r="B22" s="1409" t="s">
        <v>127</v>
      </c>
      <c r="C22" s="1363"/>
      <c r="D22" s="13"/>
      <c r="E22" s="13"/>
      <c r="F22" s="30">
        <v>0.1</v>
      </c>
      <c r="G22" s="1400"/>
      <c r="H22" s="1406">
        <f>C22*G22</f>
        <v>0</v>
      </c>
      <c r="I22" s="1363"/>
      <c r="J22" s="13"/>
      <c r="K22" s="13"/>
      <c r="L22" s="30">
        <v>0.1</v>
      </c>
      <c r="M22" s="1400"/>
      <c r="N22" s="1406">
        <f>I22*M22</f>
        <v>0</v>
      </c>
    </row>
    <row r="23" spans="1:14" ht="15" customHeight="1">
      <c r="A23" s="1430" t="s">
        <v>128</v>
      </c>
      <c r="B23" s="1389" t="s">
        <v>129</v>
      </c>
      <c r="C23" s="1360">
        <f>C24+C27</f>
        <v>0</v>
      </c>
      <c r="D23" s="13"/>
      <c r="E23" s="13"/>
      <c r="F23" s="31"/>
      <c r="G23" s="13"/>
      <c r="H23" s="1433">
        <f>H24+H27</f>
        <v>0</v>
      </c>
      <c r="I23" s="1360">
        <f>I24+I27</f>
        <v>0</v>
      </c>
      <c r="J23" s="13"/>
      <c r="K23" s="13"/>
      <c r="L23" s="31"/>
      <c r="M23" s="13"/>
      <c r="N23" s="1433">
        <f>N24+N27</f>
        <v>0</v>
      </c>
    </row>
    <row r="24" spans="1:14" ht="60">
      <c r="A24" s="1363" t="s">
        <v>39</v>
      </c>
      <c r="B24" s="1409" t="s">
        <v>130</v>
      </c>
      <c r="C24" s="1360">
        <f>C25+C26</f>
        <v>0</v>
      </c>
      <c r="D24" s="13"/>
      <c r="E24" s="13"/>
      <c r="F24" s="31"/>
      <c r="G24" s="13"/>
      <c r="H24" s="1433">
        <f>H25+H26</f>
        <v>0</v>
      </c>
      <c r="I24" s="1360">
        <f>I25+I26</f>
        <v>0</v>
      </c>
      <c r="J24" s="13"/>
      <c r="K24" s="13"/>
      <c r="L24" s="31"/>
      <c r="M24" s="13"/>
      <c r="N24" s="1433">
        <f>N25+N26</f>
        <v>0</v>
      </c>
    </row>
    <row r="25" spans="1:14" ht="15" customHeight="1">
      <c r="A25" s="1441" t="s">
        <v>131</v>
      </c>
      <c r="B25" s="1440" t="s">
        <v>2065</v>
      </c>
      <c r="C25" s="1363"/>
      <c r="D25" s="13"/>
      <c r="E25" s="13"/>
      <c r="F25" s="30">
        <v>0.05</v>
      </c>
      <c r="G25" s="1400"/>
      <c r="H25" s="1406">
        <f>C25*G25</f>
        <v>0</v>
      </c>
      <c r="I25" s="1363"/>
      <c r="J25" s="13"/>
      <c r="K25" s="13"/>
      <c r="L25" s="30">
        <v>0.05</v>
      </c>
      <c r="M25" s="1400"/>
      <c r="N25" s="1406">
        <f>I25*M25</f>
        <v>0</v>
      </c>
    </row>
    <row r="26" spans="1:14" ht="15" customHeight="1">
      <c r="A26" s="1441" t="s">
        <v>132</v>
      </c>
      <c r="B26" s="1440" t="s">
        <v>2063</v>
      </c>
      <c r="C26" s="1363"/>
      <c r="D26" s="13"/>
      <c r="E26" s="13"/>
      <c r="F26" s="30">
        <v>0.25</v>
      </c>
      <c r="G26" s="1400"/>
      <c r="H26" s="1406">
        <f>C26*G26</f>
        <v>0</v>
      </c>
      <c r="I26" s="1363"/>
      <c r="J26" s="13"/>
      <c r="K26" s="13"/>
      <c r="L26" s="30">
        <v>0.25</v>
      </c>
      <c r="M26" s="1400"/>
      <c r="N26" s="1406">
        <f>I26*M26</f>
        <v>0</v>
      </c>
    </row>
    <row r="27" spans="1:14" ht="60">
      <c r="A27" s="1363" t="s">
        <v>40</v>
      </c>
      <c r="B27" s="1409" t="s">
        <v>2073</v>
      </c>
      <c r="C27" s="1363"/>
      <c r="D27" s="13"/>
      <c r="E27" s="13"/>
      <c r="F27" s="30">
        <v>0.25</v>
      </c>
      <c r="G27" s="1400"/>
      <c r="H27" s="1406">
        <f>C27*G27</f>
        <v>0</v>
      </c>
      <c r="I27" s="1363"/>
      <c r="J27" s="13"/>
      <c r="K27" s="13"/>
      <c r="L27" s="30">
        <v>0.25</v>
      </c>
      <c r="M27" s="1400"/>
      <c r="N27" s="1406">
        <f>I27*M27</f>
        <v>0</v>
      </c>
    </row>
    <row r="28" spans="1:14" ht="30" customHeight="1">
      <c r="A28" s="1439" t="s">
        <v>43</v>
      </c>
      <c r="B28" s="1438" t="s">
        <v>2072</v>
      </c>
      <c r="C28" s="1374">
        <f>C29+C30</f>
        <v>0</v>
      </c>
      <c r="D28" s="1418"/>
      <c r="E28" s="1418"/>
      <c r="F28" s="1437"/>
      <c r="G28" s="1418"/>
      <c r="H28" s="1406">
        <f>H29+H30</f>
        <v>0</v>
      </c>
      <c r="I28" s="1374">
        <f>I29+I30</f>
        <v>0</v>
      </c>
      <c r="J28" s="1418"/>
      <c r="K28" s="1418"/>
      <c r="L28" s="1437"/>
      <c r="M28" s="1418"/>
      <c r="N28" s="1406">
        <f>N29+N30</f>
        <v>0</v>
      </c>
    </row>
    <row r="29" spans="1:14" ht="30" customHeight="1">
      <c r="A29" s="1407" t="s">
        <v>44</v>
      </c>
      <c r="B29" s="1436" t="s">
        <v>135</v>
      </c>
      <c r="C29" s="1419"/>
      <c r="D29" s="1418"/>
      <c r="E29" s="1418"/>
      <c r="F29" s="30">
        <v>1</v>
      </c>
      <c r="G29" s="1434"/>
      <c r="H29" s="1406">
        <f>C29*G29</f>
        <v>0</v>
      </c>
      <c r="I29" s="1419"/>
      <c r="J29" s="1418"/>
      <c r="K29" s="1418"/>
      <c r="L29" s="30">
        <v>1</v>
      </c>
      <c r="M29" s="1434"/>
      <c r="N29" s="1406">
        <f>I29*M29</f>
        <v>0</v>
      </c>
    </row>
    <row r="30" spans="1:14" ht="15" customHeight="1">
      <c r="A30" s="1407" t="s">
        <v>134</v>
      </c>
      <c r="B30" s="1436" t="s">
        <v>2071</v>
      </c>
      <c r="C30" s="1374">
        <f>C31+C32</f>
        <v>0</v>
      </c>
      <c r="D30" s="1418"/>
      <c r="E30" s="1418"/>
      <c r="F30" s="31"/>
      <c r="G30" s="1418"/>
      <c r="H30" s="1406">
        <f>H31+H32</f>
        <v>0</v>
      </c>
      <c r="I30" s="1374">
        <f>I31+I32</f>
        <v>0</v>
      </c>
      <c r="J30" s="1418"/>
      <c r="K30" s="1418"/>
      <c r="L30" s="31"/>
      <c r="M30" s="1418"/>
      <c r="N30" s="1406">
        <f>N31+N32</f>
        <v>0</v>
      </c>
    </row>
    <row r="31" spans="1:14" ht="15" customHeight="1">
      <c r="A31" s="1424" t="s">
        <v>2070</v>
      </c>
      <c r="B31" s="1435" t="s">
        <v>2065</v>
      </c>
      <c r="C31" s="1419"/>
      <c r="D31" s="1418"/>
      <c r="E31" s="1418"/>
      <c r="F31" s="30">
        <v>0.2</v>
      </c>
      <c r="G31" s="1434"/>
      <c r="H31" s="1406">
        <f>C31*G31</f>
        <v>0</v>
      </c>
      <c r="I31" s="1419"/>
      <c r="J31" s="1418"/>
      <c r="K31" s="1418"/>
      <c r="L31" s="30">
        <v>0.2</v>
      </c>
      <c r="M31" s="1434"/>
      <c r="N31" s="1406">
        <f>I31*M31</f>
        <v>0</v>
      </c>
    </row>
    <row r="32" spans="1:14" ht="15" customHeight="1">
      <c r="A32" s="1424" t="s">
        <v>2069</v>
      </c>
      <c r="B32" s="1435" t="s">
        <v>2063</v>
      </c>
      <c r="C32" s="1419"/>
      <c r="D32" s="1418"/>
      <c r="E32" s="1418"/>
      <c r="F32" s="30">
        <v>0.4</v>
      </c>
      <c r="G32" s="1434"/>
      <c r="H32" s="1406">
        <f>C32*G32</f>
        <v>0</v>
      </c>
      <c r="I32" s="1419"/>
      <c r="J32" s="1418"/>
      <c r="K32" s="1418"/>
      <c r="L32" s="30">
        <v>0.4</v>
      </c>
      <c r="M32" s="1434"/>
      <c r="N32" s="1406">
        <f>I32*M32</f>
        <v>0</v>
      </c>
    </row>
    <row r="33" spans="1:14" ht="15" customHeight="1">
      <c r="A33" s="1414" t="s">
        <v>45</v>
      </c>
      <c r="B33" s="1389" t="s">
        <v>133</v>
      </c>
      <c r="C33" s="1360">
        <f>C34+C35+C36</f>
        <v>0</v>
      </c>
      <c r="D33" s="13"/>
      <c r="E33" s="13"/>
      <c r="F33" s="31"/>
      <c r="G33" s="13"/>
      <c r="H33" s="1433">
        <f>H34+H35+H36</f>
        <v>0</v>
      </c>
      <c r="I33" s="1360">
        <f>I34+I35+I36</f>
        <v>0</v>
      </c>
      <c r="J33" s="13"/>
      <c r="K33" s="13"/>
      <c r="L33" s="31"/>
      <c r="M33" s="13"/>
      <c r="N33" s="1433">
        <f>N34+N35+N36</f>
        <v>0</v>
      </c>
    </row>
    <row r="34" spans="1:14" ht="60">
      <c r="A34" s="1368" t="s">
        <v>46</v>
      </c>
      <c r="B34" s="1432" t="s">
        <v>2068</v>
      </c>
      <c r="C34" s="1363"/>
      <c r="D34" s="13"/>
      <c r="E34" s="13"/>
      <c r="F34" s="30">
        <v>1</v>
      </c>
      <c r="G34" s="1400"/>
      <c r="H34" s="1406">
        <f>C34*G34</f>
        <v>0</v>
      </c>
      <c r="I34" s="1363"/>
      <c r="J34" s="13"/>
      <c r="K34" s="13"/>
      <c r="L34" s="30">
        <v>1</v>
      </c>
      <c r="M34" s="1400"/>
      <c r="N34" s="1406">
        <f>I34*M34</f>
        <v>0</v>
      </c>
    </row>
    <row r="35" spans="1:14" ht="30" customHeight="1">
      <c r="A35" s="1368" t="s">
        <v>2067</v>
      </c>
      <c r="B35" s="1409" t="s">
        <v>135</v>
      </c>
      <c r="C35" s="1363"/>
      <c r="D35" s="13"/>
      <c r="E35" s="13"/>
      <c r="F35" s="30">
        <v>1</v>
      </c>
      <c r="G35" s="1400"/>
      <c r="H35" s="1406">
        <f>C35*G35</f>
        <v>0</v>
      </c>
      <c r="I35" s="1363"/>
      <c r="J35" s="13"/>
      <c r="K35" s="13"/>
      <c r="L35" s="30">
        <v>1</v>
      </c>
      <c r="M35" s="1400"/>
      <c r="N35" s="1406">
        <f>I35*M35</f>
        <v>0</v>
      </c>
    </row>
    <row r="36" spans="1:14" ht="15" customHeight="1">
      <c r="A36" s="1368" t="s">
        <v>140</v>
      </c>
      <c r="B36" s="1409" t="s">
        <v>136</v>
      </c>
      <c r="C36" s="1360">
        <f>C37+C38</f>
        <v>0</v>
      </c>
      <c r="D36" s="13"/>
      <c r="E36" s="13"/>
      <c r="F36" s="31"/>
      <c r="G36" s="13"/>
      <c r="H36" s="1360">
        <f>H37+H38</f>
        <v>0</v>
      </c>
      <c r="I36" s="1360">
        <f>I37+I38</f>
        <v>0</v>
      </c>
      <c r="J36" s="13"/>
      <c r="K36" s="13"/>
      <c r="L36" s="31"/>
      <c r="M36" s="13"/>
      <c r="N36" s="1360">
        <f>N37+N38</f>
        <v>0</v>
      </c>
    </row>
    <row r="37" spans="1:14" ht="15" customHeight="1">
      <c r="A37" s="1405" t="s">
        <v>2066</v>
      </c>
      <c r="B37" s="1431" t="s">
        <v>2065</v>
      </c>
      <c r="C37" s="1363"/>
      <c r="D37" s="13"/>
      <c r="E37" s="13"/>
      <c r="F37" s="30">
        <v>0.2</v>
      </c>
      <c r="G37" s="1400"/>
      <c r="H37" s="1406">
        <f>C37*G37</f>
        <v>0</v>
      </c>
      <c r="I37" s="1363"/>
      <c r="J37" s="13"/>
      <c r="K37" s="13"/>
      <c r="L37" s="30">
        <v>0.2</v>
      </c>
      <c r="M37" s="1400"/>
      <c r="N37" s="1406">
        <f>I37*M37</f>
        <v>0</v>
      </c>
    </row>
    <row r="38" spans="1:14" ht="15" customHeight="1">
      <c r="A38" s="1405" t="s">
        <v>2064</v>
      </c>
      <c r="B38" s="1431" t="s">
        <v>2063</v>
      </c>
      <c r="C38" s="1363"/>
      <c r="D38" s="13"/>
      <c r="E38" s="13"/>
      <c r="F38" s="30">
        <v>0.4</v>
      </c>
      <c r="G38" s="1400"/>
      <c r="H38" s="1406">
        <f>C38*G38</f>
        <v>0</v>
      </c>
      <c r="I38" s="1363"/>
      <c r="J38" s="13"/>
      <c r="K38" s="13"/>
      <c r="L38" s="30">
        <v>0.4</v>
      </c>
      <c r="M38" s="1400"/>
      <c r="N38" s="1406">
        <f>I38*M38</f>
        <v>0</v>
      </c>
    </row>
    <row r="39" spans="1:14" ht="15" customHeight="1">
      <c r="A39" s="1430" t="s">
        <v>2062</v>
      </c>
      <c r="B39" s="1389" t="s">
        <v>137</v>
      </c>
      <c r="C39" s="1380">
        <f>+C40+C41+C42+C43+C44+C45+C48+C49+C50+C51+C54</f>
        <v>0</v>
      </c>
      <c r="D39" s="13"/>
      <c r="E39" s="13"/>
      <c r="F39" s="31"/>
      <c r="G39" s="31"/>
      <c r="H39" s="1406">
        <f>+H40+H41+H42+H43+H44+H45+H48+H49+H50+H51+H54</f>
        <v>0</v>
      </c>
      <c r="I39" s="1380">
        <f>+I40+I41+I42+I43+I44+I45+I48+I49+I50+I51+I54</f>
        <v>0</v>
      </c>
      <c r="J39" s="13"/>
      <c r="K39" s="13"/>
      <c r="L39" s="31"/>
      <c r="M39" s="31"/>
      <c r="N39" s="1406">
        <f>+N40+N41+N42+N43+N44+N45+N48+N49+N50+N51+N54</f>
        <v>0</v>
      </c>
    </row>
    <row r="40" spans="1:14" ht="60" customHeight="1">
      <c r="A40" s="1363" t="s">
        <v>2061</v>
      </c>
      <c r="B40" s="1409" t="s">
        <v>138</v>
      </c>
      <c r="C40" s="1363"/>
      <c r="D40" s="13"/>
      <c r="E40" s="13"/>
      <c r="F40" s="30">
        <v>0.2</v>
      </c>
      <c r="G40" s="1400"/>
      <c r="H40" s="1406">
        <f>C40*G40</f>
        <v>0</v>
      </c>
      <c r="I40" s="1363"/>
      <c r="J40" s="13"/>
      <c r="K40" s="13"/>
      <c r="L40" s="30">
        <v>0.2</v>
      </c>
      <c r="M40" s="1400"/>
      <c r="N40" s="1406">
        <f>I40*M40</f>
        <v>0</v>
      </c>
    </row>
    <row r="41" spans="1:14" ht="75" customHeight="1">
      <c r="A41" s="1368" t="s">
        <v>156</v>
      </c>
      <c r="B41" s="1397" t="s">
        <v>139</v>
      </c>
      <c r="C41" s="1363"/>
      <c r="D41" s="13"/>
      <c r="E41" s="13"/>
      <c r="F41" s="30">
        <v>0.1</v>
      </c>
      <c r="G41" s="1400"/>
      <c r="H41" s="1406">
        <f>C41*G41</f>
        <v>0</v>
      </c>
      <c r="I41" s="1363"/>
      <c r="J41" s="13"/>
      <c r="K41" s="13"/>
      <c r="L41" s="30">
        <v>0.1</v>
      </c>
      <c r="M41" s="1400"/>
      <c r="N41" s="1406">
        <f>I41*M41</f>
        <v>0</v>
      </c>
    </row>
    <row r="42" spans="1:14" ht="30" customHeight="1">
      <c r="A42" s="1368" t="s">
        <v>2060</v>
      </c>
      <c r="B42" s="1397" t="s">
        <v>141</v>
      </c>
      <c r="C42" s="1363"/>
      <c r="D42" s="13"/>
      <c r="E42" s="13"/>
      <c r="F42" s="30">
        <v>1</v>
      </c>
      <c r="G42" s="1400"/>
      <c r="H42" s="1406">
        <f>C42*G42</f>
        <v>0</v>
      </c>
      <c r="I42" s="1363"/>
      <c r="J42" s="13"/>
      <c r="K42" s="13"/>
      <c r="L42" s="30">
        <v>1</v>
      </c>
      <c r="M42" s="1400"/>
      <c r="N42" s="1406">
        <f>I42*M42</f>
        <v>0</v>
      </c>
    </row>
    <row r="43" spans="1:14" ht="30" customHeight="1">
      <c r="A43" s="1368" t="s">
        <v>2059</v>
      </c>
      <c r="B43" s="1397" t="s">
        <v>142</v>
      </c>
      <c r="C43" s="1363"/>
      <c r="D43" s="13"/>
      <c r="E43" s="13"/>
      <c r="F43" s="30">
        <v>1</v>
      </c>
      <c r="G43" s="1400"/>
      <c r="H43" s="1406">
        <f>C43*G43</f>
        <v>0</v>
      </c>
      <c r="I43" s="1363"/>
      <c r="J43" s="13"/>
      <c r="K43" s="13"/>
      <c r="L43" s="30">
        <v>1</v>
      </c>
      <c r="M43" s="1400"/>
      <c r="N43" s="1406">
        <f>I43*M43</f>
        <v>0</v>
      </c>
    </row>
    <row r="44" spans="1:14" ht="15" customHeight="1">
      <c r="A44" s="1368" t="s">
        <v>2058</v>
      </c>
      <c r="B44" s="1409" t="s">
        <v>143</v>
      </c>
      <c r="C44" s="1363"/>
      <c r="D44" s="13"/>
      <c r="E44" s="13"/>
      <c r="F44" s="30">
        <v>1</v>
      </c>
      <c r="G44" s="1400"/>
      <c r="H44" s="1406">
        <f>C44*G44</f>
        <v>0</v>
      </c>
      <c r="I44" s="1363"/>
      <c r="J44" s="13"/>
      <c r="K44" s="13"/>
      <c r="L44" s="30">
        <v>1</v>
      </c>
      <c r="M44" s="1400"/>
      <c r="N44" s="1406">
        <f>I44*M44</f>
        <v>0</v>
      </c>
    </row>
    <row r="45" spans="1:14" ht="15" customHeight="1">
      <c r="A45" s="1368" t="s">
        <v>2057</v>
      </c>
      <c r="B45" s="1409" t="s">
        <v>144</v>
      </c>
      <c r="C45" s="1360">
        <f>C46+C47</f>
        <v>0</v>
      </c>
      <c r="D45" s="13"/>
      <c r="E45" s="13"/>
      <c r="F45" s="31"/>
      <c r="G45" s="13"/>
      <c r="H45" s="1406">
        <f>H46+H47</f>
        <v>0</v>
      </c>
      <c r="I45" s="1360">
        <f>I46+I47</f>
        <v>0</v>
      </c>
      <c r="J45" s="13"/>
      <c r="K45" s="13"/>
      <c r="L45" s="31"/>
      <c r="M45" s="13"/>
      <c r="N45" s="1406">
        <f>N46+N47</f>
        <v>0</v>
      </c>
    </row>
    <row r="46" spans="1:14" ht="60" customHeight="1">
      <c r="A46" s="1405" t="s">
        <v>2056</v>
      </c>
      <c r="B46" s="1425" t="s">
        <v>2055</v>
      </c>
      <c r="C46" s="1363"/>
      <c r="D46" s="13"/>
      <c r="E46" s="13"/>
      <c r="F46" s="30">
        <v>0</v>
      </c>
      <c r="G46" s="1400"/>
      <c r="H46" s="1406">
        <f>C46*G46</f>
        <v>0</v>
      </c>
      <c r="I46" s="1363"/>
      <c r="J46" s="13"/>
      <c r="K46" s="13"/>
      <c r="L46" s="30">
        <v>0</v>
      </c>
      <c r="M46" s="1400"/>
      <c r="N46" s="1406">
        <f>I46*M46</f>
        <v>0</v>
      </c>
    </row>
    <row r="47" spans="1:14" ht="15" customHeight="1">
      <c r="A47" s="1405" t="s">
        <v>2054</v>
      </c>
      <c r="B47" s="1425" t="s">
        <v>2053</v>
      </c>
      <c r="C47" s="1363"/>
      <c r="D47" s="13"/>
      <c r="E47" s="13"/>
      <c r="F47" s="30">
        <v>1</v>
      </c>
      <c r="G47" s="1400"/>
      <c r="H47" s="1406">
        <f>C47*G47</f>
        <v>0</v>
      </c>
      <c r="I47" s="1363"/>
      <c r="J47" s="13"/>
      <c r="K47" s="13"/>
      <c r="L47" s="30">
        <v>1</v>
      </c>
      <c r="M47" s="1400"/>
      <c r="N47" s="1406">
        <f>I47*M47</f>
        <v>0</v>
      </c>
    </row>
    <row r="48" spans="1:14" ht="30" customHeight="1">
      <c r="A48" s="1368" t="s">
        <v>2052</v>
      </c>
      <c r="B48" s="1397" t="s">
        <v>145</v>
      </c>
      <c r="C48" s="1363"/>
      <c r="D48" s="13"/>
      <c r="E48" s="13"/>
      <c r="F48" s="30">
        <v>1</v>
      </c>
      <c r="G48" s="1400"/>
      <c r="H48" s="1406">
        <f>C48*G48</f>
        <v>0</v>
      </c>
      <c r="I48" s="1363"/>
      <c r="J48" s="13"/>
      <c r="K48" s="13"/>
      <c r="L48" s="30">
        <v>1</v>
      </c>
      <c r="M48" s="1400"/>
      <c r="N48" s="1406">
        <f>I48*M48</f>
        <v>0</v>
      </c>
    </row>
    <row r="49" spans="1:14" ht="30" customHeight="1">
      <c r="A49" s="1368" t="s">
        <v>2051</v>
      </c>
      <c r="B49" s="1397" t="s">
        <v>447</v>
      </c>
      <c r="C49" s="1363"/>
      <c r="D49" s="13"/>
      <c r="E49" s="13"/>
      <c r="F49" s="30">
        <v>1</v>
      </c>
      <c r="G49" s="1400"/>
      <c r="H49" s="1406">
        <f>C49*G49</f>
        <v>0</v>
      </c>
      <c r="I49" s="1363"/>
      <c r="J49" s="13"/>
      <c r="K49" s="13"/>
      <c r="L49" s="30">
        <v>1</v>
      </c>
      <c r="M49" s="1400"/>
      <c r="N49" s="1406">
        <f>I49*M49</f>
        <v>0</v>
      </c>
    </row>
    <row r="50" spans="1:14" ht="60" customHeight="1">
      <c r="A50" s="1368" t="s">
        <v>2050</v>
      </c>
      <c r="B50" s="1397" t="s">
        <v>146</v>
      </c>
      <c r="C50" s="1363"/>
      <c r="D50" s="13"/>
      <c r="E50" s="13"/>
      <c r="F50" s="30">
        <v>1</v>
      </c>
      <c r="G50" s="1400"/>
      <c r="H50" s="1406">
        <f>C50*G50</f>
        <v>0</v>
      </c>
      <c r="I50" s="1363"/>
      <c r="J50" s="13"/>
      <c r="K50" s="13"/>
      <c r="L50" s="30">
        <v>1</v>
      </c>
      <c r="M50" s="1400"/>
      <c r="N50" s="1406">
        <f>I50*M50</f>
        <v>0</v>
      </c>
    </row>
    <row r="51" spans="1:14" ht="30" customHeight="1">
      <c r="A51" s="1363" t="s">
        <v>2049</v>
      </c>
      <c r="B51" s="1409" t="s">
        <v>147</v>
      </c>
      <c r="C51" s="1380">
        <f>+C52+C53</f>
        <v>0</v>
      </c>
      <c r="D51" s="13"/>
      <c r="E51" s="13"/>
      <c r="F51" s="30">
        <v>1</v>
      </c>
      <c r="G51" s="29"/>
      <c r="H51" s="1406">
        <f>+H52+H53</f>
        <v>0</v>
      </c>
      <c r="I51" s="1380">
        <f>+I52+I53</f>
        <v>0</v>
      </c>
      <c r="J51" s="13"/>
      <c r="K51" s="13"/>
      <c r="L51" s="30">
        <v>1</v>
      </c>
      <c r="M51" s="29"/>
      <c r="N51" s="1406">
        <f>+N52+N53</f>
        <v>0</v>
      </c>
    </row>
    <row r="52" spans="1:14" ht="90" customHeight="1">
      <c r="A52" s="1405" t="s">
        <v>2048</v>
      </c>
      <c r="B52" s="1429" t="s">
        <v>148</v>
      </c>
      <c r="C52" s="1363"/>
      <c r="D52" s="13"/>
      <c r="E52" s="13"/>
      <c r="F52" s="30">
        <v>1</v>
      </c>
      <c r="G52" s="1400"/>
      <c r="H52" s="1406">
        <f>C52*G52</f>
        <v>0</v>
      </c>
      <c r="I52" s="1363"/>
      <c r="J52" s="13"/>
      <c r="K52" s="13"/>
      <c r="L52" s="30">
        <v>1</v>
      </c>
      <c r="M52" s="1400"/>
      <c r="N52" s="1406">
        <f>I52*M52</f>
        <v>0</v>
      </c>
    </row>
    <row r="53" spans="1:14" ht="105" customHeight="1">
      <c r="A53" s="1405" t="s">
        <v>2047</v>
      </c>
      <c r="B53" s="1429" t="s">
        <v>149</v>
      </c>
      <c r="C53" s="1363"/>
      <c r="D53" s="13"/>
      <c r="E53" s="13"/>
      <c r="F53" s="30">
        <v>1</v>
      </c>
      <c r="G53" s="1400"/>
      <c r="H53" s="1406">
        <f>C53*G53</f>
        <v>0</v>
      </c>
      <c r="I53" s="1363"/>
      <c r="J53" s="13"/>
      <c r="K53" s="13"/>
      <c r="L53" s="30">
        <v>1</v>
      </c>
      <c r="M53" s="1400"/>
      <c r="N53" s="1406">
        <f>I53*M53</f>
        <v>0</v>
      </c>
    </row>
    <row r="54" spans="1:14" ht="15" customHeight="1">
      <c r="A54" s="1368" t="s">
        <v>2046</v>
      </c>
      <c r="B54" s="1397" t="s">
        <v>2045</v>
      </c>
      <c r="C54" s="1363"/>
      <c r="D54" s="13"/>
      <c r="E54" s="13"/>
      <c r="F54" s="30">
        <v>0.5</v>
      </c>
      <c r="G54" s="1400"/>
      <c r="H54" s="1406">
        <f>C54*G54</f>
        <v>0</v>
      </c>
      <c r="I54" s="1363"/>
      <c r="J54" s="13"/>
      <c r="K54" s="13"/>
      <c r="L54" s="30">
        <v>0.5</v>
      </c>
      <c r="M54" s="1400"/>
      <c r="N54" s="1406">
        <f>I54*M54</f>
        <v>0</v>
      </c>
    </row>
    <row r="55" spans="1:14" ht="45">
      <c r="A55" s="1414" t="s">
        <v>2044</v>
      </c>
      <c r="B55" s="1389" t="s">
        <v>2043</v>
      </c>
      <c r="C55" s="1380">
        <f>C56+C66</f>
        <v>0</v>
      </c>
      <c r="D55" s="13"/>
      <c r="E55" s="13"/>
      <c r="F55" s="31"/>
      <c r="G55" s="31"/>
      <c r="H55" s="1411">
        <f>H56+H66</f>
        <v>0</v>
      </c>
      <c r="I55" s="1380">
        <f>I56+I66</f>
        <v>0</v>
      </c>
      <c r="J55" s="13"/>
      <c r="K55" s="13"/>
      <c r="L55" s="31"/>
      <c r="M55" s="31"/>
      <c r="N55" s="1411">
        <f>N56+N66</f>
        <v>0</v>
      </c>
    </row>
    <row r="56" spans="1:14" ht="15" customHeight="1">
      <c r="A56" s="1368" t="s">
        <v>165</v>
      </c>
      <c r="B56" s="1397" t="s">
        <v>151</v>
      </c>
      <c r="C56" s="1380">
        <f>SUM(C57:C63)</f>
        <v>0</v>
      </c>
      <c r="D56" s="13"/>
      <c r="E56" s="13"/>
      <c r="F56" s="31"/>
      <c r="G56" s="31"/>
      <c r="H56" s="1380">
        <f>SUM(H57:H63)</f>
        <v>0</v>
      </c>
      <c r="I56" s="1380">
        <f>SUM(I57:I63)</f>
        <v>0</v>
      </c>
      <c r="J56" s="13"/>
      <c r="K56" s="13"/>
      <c r="L56" s="31"/>
      <c r="M56" s="31"/>
      <c r="N56" s="1380">
        <f>SUM(N57:N63)</f>
        <v>0</v>
      </c>
    </row>
    <row r="57" spans="1:14" ht="45" customHeight="1">
      <c r="A57" s="1405" t="s">
        <v>2042</v>
      </c>
      <c r="B57" s="1425" t="s">
        <v>152</v>
      </c>
      <c r="C57" s="1363"/>
      <c r="D57" s="13"/>
      <c r="E57" s="13"/>
      <c r="F57" s="30">
        <v>0.05</v>
      </c>
      <c r="G57" s="1417">
        <f t="shared" ref="G57:G62" si="0">IFERROR(H57/C57,0)</f>
        <v>0</v>
      </c>
      <c r="H57" s="1428"/>
      <c r="I57" s="1363"/>
      <c r="J57" s="13"/>
      <c r="K57" s="13"/>
      <c r="L57" s="30">
        <v>0.05</v>
      </c>
      <c r="M57" s="1417">
        <f t="shared" ref="M57:M62" si="1">IFERROR(N57/I57,0)</f>
        <v>0</v>
      </c>
      <c r="N57" s="1428"/>
    </row>
    <row r="58" spans="1:14" ht="75" customHeight="1">
      <c r="A58" s="1405" t="s">
        <v>2041</v>
      </c>
      <c r="B58" s="1404" t="s">
        <v>153</v>
      </c>
      <c r="C58" s="1363"/>
      <c r="D58" s="13"/>
      <c r="E58" s="13"/>
      <c r="F58" s="30">
        <v>0.1</v>
      </c>
      <c r="G58" s="1417">
        <f t="shared" si="0"/>
        <v>0</v>
      </c>
      <c r="H58" s="1428"/>
      <c r="I58" s="1363"/>
      <c r="J58" s="13"/>
      <c r="K58" s="13"/>
      <c r="L58" s="30">
        <v>0.1</v>
      </c>
      <c r="M58" s="1417">
        <f t="shared" si="1"/>
        <v>0</v>
      </c>
      <c r="N58" s="1428"/>
    </row>
    <row r="59" spans="1:14" ht="15" customHeight="1">
      <c r="A59" s="1405" t="s">
        <v>2040</v>
      </c>
      <c r="B59" s="1404" t="s">
        <v>154</v>
      </c>
      <c r="C59" s="1363"/>
      <c r="D59" s="13"/>
      <c r="E59" s="13"/>
      <c r="F59" s="30">
        <v>0.4</v>
      </c>
      <c r="G59" s="1417">
        <f t="shared" si="0"/>
        <v>0</v>
      </c>
      <c r="H59" s="1428"/>
      <c r="I59" s="1363"/>
      <c r="J59" s="13"/>
      <c r="K59" s="13"/>
      <c r="L59" s="30">
        <v>0.4</v>
      </c>
      <c r="M59" s="1417">
        <f t="shared" si="1"/>
        <v>0</v>
      </c>
      <c r="N59" s="1428"/>
    </row>
    <row r="60" spans="1:14" ht="90" customHeight="1">
      <c r="A60" s="1405" t="s">
        <v>2039</v>
      </c>
      <c r="B60" s="1404" t="s">
        <v>2038</v>
      </c>
      <c r="C60" s="1363"/>
      <c r="D60" s="13"/>
      <c r="E60" s="13"/>
      <c r="F60" s="30">
        <v>0.4</v>
      </c>
      <c r="G60" s="1417">
        <f t="shared" si="0"/>
        <v>0</v>
      </c>
      <c r="H60" s="1428"/>
      <c r="I60" s="1363"/>
      <c r="J60" s="13"/>
      <c r="K60" s="13"/>
      <c r="L60" s="30">
        <v>0.4</v>
      </c>
      <c r="M60" s="1417">
        <f t="shared" si="1"/>
        <v>0</v>
      </c>
      <c r="N60" s="1428"/>
    </row>
    <row r="61" spans="1:14" ht="30" customHeight="1">
      <c r="A61" s="1405" t="s">
        <v>2037</v>
      </c>
      <c r="B61" s="1404" t="s">
        <v>155</v>
      </c>
      <c r="C61" s="1363"/>
      <c r="D61" s="13"/>
      <c r="E61" s="13"/>
      <c r="F61" s="30"/>
      <c r="G61" s="1417">
        <f t="shared" si="0"/>
        <v>0</v>
      </c>
      <c r="H61" s="1428"/>
      <c r="I61" s="1363"/>
      <c r="J61" s="13"/>
      <c r="K61" s="13"/>
      <c r="L61" s="30"/>
      <c r="M61" s="1417">
        <f t="shared" si="1"/>
        <v>0</v>
      </c>
      <c r="N61" s="1428"/>
    </row>
    <row r="62" spans="1:14" ht="45" customHeight="1">
      <c r="A62" s="1405" t="s">
        <v>2036</v>
      </c>
      <c r="B62" s="1404" t="s">
        <v>2035</v>
      </c>
      <c r="C62" s="1363"/>
      <c r="D62" s="13"/>
      <c r="E62" s="13"/>
      <c r="F62" s="30">
        <v>1</v>
      </c>
      <c r="G62" s="1417">
        <f t="shared" si="0"/>
        <v>0</v>
      </c>
      <c r="H62" s="1428"/>
      <c r="I62" s="1363"/>
      <c r="J62" s="13"/>
      <c r="K62" s="13"/>
      <c r="L62" s="30">
        <v>1</v>
      </c>
      <c r="M62" s="1417">
        <f t="shared" si="1"/>
        <v>0</v>
      </c>
      <c r="N62" s="1428"/>
    </row>
    <row r="63" spans="1:14" s="1427" customFormat="1" ht="48.75" customHeight="1">
      <c r="A63" s="1424" t="s">
        <v>2034</v>
      </c>
      <c r="B63" s="1423" t="s">
        <v>2033</v>
      </c>
      <c r="C63" s="1374">
        <f>C64+C65</f>
        <v>0</v>
      </c>
      <c r="D63" s="13"/>
      <c r="E63" s="13"/>
      <c r="F63" s="30"/>
      <c r="G63" s="1417"/>
      <c r="H63" s="1380">
        <f>H64+H65</f>
        <v>0</v>
      </c>
      <c r="I63" s="1374">
        <f>I64+I65</f>
        <v>0</v>
      </c>
      <c r="J63" s="13"/>
      <c r="K63" s="13"/>
      <c r="L63" s="30"/>
      <c r="M63" s="1417"/>
      <c r="N63" s="1380">
        <f>N64+N65</f>
        <v>0</v>
      </c>
    </row>
    <row r="64" spans="1:14" s="1427" customFormat="1" ht="48" customHeight="1">
      <c r="A64" s="1424" t="s">
        <v>2032</v>
      </c>
      <c r="B64" s="1423" t="s">
        <v>2012</v>
      </c>
      <c r="C64" s="1368"/>
      <c r="D64" s="13"/>
      <c r="E64" s="13"/>
      <c r="F64" s="30">
        <v>0.05</v>
      </c>
      <c r="G64" s="1417">
        <f>IFERROR(H64/C64,0)</f>
        <v>0</v>
      </c>
      <c r="H64" s="1428"/>
      <c r="I64" s="1368"/>
      <c r="J64" s="13"/>
      <c r="K64" s="13"/>
      <c r="L64" s="30">
        <v>0.05</v>
      </c>
      <c r="M64" s="1417">
        <f>IFERROR(N64/I64,0)</f>
        <v>0</v>
      </c>
      <c r="N64" s="1428"/>
    </row>
    <row r="65" spans="1:14" s="1427" customFormat="1" ht="63.75" customHeight="1">
      <c r="A65" s="1424" t="s">
        <v>2031</v>
      </c>
      <c r="B65" s="1423" t="s">
        <v>2030</v>
      </c>
      <c r="C65" s="1368"/>
      <c r="D65" s="13"/>
      <c r="E65" s="13"/>
      <c r="F65" s="30">
        <v>0.1</v>
      </c>
      <c r="G65" s="1417">
        <f>IFERROR(H65/C65,0)</f>
        <v>0</v>
      </c>
      <c r="H65" s="1428"/>
      <c r="I65" s="1368"/>
      <c r="J65" s="13"/>
      <c r="K65" s="13"/>
      <c r="L65" s="30">
        <v>0.1</v>
      </c>
      <c r="M65" s="1417">
        <f>IFERROR(N65/I65,0)</f>
        <v>0</v>
      </c>
      <c r="N65" s="1428"/>
    </row>
    <row r="66" spans="1:14" ht="15" customHeight="1">
      <c r="A66" s="1368" t="s">
        <v>167</v>
      </c>
      <c r="B66" s="1397" t="s">
        <v>157</v>
      </c>
      <c r="C66" s="1380">
        <f>C67+C68+C76+C69+C72+C73+C74+C75+C77</f>
        <v>0</v>
      </c>
      <c r="D66" s="13"/>
      <c r="E66" s="13"/>
      <c r="F66" s="31"/>
      <c r="G66" s="31"/>
      <c r="H66" s="1411">
        <f>H67+H68+H76+H69+H72+H73+H74+H75+H77</f>
        <v>0</v>
      </c>
      <c r="I66" s="1380">
        <f>I67+I68+I76+I69+I72+I73+I74+I75+I77</f>
        <v>0</v>
      </c>
      <c r="J66" s="13"/>
      <c r="K66" s="13"/>
      <c r="L66" s="31"/>
      <c r="M66" s="31"/>
      <c r="N66" s="1411">
        <f>N67+N68+N76+N69+N72+N73+N74+N75+N77</f>
        <v>0</v>
      </c>
    </row>
    <row r="67" spans="1:14" ht="45" customHeight="1">
      <c r="A67" s="1405" t="s">
        <v>2029</v>
      </c>
      <c r="B67" s="1404" t="s">
        <v>158</v>
      </c>
      <c r="C67" s="1363"/>
      <c r="D67" s="13"/>
      <c r="E67" s="13"/>
      <c r="F67" s="30">
        <v>0.05</v>
      </c>
      <c r="G67" s="1417">
        <f>IFERROR(H67/C67,0)</f>
        <v>0</v>
      </c>
      <c r="H67" s="1400"/>
      <c r="I67" s="1363"/>
      <c r="J67" s="13"/>
      <c r="K67" s="13"/>
      <c r="L67" s="30">
        <v>0.05</v>
      </c>
      <c r="M67" s="1417">
        <f>IFERROR(N67/I67,0)</f>
        <v>0</v>
      </c>
      <c r="N67" s="1400"/>
    </row>
    <row r="68" spans="1:14" ht="75" customHeight="1">
      <c r="A68" s="1405" t="s">
        <v>2028</v>
      </c>
      <c r="B68" s="1404" t="s">
        <v>159</v>
      </c>
      <c r="C68" s="1363"/>
      <c r="D68" s="13"/>
      <c r="E68" s="13"/>
      <c r="F68" s="30">
        <v>0.3</v>
      </c>
      <c r="G68" s="1417">
        <f>IFERROR(H68/C68,0)</f>
        <v>0</v>
      </c>
      <c r="H68" s="1400"/>
      <c r="I68" s="1363"/>
      <c r="J68" s="13"/>
      <c r="K68" s="13"/>
      <c r="L68" s="30">
        <v>0.3</v>
      </c>
      <c r="M68" s="1417">
        <f>IFERROR(N68/I68,0)</f>
        <v>0</v>
      </c>
      <c r="N68" s="1400"/>
    </row>
    <row r="69" spans="1:14" ht="30" customHeight="1">
      <c r="A69" s="1405" t="s">
        <v>2027</v>
      </c>
      <c r="B69" s="1404" t="s">
        <v>160</v>
      </c>
      <c r="C69" s="1380">
        <f>C70+C71</f>
        <v>0</v>
      </c>
      <c r="D69" s="13"/>
      <c r="E69" s="13"/>
      <c r="F69" s="31"/>
      <c r="G69" s="1422"/>
      <c r="H69" s="1411">
        <f>H70+H71</f>
        <v>0</v>
      </c>
      <c r="I69" s="1380">
        <f>I70+I71</f>
        <v>0</v>
      </c>
      <c r="J69" s="13"/>
      <c r="K69" s="13"/>
      <c r="L69" s="31"/>
      <c r="M69" s="1422"/>
      <c r="N69" s="1411">
        <f>N70+N71</f>
        <v>0</v>
      </c>
    </row>
    <row r="70" spans="1:14" ht="60" customHeight="1">
      <c r="A70" s="1405" t="s">
        <v>2026</v>
      </c>
      <c r="B70" s="1426" t="s">
        <v>161</v>
      </c>
      <c r="C70" s="1363"/>
      <c r="D70" s="13"/>
      <c r="E70" s="13"/>
      <c r="F70" s="30">
        <v>0.1</v>
      </c>
      <c r="G70" s="1417">
        <f t="shared" ref="G70:G76" si="2">IFERROR(H70/C70,0)</f>
        <v>0</v>
      </c>
      <c r="H70" s="1400"/>
      <c r="I70" s="1363"/>
      <c r="J70" s="13"/>
      <c r="K70" s="13"/>
      <c r="L70" s="30">
        <v>0.1</v>
      </c>
      <c r="M70" s="1417">
        <f t="shared" ref="M70:M76" si="3">IFERROR(N70/I70,0)</f>
        <v>0</v>
      </c>
      <c r="N70" s="1400"/>
    </row>
    <row r="71" spans="1:14" ht="45" customHeight="1">
      <c r="A71" s="1405" t="s">
        <v>2025</v>
      </c>
      <c r="B71" s="1426" t="s">
        <v>2024</v>
      </c>
      <c r="C71" s="1363"/>
      <c r="D71" s="13"/>
      <c r="E71" s="13"/>
      <c r="F71" s="30">
        <v>1</v>
      </c>
      <c r="G71" s="1417">
        <f t="shared" si="2"/>
        <v>0</v>
      </c>
      <c r="H71" s="1400"/>
      <c r="I71" s="1363"/>
      <c r="J71" s="13"/>
      <c r="K71" s="13"/>
      <c r="L71" s="30">
        <v>1</v>
      </c>
      <c r="M71" s="1417">
        <f t="shared" si="3"/>
        <v>0</v>
      </c>
      <c r="N71" s="1400"/>
    </row>
    <row r="72" spans="1:14" ht="30" customHeight="1">
      <c r="A72" s="1405" t="s">
        <v>2023</v>
      </c>
      <c r="B72" s="1425" t="s">
        <v>162</v>
      </c>
      <c r="C72" s="1363"/>
      <c r="D72" s="13"/>
      <c r="E72" s="13"/>
      <c r="F72" s="30">
        <v>0.4</v>
      </c>
      <c r="G72" s="1417">
        <f t="shared" si="2"/>
        <v>0</v>
      </c>
      <c r="H72" s="1400"/>
      <c r="I72" s="1363"/>
      <c r="J72" s="13"/>
      <c r="K72" s="13"/>
      <c r="L72" s="30">
        <v>0.4</v>
      </c>
      <c r="M72" s="1417">
        <f t="shared" si="3"/>
        <v>0</v>
      </c>
      <c r="N72" s="1400"/>
    </row>
    <row r="73" spans="1:14" ht="90" customHeight="1">
      <c r="A73" s="1405" t="s">
        <v>2022</v>
      </c>
      <c r="B73" s="1404" t="s">
        <v>2021</v>
      </c>
      <c r="C73" s="1363"/>
      <c r="D73" s="13"/>
      <c r="E73" s="13"/>
      <c r="F73" s="30">
        <v>0.4</v>
      </c>
      <c r="G73" s="1417">
        <f t="shared" si="2"/>
        <v>0</v>
      </c>
      <c r="H73" s="1400"/>
      <c r="I73" s="1363"/>
      <c r="J73" s="13"/>
      <c r="K73" s="13"/>
      <c r="L73" s="30">
        <v>0.4</v>
      </c>
      <c r="M73" s="1417">
        <f t="shared" si="3"/>
        <v>0</v>
      </c>
      <c r="N73" s="1400"/>
    </row>
    <row r="74" spans="1:14" ht="30" customHeight="1">
      <c r="A74" s="1405" t="s">
        <v>2020</v>
      </c>
      <c r="B74" s="1404" t="s">
        <v>163</v>
      </c>
      <c r="C74" s="1363"/>
      <c r="D74" s="13"/>
      <c r="E74" s="13"/>
      <c r="F74" s="30"/>
      <c r="G74" s="1417">
        <f t="shared" si="2"/>
        <v>0</v>
      </c>
      <c r="H74" s="1400"/>
      <c r="I74" s="1363"/>
      <c r="J74" s="13"/>
      <c r="K74" s="13"/>
      <c r="L74" s="30"/>
      <c r="M74" s="1417">
        <f t="shared" si="3"/>
        <v>0</v>
      </c>
      <c r="N74" s="1400"/>
    </row>
    <row r="75" spans="1:14" ht="45" customHeight="1">
      <c r="A75" s="1405" t="s">
        <v>2019</v>
      </c>
      <c r="B75" s="1404" t="s">
        <v>2018</v>
      </c>
      <c r="C75" s="1363"/>
      <c r="D75" s="13"/>
      <c r="E75" s="13"/>
      <c r="F75" s="30">
        <v>1</v>
      </c>
      <c r="G75" s="1417">
        <f t="shared" si="2"/>
        <v>0</v>
      </c>
      <c r="H75" s="1400"/>
      <c r="I75" s="1363"/>
      <c r="J75" s="13"/>
      <c r="K75" s="13"/>
      <c r="L75" s="30">
        <v>1</v>
      </c>
      <c r="M75" s="1417">
        <f t="shared" si="3"/>
        <v>0</v>
      </c>
      <c r="N75" s="1400"/>
    </row>
    <row r="76" spans="1:14" ht="30" customHeight="1">
      <c r="A76" s="1424" t="s">
        <v>2017</v>
      </c>
      <c r="B76" s="1423" t="s">
        <v>2016</v>
      </c>
      <c r="C76" s="1419"/>
      <c r="D76" s="1418"/>
      <c r="E76" s="1418"/>
      <c r="F76" s="30">
        <v>0.4</v>
      </c>
      <c r="G76" s="1417">
        <f t="shared" si="2"/>
        <v>0</v>
      </c>
      <c r="H76" s="1400"/>
      <c r="I76" s="1419"/>
      <c r="J76" s="1418"/>
      <c r="K76" s="1418"/>
      <c r="L76" s="30">
        <v>0.4</v>
      </c>
      <c r="M76" s="1417">
        <f t="shared" si="3"/>
        <v>0</v>
      </c>
      <c r="N76" s="1400"/>
    </row>
    <row r="77" spans="1:14" ht="47.25" customHeight="1">
      <c r="A77" s="1424" t="s">
        <v>2015</v>
      </c>
      <c r="B77" s="1423" t="s">
        <v>2014</v>
      </c>
      <c r="C77" s="1374">
        <f>C78+C79</f>
        <v>0</v>
      </c>
      <c r="D77" s="1418"/>
      <c r="E77" s="1418"/>
      <c r="F77" s="31"/>
      <c r="G77" s="1422"/>
      <c r="H77" s="1406">
        <f>H78+H79</f>
        <v>0</v>
      </c>
      <c r="I77" s="1374">
        <f>I78+I79</f>
        <v>0</v>
      </c>
      <c r="J77" s="1418"/>
      <c r="K77" s="1418"/>
      <c r="L77" s="31"/>
      <c r="M77" s="1422"/>
      <c r="N77" s="1406">
        <f>N78+N79</f>
        <v>0</v>
      </c>
    </row>
    <row r="78" spans="1:14" ht="47.25" customHeight="1">
      <c r="A78" s="1421" t="s">
        <v>2013</v>
      </c>
      <c r="B78" s="1420" t="s">
        <v>2012</v>
      </c>
      <c r="C78" s="1419"/>
      <c r="D78" s="1418"/>
      <c r="E78" s="1418"/>
      <c r="F78" s="30">
        <v>0.05</v>
      </c>
      <c r="G78" s="1417">
        <f>IFERROR(H78/C78,0)</f>
        <v>0</v>
      </c>
      <c r="H78" s="1400"/>
      <c r="I78" s="1419"/>
      <c r="J78" s="1418"/>
      <c r="K78" s="1418"/>
      <c r="L78" s="30">
        <v>0.05</v>
      </c>
      <c r="M78" s="1417">
        <f>IFERROR(N78/I78,0)</f>
        <v>0</v>
      </c>
      <c r="N78" s="1400"/>
    </row>
    <row r="79" spans="1:14" ht="60" customHeight="1">
      <c r="A79" s="1421" t="s">
        <v>2011</v>
      </c>
      <c r="B79" s="1420" t="s">
        <v>2010</v>
      </c>
      <c r="C79" s="1419"/>
      <c r="D79" s="1418"/>
      <c r="E79" s="1418"/>
      <c r="F79" s="30">
        <v>0.3</v>
      </c>
      <c r="G79" s="1417">
        <f>IFERROR(H79/C79,0)</f>
        <v>0</v>
      </c>
      <c r="H79" s="1400"/>
      <c r="I79" s="1419"/>
      <c r="J79" s="1418"/>
      <c r="K79" s="1418"/>
      <c r="L79" s="30">
        <v>0.3</v>
      </c>
      <c r="M79" s="1417">
        <f>IFERROR(N79/I79,0)</f>
        <v>0</v>
      </c>
      <c r="N79" s="1400"/>
    </row>
    <row r="80" spans="1:14" ht="15" customHeight="1">
      <c r="A80" s="1414" t="s">
        <v>50</v>
      </c>
      <c r="B80" s="1389" t="s">
        <v>164</v>
      </c>
      <c r="C80" s="1380">
        <f>C81+C82+C83+C84+C85+C86+C87+C88</f>
        <v>0</v>
      </c>
      <c r="D80" s="13"/>
      <c r="E80" s="13"/>
      <c r="F80" s="31"/>
      <c r="G80" s="31"/>
      <c r="H80" s="1411">
        <f>H81+H82+H83+H84+H85+H86+H87+H88</f>
        <v>0</v>
      </c>
      <c r="I80" s="1380">
        <f>I81+I82+I83+I84+I85+I86+I87+I88</f>
        <v>0</v>
      </c>
      <c r="J80" s="13"/>
      <c r="K80" s="13"/>
      <c r="L80" s="31"/>
      <c r="M80" s="31"/>
      <c r="N80" s="1411">
        <f>N81+N82+N83+N84+N85+N86+N87+N88</f>
        <v>0</v>
      </c>
    </row>
    <row r="81" spans="1:14" ht="15" customHeight="1">
      <c r="A81" s="1368" t="s">
        <v>51</v>
      </c>
      <c r="B81" s="1409" t="s">
        <v>166</v>
      </c>
      <c r="C81" s="1363"/>
      <c r="D81" s="13"/>
      <c r="E81" s="13"/>
      <c r="F81" s="30">
        <v>0.1</v>
      </c>
      <c r="G81" s="1400"/>
      <c r="H81" s="1406">
        <f t="shared" ref="H81:H88" si="4">C81*G81</f>
        <v>0</v>
      </c>
      <c r="I81" s="1363"/>
      <c r="J81" s="13"/>
      <c r="K81" s="13"/>
      <c r="L81" s="30">
        <v>0.1</v>
      </c>
      <c r="M81" s="1400"/>
      <c r="N81" s="1406">
        <f t="shared" ref="N81:N88" si="5">I81*M81</f>
        <v>0</v>
      </c>
    </row>
    <row r="82" spans="1:14" ht="60" customHeight="1">
      <c r="A82" s="1368" t="s">
        <v>175</v>
      </c>
      <c r="B82" s="1397" t="s">
        <v>168</v>
      </c>
      <c r="C82" s="1363"/>
      <c r="D82" s="13"/>
      <c r="E82" s="13"/>
      <c r="F82" s="30">
        <v>0.1</v>
      </c>
      <c r="G82" s="1400"/>
      <c r="H82" s="1406">
        <f t="shared" si="4"/>
        <v>0</v>
      </c>
      <c r="I82" s="1363"/>
      <c r="J82" s="13"/>
      <c r="K82" s="13"/>
      <c r="L82" s="30">
        <v>0.1</v>
      </c>
      <c r="M82" s="1400"/>
      <c r="N82" s="1406">
        <f t="shared" si="5"/>
        <v>0</v>
      </c>
    </row>
    <row r="83" spans="1:14" ht="45" customHeight="1">
      <c r="A83" s="1368" t="s">
        <v>177</v>
      </c>
      <c r="B83" s="1397" t="s">
        <v>448</v>
      </c>
      <c r="C83" s="1363"/>
      <c r="D83" s="13"/>
      <c r="E83" s="13"/>
      <c r="F83" s="30">
        <v>1</v>
      </c>
      <c r="G83" s="1400"/>
      <c r="H83" s="1406">
        <f t="shared" si="4"/>
        <v>0</v>
      </c>
      <c r="I83" s="1363"/>
      <c r="J83" s="13"/>
      <c r="K83" s="13"/>
      <c r="L83" s="30">
        <v>1</v>
      </c>
      <c r="M83" s="1400"/>
      <c r="N83" s="1406">
        <f t="shared" si="5"/>
        <v>0</v>
      </c>
    </row>
    <row r="84" spans="1:14" ht="15" customHeight="1">
      <c r="A84" s="1368" t="s">
        <v>2009</v>
      </c>
      <c r="B84" s="1409" t="s">
        <v>169</v>
      </c>
      <c r="C84" s="1363"/>
      <c r="D84" s="13"/>
      <c r="E84" s="13"/>
      <c r="F84" s="30">
        <v>0.05</v>
      </c>
      <c r="G84" s="1400"/>
      <c r="H84" s="1406">
        <f t="shared" si="4"/>
        <v>0</v>
      </c>
      <c r="I84" s="1363"/>
      <c r="J84" s="13"/>
      <c r="K84" s="13"/>
      <c r="L84" s="30">
        <v>0.05</v>
      </c>
      <c r="M84" s="1400"/>
      <c r="N84" s="1406">
        <f t="shared" si="5"/>
        <v>0</v>
      </c>
    </row>
    <row r="85" spans="1:14" ht="15" customHeight="1">
      <c r="A85" s="1368" t="s">
        <v>2008</v>
      </c>
      <c r="B85" s="1409" t="s">
        <v>170</v>
      </c>
      <c r="C85" s="1363"/>
      <c r="D85" s="13"/>
      <c r="E85" s="13"/>
      <c r="F85" s="30">
        <v>7.0000000000000007E-2</v>
      </c>
      <c r="G85" s="1400"/>
      <c r="H85" s="1406">
        <f t="shared" si="4"/>
        <v>0</v>
      </c>
      <c r="I85" s="1363"/>
      <c r="J85" s="13"/>
      <c r="K85" s="13"/>
      <c r="L85" s="30">
        <v>7.0000000000000007E-2</v>
      </c>
      <c r="M85" s="1400"/>
      <c r="N85" s="1406">
        <f t="shared" si="5"/>
        <v>0</v>
      </c>
    </row>
    <row r="86" spans="1:14" ht="60" customHeight="1">
      <c r="A86" s="1368" t="s">
        <v>2007</v>
      </c>
      <c r="B86" s="1397" t="s">
        <v>171</v>
      </c>
      <c r="C86" s="1416"/>
      <c r="D86" s="13"/>
      <c r="E86" s="13"/>
      <c r="F86" s="30">
        <v>1</v>
      </c>
      <c r="G86" s="1415"/>
      <c r="H86" s="1380">
        <f t="shared" si="4"/>
        <v>0</v>
      </c>
      <c r="I86" s="1416"/>
      <c r="J86" s="13"/>
      <c r="K86" s="13"/>
      <c r="L86" s="30">
        <v>1</v>
      </c>
      <c r="M86" s="1415"/>
      <c r="N86" s="1380">
        <f t="shared" si="5"/>
        <v>0</v>
      </c>
    </row>
    <row r="87" spans="1:14" ht="30" customHeight="1">
      <c r="A87" s="1368" t="s">
        <v>2006</v>
      </c>
      <c r="B87" s="1397" t="s">
        <v>172</v>
      </c>
      <c r="C87" s="1363"/>
      <c r="D87" s="13"/>
      <c r="E87" s="13"/>
      <c r="F87" s="30">
        <v>1</v>
      </c>
      <c r="G87" s="1400"/>
      <c r="H87" s="1406">
        <f t="shared" si="4"/>
        <v>0</v>
      </c>
      <c r="I87" s="1363"/>
      <c r="J87" s="13"/>
      <c r="K87" s="13"/>
      <c r="L87" s="30">
        <v>1</v>
      </c>
      <c r="M87" s="1400"/>
      <c r="N87" s="1406">
        <f t="shared" si="5"/>
        <v>0</v>
      </c>
    </row>
    <row r="88" spans="1:14" ht="30" customHeight="1">
      <c r="A88" s="1368" t="s">
        <v>2005</v>
      </c>
      <c r="B88" s="1397" t="s">
        <v>2004</v>
      </c>
      <c r="C88" s="1363"/>
      <c r="D88" s="13"/>
      <c r="E88" s="13"/>
      <c r="F88" s="30">
        <v>0.05</v>
      </c>
      <c r="G88" s="1400"/>
      <c r="H88" s="1406">
        <f t="shared" si="4"/>
        <v>0</v>
      </c>
      <c r="I88" s="1363"/>
      <c r="J88" s="13"/>
      <c r="K88" s="13"/>
      <c r="L88" s="30">
        <v>0.05</v>
      </c>
      <c r="M88" s="1400"/>
      <c r="N88" s="1406">
        <f t="shared" si="5"/>
        <v>0</v>
      </c>
    </row>
    <row r="89" spans="1:14" ht="15" customHeight="1">
      <c r="A89" s="1414" t="s">
        <v>52</v>
      </c>
      <c r="B89" s="1389" t="s">
        <v>173</v>
      </c>
      <c r="C89" s="1380">
        <f>C90+C91+C92+C97+C98</f>
        <v>0</v>
      </c>
      <c r="D89" s="13"/>
      <c r="E89" s="13"/>
      <c r="F89" s="31"/>
      <c r="G89" s="13"/>
      <c r="H89" s="1406">
        <f>H90+H91+H92+H97+H98</f>
        <v>0</v>
      </c>
      <c r="I89" s="1380">
        <f>I90+I91+I92+I97+I98</f>
        <v>0</v>
      </c>
      <c r="J89" s="13"/>
      <c r="K89" s="13"/>
      <c r="L89" s="31"/>
      <c r="M89" s="13"/>
      <c r="N89" s="1406">
        <f>N90+N91+N92+N97+N98</f>
        <v>0</v>
      </c>
    </row>
    <row r="90" spans="1:14" ht="30" customHeight="1">
      <c r="A90" s="1368" t="s">
        <v>53</v>
      </c>
      <c r="B90" s="1397" t="s">
        <v>174</v>
      </c>
      <c r="C90" s="1363"/>
      <c r="D90" s="13"/>
      <c r="E90" s="13"/>
      <c r="F90" s="30">
        <v>0</v>
      </c>
      <c r="G90" s="1400"/>
      <c r="H90" s="1406">
        <f>C90*G90</f>
        <v>0</v>
      </c>
      <c r="I90" s="1363"/>
      <c r="J90" s="13"/>
      <c r="K90" s="13"/>
      <c r="L90" s="30">
        <v>0</v>
      </c>
      <c r="M90" s="1400"/>
      <c r="N90" s="1406">
        <f>I90*M90</f>
        <v>0</v>
      </c>
    </row>
    <row r="91" spans="1:14" s="1393" customFormat="1" ht="30" customHeight="1">
      <c r="A91" s="1368" t="s">
        <v>2003</v>
      </c>
      <c r="B91" s="1397" t="s">
        <v>176</v>
      </c>
      <c r="C91" s="1363"/>
      <c r="D91" s="13"/>
      <c r="E91" s="13"/>
      <c r="F91" s="30">
        <v>1</v>
      </c>
      <c r="G91" s="1400"/>
      <c r="H91" s="1406">
        <f>C91*G91</f>
        <v>0</v>
      </c>
      <c r="I91" s="1363"/>
      <c r="J91" s="13"/>
      <c r="K91" s="13"/>
      <c r="L91" s="30">
        <v>1</v>
      </c>
      <c r="M91" s="1400"/>
      <c r="N91" s="1406">
        <f>I91*M91</f>
        <v>0</v>
      </c>
    </row>
    <row r="92" spans="1:14" s="1393" customFormat="1" ht="32.25" customHeight="1">
      <c r="A92" s="1368" t="s">
        <v>2002</v>
      </c>
      <c r="B92" s="1397" t="s">
        <v>2001</v>
      </c>
      <c r="C92" s="1380">
        <f>SUM(C93:C96)</f>
        <v>0</v>
      </c>
      <c r="D92" s="13"/>
      <c r="E92" s="13"/>
      <c r="F92" s="31"/>
      <c r="G92" s="31"/>
      <c r="H92" s="1411">
        <f>+SUM(H93:H96)</f>
        <v>0</v>
      </c>
      <c r="I92" s="1380">
        <f>SUM(I93:I96)</f>
        <v>0</v>
      </c>
      <c r="J92" s="13"/>
      <c r="K92" s="13"/>
      <c r="L92" s="31"/>
      <c r="M92" s="31"/>
      <c r="N92" s="1411">
        <f>+SUM(N93:N96)</f>
        <v>0</v>
      </c>
    </row>
    <row r="93" spans="1:14" s="1393" customFormat="1" ht="15" customHeight="1">
      <c r="A93" s="1405" t="s">
        <v>2000</v>
      </c>
      <c r="B93" s="1404" t="s">
        <v>1999</v>
      </c>
      <c r="C93" s="1368"/>
      <c r="D93" s="13"/>
      <c r="E93" s="13"/>
      <c r="F93" s="30">
        <v>1</v>
      </c>
      <c r="G93" s="1400"/>
      <c r="H93" s="1406">
        <f t="shared" ref="H93:H98" si="6">C93*G93</f>
        <v>0</v>
      </c>
      <c r="I93" s="1368"/>
      <c r="J93" s="13"/>
      <c r="K93" s="13"/>
      <c r="L93" s="30">
        <v>1</v>
      </c>
      <c r="M93" s="1400"/>
      <c r="N93" s="1406">
        <f t="shared" ref="N93:N98" si="7">I93*M93</f>
        <v>0</v>
      </c>
    </row>
    <row r="94" spans="1:14" s="1393" customFormat="1" ht="51.75" customHeight="1">
      <c r="A94" s="1405" t="s">
        <v>1998</v>
      </c>
      <c r="B94" s="1404" t="s">
        <v>1997</v>
      </c>
      <c r="C94" s="1368"/>
      <c r="D94" s="13"/>
      <c r="E94" s="13"/>
      <c r="F94" s="30">
        <v>1</v>
      </c>
      <c r="G94" s="1400"/>
      <c r="H94" s="1406">
        <f t="shared" si="6"/>
        <v>0</v>
      </c>
      <c r="I94" s="1368"/>
      <c r="J94" s="13"/>
      <c r="K94" s="13"/>
      <c r="L94" s="30">
        <v>1</v>
      </c>
      <c r="M94" s="1400"/>
      <c r="N94" s="1406">
        <f t="shared" si="7"/>
        <v>0</v>
      </c>
    </row>
    <row r="95" spans="1:14" s="1393" customFormat="1" ht="75" customHeight="1">
      <c r="A95" s="1405" t="s">
        <v>1996</v>
      </c>
      <c r="B95" s="1404" t="s">
        <v>1995</v>
      </c>
      <c r="C95" s="1368"/>
      <c r="D95" s="13"/>
      <c r="E95" s="13"/>
      <c r="F95" s="30">
        <v>1</v>
      </c>
      <c r="G95" s="1400"/>
      <c r="H95" s="1406">
        <f t="shared" si="6"/>
        <v>0</v>
      </c>
      <c r="I95" s="1368"/>
      <c r="J95" s="13"/>
      <c r="K95" s="13"/>
      <c r="L95" s="30">
        <v>1</v>
      </c>
      <c r="M95" s="1400"/>
      <c r="N95" s="1406">
        <f t="shared" si="7"/>
        <v>0</v>
      </c>
    </row>
    <row r="96" spans="1:14" s="1393" customFormat="1" ht="45" customHeight="1">
      <c r="A96" s="1405" t="s">
        <v>1994</v>
      </c>
      <c r="B96" s="1404" t="s">
        <v>1993</v>
      </c>
      <c r="C96" s="1368"/>
      <c r="D96" s="13"/>
      <c r="E96" s="13"/>
      <c r="F96" s="30">
        <v>1</v>
      </c>
      <c r="G96" s="1400"/>
      <c r="H96" s="1406">
        <f t="shared" si="6"/>
        <v>0</v>
      </c>
      <c r="I96" s="1368"/>
      <c r="J96" s="13"/>
      <c r="K96" s="13"/>
      <c r="L96" s="30">
        <v>1</v>
      </c>
      <c r="M96" s="1400"/>
      <c r="N96" s="1406">
        <f t="shared" si="7"/>
        <v>0</v>
      </c>
    </row>
    <row r="97" spans="1:14" ht="30" customHeight="1">
      <c r="A97" s="1368" t="s">
        <v>1992</v>
      </c>
      <c r="B97" s="1397" t="s">
        <v>150</v>
      </c>
      <c r="C97" s="1368"/>
      <c r="D97" s="13"/>
      <c r="E97" s="13"/>
      <c r="F97" s="30">
        <v>1</v>
      </c>
      <c r="G97" s="1400"/>
      <c r="H97" s="1406">
        <f t="shared" si="6"/>
        <v>0</v>
      </c>
      <c r="I97" s="1368"/>
      <c r="J97" s="13"/>
      <c r="K97" s="13"/>
      <c r="L97" s="30">
        <v>1</v>
      </c>
      <c r="M97" s="1400"/>
      <c r="N97" s="1406">
        <f t="shared" si="7"/>
        <v>0</v>
      </c>
    </row>
    <row r="98" spans="1:14" ht="15" customHeight="1">
      <c r="A98" s="1368" t="s">
        <v>1991</v>
      </c>
      <c r="B98" s="1397" t="s">
        <v>173</v>
      </c>
      <c r="C98" s="1368"/>
      <c r="D98" s="13"/>
      <c r="E98" s="13"/>
      <c r="F98" s="30">
        <v>1</v>
      </c>
      <c r="G98" s="1400"/>
      <c r="H98" s="1406">
        <f t="shared" si="6"/>
        <v>0</v>
      </c>
      <c r="I98" s="1368"/>
      <c r="J98" s="13"/>
      <c r="K98" s="13"/>
      <c r="L98" s="30">
        <v>1</v>
      </c>
      <c r="M98" s="1400"/>
      <c r="N98" s="1406">
        <f t="shared" si="7"/>
        <v>0</v>
      </c>
    </row>
    <row r="99" spans="1:14" s="1" customFormat="1" ht="90">
      <c r="A99" s="1401" t="s">
        <v>178</v>
      </c>
      <c r="B99" s="1413" t="s">
        <v>1990</v>
      </c>
      <c r="C99" s="1380">
        <f>C100+C110</f>
        <v>0</v>
      </c>
      <c r="D99" s="13"/>
      <c r="E99" s="13"/>
      <c r="F99" s="13"/>
      <c r="G99" s="13"/>
      <c r="H99" s="1411">
        <f>H100+H110</f>
        <v>0</v>
      </c>
      <c r="I99" s="1380">
        <f>I100+I110</f>
        <v>0</v>
      </c>
      <c r="J99" s="13"/>
      <c r="K99" s="13"/>
      <c r="L99" s="13"/>
      <c r="M99" s="13"/>
      <c r="N99" s="1411">
        <f>N100+N110</f>
        <v>0</v>
      </c>
    </row>
    <row r="100" spans="1:14" s="1" customFormat="1" ht="30" customHeight="1">
      <c r="A100" s="1412" t="s">
        <v>62</v>
      </c>
      <c r="B100" s="1389" t="s">
        <v>179</v>
      </c>
      <c r="C100" s="1380">
        <f>C101+C103+C105+C107+C109</f>
        <v>0</v>
      </c>
      <c r="D100" s="1406">
        <f>D101+D103+D105+D107+D109</f>
        <v>0</v>
      </c>
      <c r="E100" s="13"/>
      <c r="F100" s="13"/>
      <c r="G100" s="13"/>
      <c r="H100" s="1411">
        <f>H101+H103+H105+H107+H109</f>
        <v>0</v>
      </c>
      <c r="I100" s="1380">
        <f>I101+I103+I105+I107+I109</f>
        <v>0</v>
      </c>
      <c r="J100" s="1406">
        <f>J101+J103+J105+J107+J109</f>
        <v>0</v>
      </c>
      <c r="K100" s="13"/>
      <c r="L100" s="13"/>
      <c r="M100" s="13"/>
      <c r="N100" s="1411">
        <f>N101+N103+N105+N107+N109</f>
        <v>0</v>
      </c>
    </row>
    <row r="101" spans="1:14" s="1" customFormat="1" ht="45">
      <c r="A101" s="26" t="s">
        <v>180</v>
      </c>
      <c r="B101" s="1409" t="s">
        <v>181</v>
      </c>
      <c r="C101" s="1363"/>
      <c r="D101" s="1400"/>
      <c r="E101" s="13"/>
      <c r="F101" s="30">
        <v>0</v>
      </c>
      <c r="G101" s="1400"/>
      <c r="H101" s="1406">
        <f>C101*G101</f>
        <v>0</v>
      </c>
      <c r="I101" s="1363"/>
      <c r="J101" s="1400"/>
      <c r="K101" s="13"/>
      <c r="L101" s="30">
        <v>0</v>
      </c>
      <c r="M101" s="1400"/>
      <c r="N101" s="1406">
        <f>I101*M101</f>
        <v>0</v>
      </c>
    </row>
    <row r="102" spans="1:14" s="1" customFormat="1" ht="45" customHeight="1">
      <c r="A102" s="1405" t="s">
        <v>1989</v>
      </c>
      <c r="B102" s="1404" t="s">
        <v>1975</v>
      </c>
      <c r="C102" s="1363"/>
      <c r="D102" s="1400"/>
      <c r="E102" s="1400"/>
      <c r="F102" s="31"/>
      <c r="G102" s="13"/>
      <c r="H102" s="13"/>
      <c r="I102" s="1363"/>
      <c r="J102" s="1400"/>
      <c r="K102" s="1400"/>
      <c r="L102" s="31"/>
      <c r="M102" s="13"/>
      <c r="N102" s="13"/>
    </row>
    <row r="103" spans="1:14" s="1" customFormat="1" ht="45" customHeight="1">
      <c r="A103" s="26" t="s">
        <v>182</v>
      </c>
      <c r="B103" s="1409" t="s">
        <v>183</v>
      </c>
      <c r="C103" s="1363"/>
      <c r="D103" s="1400"/>
      <c r="E103" s="13"/>
      <c r="F103" s="30">
        <v>0</v>
      </c>
      <c r="G103" s="1400"/>
      <c r="H103" s="1406">
        <f>C103*G103</f>
        <v>0</v>
      </c>
      <c r="I103" s="1363"/>
      <c r="J103" s="1400"/>
      <c r="K103" s="13"/>
      <c r="L103" s="30">
        <v>0</v>
      </c>
      <c r="M103" s="1400"/>
      <c r="N103" s="1406">
        <f>I103*M103</f>
        <v>0</v>
      </c>
    </row>
    <row r="104" spans="1:14" s="1" customFormat="1" ht="45" customHeight="1">
      <c r="A104" s="1405" t="s">
        <v>1988</v>
      </c>
      <c r="B104" s="1404" t="s">
        <v>1975</v>
      </c>
      <c r="C104" s="1363"/>
      <c r="D104" s="1400"/>
      <c r="E104" s="1400"/>
      <c r="F104" s="31"/>
      <c r="G104" s="13"/>
      <c r="H104" s="13"/>
      <c r="I104" s="1363"/>
      <c r="J104" s="1400"/>
      <c r="K104" s="1400"/>
      <c r="L104" s="31"/>
      <c r="M104" s="13"/>
      <c r="N104" s="13"/>
    </row>
    <row r="105" spans="1:14" s="1" customFormat="1" ht="30" customHeight="1">
      <c r="A105" s="26" t="s">
        <v>184</v>
      </c>
      <c r="B105" s="1409" t="s">
        <v>185</v>
      </c>
      <c r="C105" s="1363"/>
      <c r="D105" s="1400"/>
      <c r="E105" s="13"/>
      <c r="F105" s="30">
        <v>0</v>
      </c>
      <c r="G105" s="1400"/>
      <c r="H105" s="1406">
        <f>C105*G105</f>
        <v>0</v>
      </c>
      <c r="I105" s="1363"/>
      <c r="J105" s="1400"/>
      <c r="K105" s="13"/>
      <c r="L105" s="30">
        <v>0</v>
      </c>
      <c r="M105" s="1400"/>
      <c r="N105" s="1406">
        <f>I105*M105</f>
        <v>0</v>
      </c>
    </row>
    <row r="106" spans="1:14" s="1" customFormat="1" ht="45" customHeight="1">
      <c r="A106" s="1405" t="s">
        <v>1987</v>
      </c>
      <c r="B106" s="1404" t="s">
        <v>1975</v>
      </c>
      <c r="C106" s="1363"/>
      <c r="D106" s="1400"/>
      <c r="E106" s="1400"/>
      <c r="F106" s="31"/>
      <c r="G106" s="13"/>
      <c r="H106" s="13"/>
      <c r="I106" s="1363"/>
      <c r="J106" s="1400"/>
      <c r="K106" s="1400"/>
      <c r="L106" s="31"/>
      <c r="M106" s="13"/>
      <c r="N106" s="13"/>
    </row>
    <row r="107" spans="1:14" s="1" customFormat="1" ht="30" customHeight="1">
      <c r="A107" s="26" t="s">
        <v>186</v>
      </c>
      <c r="B107" s="1409" t="s">
        <v>187</v>
      </c>
      <c r="C107" s="1363"/>
      <c r="D107" s="1400"/>
      <c r="E107" s="13"/>
      <c r="F107" s="30">
        <v>0</v>
      </c>
      <c r="G107" s="1400"/>
      <c r="H107" s="1406">
        <f>C107*G107</f>
        <v>0</v>
      </c>
      <c r="I107" s="1363"/>
      <c r="J107" s="1400"/>
      <c r="K107" s="13"/>
      <c r="L107" s="30">
        <v>0</v>
      </c>
      <c r="M107" s="1400"/>
      <c r="N107" s="1406">
        <f>I107*M107</f>
        <v>0</v>
      </c>
    </row>
    <row r="108" spans="1:14" s="1" customFormat="1" ht="45" customHeight="1">
      <c r="A108" s="1405" t="s">
        <v>1986</v>
      </c>
      <c r="B108" s="1404" t="s">
        <v>1975</v>
      </c>
      <c r="C108" s="1363"/>
      <c r="D108" s="1400"/>
      <c r="E108" s="1400"/>
      <c r="F108" s="31"/>
      <c r="G108" s="13"/>
      <c r="H108" s="13"/>
      <c r="I108" s="1363"/>
      <c r="J108" s="1400"/>
      <c r="K108" s="1400"/>
      <c r="L108" s="31"/>
      <c r="M108" s="13"/>
      <c r="N108" s="13"/>
    </row>
    <row r="109" spans="1:14" s="1" customFormat="1" ht="30" customHeight="1">
      <c r="A109" s="26" t="s">
        <v>188</v>
      </c>
      <c r="B109" s="1409" t="s">
        <v>189</v>
      </c>
      <c r="C109" s="1363"/>
      <c r="D109" s="1408"/>
      <c r="E109" s="13"/>
      <c r="F109" s="30">
        <v>0</v>
      </c>
      <c r="G109" s="1400"/>
      <c r="H109" s="1411">
        <f>C109*G109</f>
        <v>0</v>
      </c>
      <c r="I109" s="1363"/>
      <c r="J109" s="1408"/>
      <c r="K109" s="13"/>
      <c r="L109" s="30">
        <v>0</v>
      </c>
      <c r="M109" s="1400"/>
      <c r="N109" s="1406">
        <f>I109*M109</f>
        <v>0</v>
      </c>
    </row>
    <row r="110" spans="1:14" s="1" customFormat="1" ht="30" customHeight="1">
      <c r="A110" s="1412" t="s">
        <v>64</v>
      </c>
      <c r="B110" s="1395" t="s">
        <v>190</v>
      </c>
      <c r="C110" s="1380">
        <f>+C111+C113+C115+C117+C119+C121+C123+C125+C126</f>
        <v>0</v>
      </c>
      <c r="D110" s="1406">
        <f>+D111+D113+D115+D117+D119+D121+D123+D125+D126</f>
        <v>0</v>
      </c>
      <c r="E110" s="13"/>
      <c r="F110" s="13"/>
      <c r="G110" s="13"/>
      <c r="H110" s="1411">
        <f>+H111+H113+H115+H117+H119+H121+H123+H125+H126</f>
        <v>0</v>
      </c>
      <c r="I110" s="1380">
        <f>+I111+I113+I115+I117+I119+I121+I123+I125+I126</f>
        <v>0</v>
      </c>
      <c r="J110" s="1406">
        <f>+J111+J113+J115+J117+J119+J121+J123+J125+J126</f>
        <v>0</v>
      </c>
      <c r="K110" s="13"/>
      <c r="L110" s="13"/>
      <c r="M110" s="13"/>
      <c r="N110" s="1411">
        <f>+N111+N113+N115+N117+N119+N121+N123+N125+N126</f>
        <v>0</v>
      </c>
    </row>
    <row r="111" spans="1:14" s="1" customFormat="1" ht="45" customHeight="1">
      <c r="A111" s="26" t="s">
        <v>191</v>
      </c>
      <c r="B111" s="1409" t="s">
        <v>181</v>
      </c>
      <c r="C111" s="1363"/>
      <c r="D111" s="1400"/>
      <c r="E111" s="13"/>
      <c r="F111" s="30">
        <v>0</v>
      </c>
      <c r="G111" s="1400"/>
      <c r="H111" s="1406">
        <f>C111*G111</f>
        <v>0</v>
      </c>
      <c r="I111" s="1363"/>
      <c r="J111" s="1400"/>
      <c r="K111" s="13"/>
      <c r="L111" s="30">
        <v>0</v>
      </c>
      <c r="M111" s="1400"/>
      <c r="N111" s="1406">
        <f>I111*M111</f>
        <v>0</v>
      </c>
    </row>
    <row r="112" spans="1:14" s="1" customFormat="1" ht="45" customHeight="1">
      <c r="A112" s="1405" t="s">
        <v>1985</v>
      </c>
      <c r="B112" s="1404" t="s">
        <v>1975</v>
      </c>
      <c r="C112" s="1363"/>
      <c r="D112" s="1400"/>
      <c r="E112" s="1400"/>
      <c r="F112" s="31"/>
      <c r="G112" s="13"/>
      <c r="H112" s="13"/>
      <c r="I112" s="1363"/>
      <c r="J112" s="1400"/>
      <c r="K112" s="1400"/>
      <c r="L112" s="31"/>
      <c r="M112" s="13"/>
      <c r="N112" s="13"/>
    </row>
    <row r="113" spans="1:14" s="1" customFormat="1" ht="45" customHeight="1">
      <c r="A113" s="26" t="s">
        <v>192</v>
      </c>
      <c r="B113" s="1409" t="s">
        <v>183</v>
      </c>
      <c r="C113" s="1363"/>
      <c r="D113" s="1400"/>
      <c r="E113" s="13"/>
      <c r="F113" s="30">
        <v>7.0000000000000007E-2</v>
      </c>
      <c r="G113" s="1400"/>
      <c r="H113" s="1406">
        <f>C113*G113</f>
        <v>0</v>
      </c>
      <c r="I113" s="1363"/>
      <c r="J113" s="1400"/>
      <c r="K113" s="13"/>
      <c r="L113" s="30">
        <v>7.0000000000000007E-2</v>
      </c>
      <c r="M113" s="1400"/>
      <c r="N113" s="1406">
        <f>I113*M113</f>
        <v>0</v>
      </c>
    </row>
    <row r="114" spans="1:14" s="1" customFormat="1" ht="45" customHeight="1">
      <c r="A114" s="1405" t="s">
        <v>1984</v>
      </c>
      <c r="B114" s="1404" t="s">
        <v>1975</v>
      </c>
      <c r="C114" s="1363"/>
      <c r="D114" s="1400"/>
      <c r="E114" s="1400"/>
      <c r="F114" s="31"/>
      <c r="G114" s="13"/>
      <c r="H114" s="13"/>
      <c r="I114" s="1363"/>
      <c r="J114" s="1400"/>
      <c r="K114" s="1400"/>
      <c r="L114" s="31"/>
      <c r="M114" s="13"/>
      <c r="N114" s="13"/>
    </row>
    <row r="115" spans="1:14" s="1" customFormat="1" ht="30" customHeight="1">
      <c r="A115" s="26" t="s">
        <v>193</v>
      </c>
      <c r="B115" s="1409" t="s">
        <v>185</v>
      </c>
      <c r="C115" s="1363"/>
      <c r="D115" s="1400"/>
      <c r="E115" s="13"/>
      <c r="F115" s="30">
        <v>0.15</v>
      </c>
      <c r="G115" s="1400"/>
      <c r="H115" s="1406">
        <f>C115*G115</f>
        <v>0</v>
      </c>
      <c r="I115" s="1363"/>
      <c r="J115" s="1400"/>
      <c r="K115" s="13"/>
      <c r="L115" s="30">
        <v>0.15</v>
      </c>
      <c r="M115" s="1400"/>
      <c r="N115" s="1406">
        <f>I115*M115</f>
        <v>0</v>
      </c>
    </row>
    <row r="116" spans="1:14" s="1" customFormat="1" ht="45" customHeight="1">
      <c r="A116" s="1405" t="s">
        <v>1983</v>
      </c>
      <c r="B116" s="1404" t="s">
        <v>1975</v>
      </c>
      <c r="C116" s="1363"/>
      <c r="D116" s="1400"/>
      <c r="E116" s="1400"/>
      <c r="F116" s="31"/>
      <c r="G116" s="13"/>
      <c r="H116" s="13"/>
      <c r="I116" s="1363"/>
      <c r="J116" s="1400"/>
      <c r="K116" s="1400"/>
      <c r="L116" s="31"/>
      <c r="M116" s="13"/>
      <c r="N116" s="13"/>
    </row>
    <row r="117" spans="1:14" s="1" customFormat="1" ht="60" customHeight="1">
      <c r="A117" s="26" t="s">
        <v>194</v>
      </c>
      <c r="B117" s="1410" t="s">
        <v>1982</v>
      </c>
      <c r="C117" s="1363"/>
      <c r="D117" s="1400"/>
      <c r="E117" s="13"/>
      <c r="F117" s="30">
        <v>0.25</v>
      </c>
      <c r="G117" s="1400"/>
      <c r="H117" s="1406">
        <f>C117*G117</f>
        <v>0</v>
      </c>
      <c r="I117" s="1363"/>
      <c r="J117" s="1400"/>
      <c r="K117" s="13"/>
      <c r="L117" s="30">
        <v>0.25</v>
      </c>
      <c r="M117" s="1400"/>
      <c r="N117" s="1406">
        <f>I117*M117</f>
        <v>0</v>
      </c>
    </row>
    <row r="118" spans="1:14" s="1" customFormat="1" ht="45" customHeight="1">
      <c r="A118" s="1405" t="s">
        <v>1981</v>
      </c>
      <c r="B118" s="1404" t="s">
        <v>1975</v>
      </c>
      <c r="C118" s="1363"/>
      <c r="D118" s="1400"/>
      <c r="E118" s="1400"/>
      <c r="F118" s="31"/>
      <c r="G118" s="13"/>
      <c r="H118" s="13"/>
      <c r="I118" s="1363"/>
      <c r="J118" s="1400"/>
      <c r="K118" s="1400"/>
      <c r="L118" s="31"/>
      <c r="M118" s="13"/>
      <c r="N118" s="13"/>
    </row>
    <row r="119" spans="1:14" s="1" customFormat="1" ht="45" customHeight="1">
      <c r="A119" s="26" t="s">
        <v>195</v>
      </c>
      <c r="B119" s="1410" t="s">
        <v>1980</v>
      </c>
      <c r="C119" s="1409"/>
      <c r="D119" s="1400"/>
      <c r="E119" s="13"/>
      <c r="F119" s="30">
        <v>0.3</v>
      </c>
      <c r="G119" s="1400"/>
      <c r="H119" s="1406">
        <f>C119*G119</f>
        <v>0</v>
      </c>
      <c r="I119" s="1409"/>
      <c r="J119" s="1400"/>
      <c r="K119" s="13"/>
      <c r="L119" s="30">
        <v>0.3</v>
      </c>
      <c r="M119" s="1400"/>
      <c r="N119" s="1406">
        <f>I119*M119</f>
        <v>0</v>
      </c>
    </row>
    <row r="120" spans="1:14" s="1" customFormat="1" ht="45" customHeight="1">
      <c r="A120" s="1405" t="s">
        <v>1979</v>
      </c>
      <c r="B120" s="1404" t="s">
        <v>1975</v>
      </c>
      <c r="C120" s="1363"/>
      <c r="D120" s="1400"/>
      <c r="E120" s="1400"/>
      <c r="F120" s="31"/>
      <c r="G120" s="13"/>
      <c r="H120" s="13"/>
      <c r="I120" s="1363"/>
      <c r="J120" s="1400"/>
      <c r="K120" s="1400"/>
      <c r="L120" s="31"/>
      <c r="M120" s="13"/>
      <c r="N120" s="13"/>
    </row>
    <row r="121" spans="1:14" s="1" customFormat="1" ht="120">
      <c r="A121" s="26" t="s">
        <v>197</v>
      </c>
      <c r="B121" s="1410" t="s">
        <v>1978</v>
      </c>
      <c r="C121" s="1363"/>
      <c r="D121" s="1400"/>
      <c r="E121" s="13"/>
      <c r="F121" s="30">
        <v>0.35</v>
      </c>
      <c r="G121" s="1400"/>
      <c r="H121" s="1406">
        <f>C121*G121</f>
        <v>0</v>
      </c>
      <c r="I121" s="1363"/>
      <c r="J121" s="1400"/>
      <c r="K121" s="13"/>
      <c r="L121" s="30">
        <v>0.35</v>
      </c>
      <c r="M121" s="1400"/>
      <c r="N121" s="1406">
        <f>I121*M121</f>
        <v>0</v>
      </c>
    </row>
    <row r="122" spans="1:14" s="1" customFormat="1" ht="45" customHeight="1">
      <c r="A122" s="1405" t="s">
        <v>1977</v>
      </c>
      <c r="B122" s="1404" t="s">
        <v>1975</v>
      </c>
      <c r="C122" s="1363"/>
      <c r="D122" s="1400"/>
      <c r="E122" s="1400"/>
      <c r="F122" s="31"/>
      <c r="G122" s="13"/>
      <c r="H122" s="13"/>
      <c r="I122" s="1363"/>
      <c r="J122" s="1400"/>
      <c r="K122" s="1400"/>
      <c r="L122" s="31"/>
      <c r="M122" s="13"/>
      <c r="N122" s="13"/>
    </row>
    <row r="123" spans="1:14" s="1" customFormat="1" ht="30" customHeight="1">
      <c r="A123" s="26" t="s">
        <v>198</v>
      </c>
      <c r="B123" s="1410" t="s">
        <v>199</v>
      </c>
      <c r="C123" s="1363"/>
      <c r="D123" s="1400"/>
      <c r="E123" s="13"/>
      <c r="F123" s="30">
        <v>0.5</v>
      </c>
      <c r="G123" s="1400"/>
      <c r="H123" s="1406">
        <f>C123*G123</f>
        <v>0</v>
      </c>
      <c r="I123" s="1363"/>
      <c r="J123" s="1400"/>
      <c r="K123" s="13"/>
      <c r="L123" s="30">
        <v>0.5</v>
      </c>
      <c r="M123" s="1400"/>
      <c r="N123" s="1406">
        <f>I123*M123</f>
        <v>0</v>
      </c>
    </row>
    <row r="124" spans="1:14" s="1" customFormat="1" ht="45" customHeight="1">
      <c r="A124" s="1405" t="s">
        <v>1976</v>
      </c>
      <c r="B124" s="1404" t="s">
        <v>1975</v>
      </c>
      <c r="C124" s="1363"/>
      <c r="D124" s="1400"/>
      <c r="E124" s="1400"/>
      <c r="F124" s="31"/>
      <c r="G124" s="13"/>
      <c r="H124" s="13"/>
      <c r="I124" s="1363"/>
      <c r="J124" s="1400"/>
      <c r="K124" s="1400"/>
      <c r="L124" s="31"/>
      <c r="M124" s="13"/>
      <c r="N124" s="13"/>
    </row>
    <row r="125" spans="1:14" s="1402" customFormat="1" ht="30" customHeight="1">
      <c r="A125" s="26" t="s">
        <v>200</v>
      </c>
      <c r="B125" s="1409" t="s">
        <v>189</v>
      </c>
      <c r="C125" s="1363"/>
      <c r="D125" s="1408"/>
      <c r="E125" s="13"/>
      <c r="F125" s="30" t="s">
        <v>1974</v>
      </c>
      <c r="G125" s="1400"/>
      <c r="H125" s="1406">
        <f>C125*G125</f>
        <v>0</v>
      </c>
      <c r="I125" s="1363"/>
      <c r="J125" s="1408"/>
      <c r="K125" s="13"/>
      <c r="L125" s="30" t="s">
        <v>1974</v>
      </c>
      <c r="M125" s="1400"/>
      <c r="N125" s="1406">
        <f>I125*M125</f>
        <v>0</v>
      </c>
    </row>
    <row r="126" spans="1:14" s="1402" customFormat="1" ht="75" customHeight="1">
      <c r="A126" s="1407" t="s">
        <v>1973</v>
      </c>
      <c r="B126" s="1397" t="s">
        <v>1972</v>
      </c>
      <c r="C126" s="1363"/>
      <c r="D126" s="1400"/>
      <c r="E126" s="13"/>
      <c r="F126" s="30">
        <v>0.25</v>
      </c>
      <c r="G126" s="1400"/>
      <c r="H126" s="1406">
        <f>C126*G126</f>
        <v>0</v>
      </c>
      <c r="I126" s="1363"/>
      <c r="J126" s="1400"/>
      <c r="K126" s="13"/>
      <c r="L126" s="30">
        <v>0.25</v>
      </c>
      <c r="M126" s="1400"/>
      <c r="N126" s="1406">
        <f>I126*M126</f>
        <v>0</v>
      </c>
    </row>
    <row r="127" spans="1:14" s="1402" customFormat="1" ht="60" customHeight="1">
      <c r="A127" s="1405" t="s">
        <v>1971</v>
      </c>
      <c r="B127" s="1404" t="s">
        <v>1970</v>
      </c>
      <c r="C127" s="1403"/>
      <c r="D127" s="1363"/>
      <c r="E127" s="1400"/>
      <c r="F127" s="31"/>
      <c r="G127" s="13"/>
      <c r="H127" s="13"/>
      <c r="I127" s="1403"/>
      <c r="J127" s="1363"/>
      <c r="K127" s="1400"/>
      <c r="L127" s="31"/>
      <c r="M127" s="13"/>
      <c r="N127" s="13"/>
    </row>
    <row r="128" spans="1:14" ht="60" customHeight="1">
      <c r="A128" s="1401" t="s">
        <v>201</v>
      </c>
      <c r="B128" s="1389" t="s">
        <v>1969</v>
      </c>
      <c r="C128" s="1401"/>
      <c r="D128" s="13"/>
      <c r="E128" s="13"/>
      <c r="F128" s="31"/>
      <c r="G128" s="13"/>
      <c r="H128" s="1400"/>
      <c r="I128" s="1401"/>
      <c r="J128" s="13"/>
      <c r="K128" s="13"/>
      <c r="L128" s="31"/>
      <c r="M128" s="13"/>
      <c r="N128" s="1400"/>
    </row>
    <row r="129" spans="1:14">
      <c r="A129" s="1399"/>
    </row>
    <row r="130" spans="1:14" ht="105" customHeight="1">
      <c r="A130" s="1398" t="s">
        <v>1</v>
      </c>
      <c r="B130" s="1389" t="s">
        <v>1968</v>
      </c>
      <c r="C130" s="32"/>
      <c r="D130" s="15"/>
      <c r="E130" s="15"/>
      <c r="F130" s="15"/>
      <c r="G130" s="15"/>
      <c r="H130" s="15"/>
      <c r="I130" s="32"/>
      <c r="J130" s="15"/>
      <c r="K130" s="15"/>
      <c r="L130" s="15"/>
      <c r="M130" s="15"/>
      <c r="N130" s="15"/>
    </row>
    <row r="131" spans="1:14" ht="45" customHeight="1">
      <c r="A131" s="1398" t="s">
        <v>347</v>
      </c>
      <c r="B131" s="1395" t="s">
        <v>202</v>
      </c>
      <c r="C131" s="32"/>
      <c r="D131" s="15"/>
      <c r="E131" s="15"/>
      <c r="F131" s="15"/>
      <c r="G131" s="15"/>
      <c r="H131" s="15"/>
      <c r="I131" s="32"/>
      <c r="J131" s="15"/>
      <c r="K131" s="15"/>
      <c r="L131" s="15"/>
      <c r="M131" s="15"/>
      <c r="N131" s="15"/>
    </row>
    <row r="132" spans="1:14" ht="30.75" customHeight="1">
      <c r="A132" s="1398" t="s">
        <v>349</v>
      </c>
      <c r="B132" s="1395" t="s">
        <v>203</v>
      </c>
      <c r="C132" s="32"/>
      <c r="D132" s="15"/>
      <c r="E132" s="15"/>
      <c r="F132" s="15"/>
      <c r="G132" s="15"/>
      <c r="H132" s="15"/>
      <c r="I132" s="32"/>
      <c r="J132" s="15"/>
      <c r="K132" s="15"/>
      <c r="L132" s="15"/>
      <c r="M132" s="15"/>
      <c r="N132" s="15"/>
    </row>
    <row r="133" spans="1:14" ht="45" customHeight="1">
      <c r="A133" s="1398" t="s">
        <v>350</v>
      </c>
      <c r="B133" s="1395" t="s">
        <v>1967</v>
      </c>
      <c r="C133" s="32"/>
      <c r="D133" s="15"/>
      <c r="E133" s="15"/>
      <c r="F133" s="15"/>
      <c r="G133" s="15"/>
      <c r="H133" s="15"/>
      <c r="I133" s="32"/>
      <c r="J133" s="15"/>
      <c r="K133" s="15"/>
      <c r="L133" s="15"/>
      <c r="M133" s="15"/>
      <c r="N133" s="15"/>
    </row>
    <row r="134" spans="1:14" ht="60" customHeight="1">
      <c r="A134" s="1398" t="s">
        <v>351</v>
      </c>
      <c r="B134" s="1395" t="s">
        <v>204</v>
      </c>
      <c r="C134" s="15"/>
      <c r="D134" s="15"/>
      <c r="E134" s="15"/>
      <c r="F134" s="15"/>
      <c r="G134" s="15"/>
      <c r="H134" s="15"/>
      <c r="I134" s="15"/>
      <c r="J134" s="15"/>
      <c r="K134" s="15"/>
      <c r="L134" s="15"/>
      <c r="M134" s="15"/>
      <c r="N134" s="15"/>
    </row>
    <row r="135" spans="1:14">
      <c r="A135" s="1360" t="s">
        <v>205</v>
      </c>
      <c r="B135" s="1397" t="s">
        <v>206</v>
      </c>
      <c r="C135" s="32"/>
      <c r="D135" s="15"/>
      <c r="E135" s="15"/>
      <c r="F135" s="15"/>
      <c r="G135" s="32"/>
      <c r="H135" s="32"/>
      <c r="I135" s="32"/>
      <c r="J135" s="15"/>
      <c r="K135" s="15"/>
      <c r="L135" s="15"/>
      <c r="M135" s="32"/>
      <c r="N135" s="32"/>
    </row>
    <row r="136" spans="1:14" ht="30">
      <c r="A136" s="1360" t="s">
        <v>207</v>
      </c>
      <c r="B136" s="1397" t="s">
        <v>208</v>
      </c>
      <c r="C136" s="32"/>
      <c r="D136" s="15"/>
      <c r="E136" s="15"/>
      <c r="F136" s="15"/>
      <c r="G136" s="32"/>
      <c r="H136" s="32"/>
      <c r="I136" s="32"/>
      <c r="J136" s="15"/>
      <c r="K136" s="15"/>
      <c r="L136" s="15"/>
      <c r="M136" s="32"/>
      <c r="N136" s="32"/>
    </row>
    <row r="137" spans="1:14" ht="76.5" customHeight="1">
      <c r="A137" s="1360" t="s">
        <v>1966</v>
      </c>
      <c r="B137" s="1397" t="s">
        <v>209</v>
      </c>
      <c r="C137" s="32"/>
      <c r="D137" s="15"/>
      <c r="E137" s="15"/>
      <c r="F137" s="15"/>
      <c r="G137" s="32"/>
      <c r="H137" s="32"/>
      <c r="I137" s="32"/>
      <c r="J137" s="15"/>
      <c r="K137" s="15"/>
      <c r="L137" s="15"/>
      <c r="M137" s="32"/>
      <c r="N137" s="32"/>
    </row>
    <row r="138" spans="1:14" ht="27.75" customHeight="1">
      <c r="A138" s="1360" t="s">
        <v>210</v>
      </c>
      <c r="B138" s="1397" t="s">
        <v>211</v>
      </c>
      <c r="C138" s="32"/>
      <c r="D138" s="15"/>
      <c r="E138" s="15"/>
      <c r="F138" s="15"/>
      <c r="G138" s="32"/>
      <c r="H138" s="32"/>
      <c r="I138" s="32"/>
      <c r="J138" s="15"/>
      <c r="K138" s="15"/>
      <c r="L138" s="15"/>
      <c r="M138" s="32"/>
      <c r="N138" s="32"/>
    </row>
    <row r="139" spans="1:14" ht="48" customHeight="1">
      <c r="A139" s="1398" t="s">
        <v>212</v>
      </c>
      <c r="B139" s="1395" t="s">
        <v>213</v>
      </c>
      <c r="C139" s="15"/>
      <c r="D139" s="15"/>
      <c r="E139" s="15"/>
      <c r="F139" s="15"/>
      <c r="G139" s="15"/>
      <c r="H139" s="15"/>
      <c r="I139" s="15"/>
      <c r="J139" s="15"/>
      <c r="K139" s="15"/>
      <c r="L139" s="15"/>
      <c r="M139" s="15"/>
      <c r="N139" s="15"/>
    </row>
    <row r="140" spans="1:14">
      <c r="A140" s="1360" t="s">
        <v>214</v>
      </c>
      <c r="B140" s="1397" t="s">
        <v>215</v>
      </c>
      <c r="C140" s="32"/>
      <c r="D140" s="15"/>
      <c r="E140" s="15"/>
      <c r="F140" s="15"/>
      <c r="G140" s="32"/>
      <c r="H140" s="32"/>
      <c r="I140" s="32"/>
      <c r="J140" s="15"/>
      <c r="K140" s="15"/>
      <c r="L140" s="15"/>
      <c r="M140" s="32"/>
      <c r="N140" s="32"/>
    </row>
    <row r="141" spans="1:14" ht="29.25" customHeight="1">
      <c r="A141" s="1360" t="s">
        <v>216</v>
      </c>
      <c r="B141" s="1397" t="s">
        <v>217</v>
      </c>
      <c r="C141" s="32"/>
      <c r="D141" s="15"/>
      <c r="E141" s="15"/>
      <c r="F141" s="15"/>
      <c r="G141" s="32"/>
      <c r="H141" s="32"/>
      <c r="I141" s="32"/>
      <c r="J141" s="15"/>
      <c r="K141" s="15"/>
      <c r="L141" s="15"/>
      <c r="M141" s="32"/>
      <c r="N141" s="32"/>
    </row>
    <row r="142" spans="1:14" ht="75" customHeight="1">
      <c r="A142" s="1360" t="s">
        <v>218</v>
      </c>
      <c r="B142" s="1397" t="s">
        <v>219</v>
      </c>
      <c r="C142" s="32"/>
      <c r="D142" s="15"/>
      <c r="E142" s="15"/>
      <c r="F142" s="15"/>
      <c r="G142" s="32"/>
      <c r="H142" s="32"/>
      <c r="I142" s="32"/>
      <c r="J142" s="15"/>
      <c r="K142" s="15"/>
      <c r="L142" s="15"/>
      <c r="M142" s="32"/>
      <c r="N142" s="32"/>
    </row>
    <row r="143" spans="1:14" s="1396" customFormat="1" ht="30">
      <c r="A143" s="1360" t="s">
        <v>220</v>
      </c>
      <c r="B143" s="1397" t="s">
        <v>221</v>
      </c>
      <c r="C143" s="32"/>
      <c r="D143" s="15"/>
      <c r="E143" s="15"/>
      <c r="F143" s="15"/>
      <c r="G143" s="32"/>
      <c r="H143" s="32"/>
      <c r="I143" s="32"/>
      <c r="J143" s="15"/>
      <c r="K143" s="15"/>
      <c r="L143" s="15"/>
      <c r="M143" s="32"/>
      <c r="N143" s="32"/>
    </row>
    <row r="144" spans="1:14" ht="30">
      <c r="A144" s="1390" t="s">
        <v>222</v>
      </c>
      <c r="B144" s="1395" t="s">
        <v>225</v>
      </c>
      <c r="C144" s="15"/>
      <c r="D144" s="15"/>
      <c r="E144" s="15"/>
      <c r="F144" s="15"/>
      <c r="G144" s="15"/>
      <c r="H144" s="15"/>
      <c r="I144" s="15"/>
      <c r="J144" s="15"/>
      <c r="K144" s="15"/>
      <c r="L144" s="15"/>
      <c r="M144" s="15"/>
      <c r="N144" s="15"/>
    </row>
    <row r="145" spans="1:19" ht="30">
      <c r="A145" s="1374" t="s">
        <v>866</v>
      </c>
      <c r="B145" s="1387" t="s">
        <v>1965</v>
      </c>
      <c r="C145" s="32"/>
      <c r="D145" s="15"/>
      <c r="E145" s="15"/>
      <c r="F145" s="15"/>
      <c r="G145" s="32"/>
      <c r="H145" s="32"/>
      <c r="I145" s="32"/>
      <c r="J145" s="15"/>
      <c r="K145" s="15"/>
      <c r="L145" s="15"/>
      <c r="M145" s="32"/>
      <c r="N145" s="32"/>
    </row>
    <row r="146" spans="1:19" ht="45">
      <c r="A146" s="1374" t="s">
        <v>868</v>
      </c>
      <c r="B146" s="1387" t="s">
        <v>1964</v>
      </c>
      <c r="C146" s="32"/>
      <c r="D146" s="15"/>
      <c r="E146" s="15"/>
      <c r="F146" s="15"/>
      <c r="G146" s="32"/>
      <c r="H146" s="32"/>
      <c r="I146" s="32"/>
      <c r="J146" s="15"/>
      <c r="K146" s="15"/>
      <c r="L146" s="15"/>
      <c r="M146" s="32"/>
      <c r="N146" s="32"/>
    </row>
    <row r="147" spans="1:19" ht="105">
      <c r="A147" s="1374" t="s">
        <v>1963</v>
      </c>
      <c r="B147" s="1387" t="s">
        <v>1962</v>
      </c>
      <c r="C147" s="32"/>
      <c r="D147" s="32"/>
      <c r="E147" s="32"/>
      <c r="F147" s="15"/>
      <c r="G147" s="32"/>
      <c r="H147" s="32"/>
      <c r="I147" s="32"/>
      <c r="J147" s="32"/>
      <c r="K147" s="32"/>
      <c r="L147" s="15"/>
      <c r="M147" s="32"/>
      <c r="N147" s="32"/>
    </row>
    <row r="148" spans="1:19" ht="30">
      <c r="A148" s="1374" t="s">
        <v>1961</v>
      </c>
      <c r="B148" s="1387" t="s">
        <v>1960</v>
      </c>
      <c r="C148" s="32"/>
      <c r="D148" s="15"/>
      <c r="E148" s="15"/>
      <c r="F148" s="15"/>
      <c r="G148" s="32"/>
      <c r="H148" s="32"/>
      <c r="I148" s="32"/>
      <c r="J148" s="15"/>
      <c r="K148" s="15"/>
      <c r="L148" s="15"/>
      <c r="M148" s="32"/>
      <c r="N148" s="32"/>
    </row>
    <row r="149" spans="1:19" ht="45">
      <c r="A149" s="1374" t="s">
        <v>1959</v>
      </c>
      <c r="B149" s="1387" t="s">
        <v>1958</v>
      </c>
      <c r="C149" s="32"/>
      <c r="D149" s="15"/>
      <c r="E149" s="15"/>
      <c r="F149" s="15"/>
      <c r="G149" s="32"/>
      <c r="H149" s="32"/>
      <c r="I149" s="32"/>
      <c r="J149" s="15"/>
      <c r="K149" s="15"/>
      <c r="L149" s="15"/>
      <c r="M149" s="32"/>
      <c r="N149" s="32"/>
    </row>
    <row r="150" spans="1:19">
      <c r="A150" s="1374" t="s">
        <v>1957</v>
      </c>
      <c r="B150" s="1387" t="s">
        <v>1956</v>
      </c>
      <c r="C150" s="32"/>
      <c r="D150" s="15"/>
      <c r="E150" s="15"/>
      <c r="F150" s="15"/>
      <c r="G150" s="32"/>
      <c r="H150" s="32"/>
      <c r="I150" s="32"/>
      <c r="J150" s="15"/>
      <c r="K150" s="15"/>
      <c r="L150" s="15"/>
      <c r="M150" s="32"/>
      <c r="N150" s="32"/>
    </row>
    <row r="151" spans="1:19" ht="45">
      <c r="A151" s="1374" t="s">
        <v>1955</v>
      </c>
      <c r="B151" s="1394" t="s">
        <v>1954</v>
      </c>
      <c r="C151" s="32"/>
      <c r="D151" s="15"/>
      <c r="E151" s="15"/>
      <c r="F151" s="15"/>
      <c r="H151" s="32"/>
      <c r="I151" s="32"/>
      <c r="J151" s="15"/>
      <c r="K151" s="15"/>
      <c r="L151" s="15"/>
      <c r="N151" s="32"/>
    </row>
    <row r="152" spans="1:19" s="1393" customFormat="1">
      <c r="A152" s="1374" t="s">
        <v>1953</v>
      </c>
      <c r="B152" s="1387" t="s">
        <v>1952</v>
      </c>
      <c r="C152" s="32"/>
      <c r="D152" s="15"/>
      <c r="E152" s="15"/>
      <c r="F152" s="15"/>
      <c r="G152" s="32"/>
      <c r="H152" s="32"/>
      <c r="I152" s="32"/>
      <c r="J152" s="15"/>
      <c r="K152" s="15"/>
      <c r="L152" s="15"/>
      <c r="M152" s="32"/>
      <c r="N152" s="32"/>
    </row>
    <row r="153" spans="1:19" ht="60">
      <c r="A153" s="1374" t="s">
        <v>1951</v>
      </c>
      <c r="B153" s="1387" t="s">
        <v>1950</v>
      </c>
      <c r="C153" s="1391"/>
      <c r="D153" s="1392"/>
      <c r="E153" s="1392"/>
      <c r="F153" s="1392"/>
      <c r="G153" s="1391"/>
      <c r="H153" s="1391"/>
      <c r="I153" s="1391"/>
      <c r="J153" s="1392"/>
      <c r="K153" s="1392"/>
      <c r="L153" s="1392"/>
      <c r="M153" s="1391"/>
      <c r="N153" s="1391"/>
    </row>
    <row r="154" spans="1:19" ht="79.5" customHeight="1">
      <c r="A154" s="1390" t="s">
        <v>223</v>
      </c>
      <c r="B154" s="1389" t="s">
        <v>232</v>
      </c>
      <c r="C154" s="32"/>
      <c r="D154" s="15"/>
      <c r="E154" s="15"/>
      <c r="F154" s="15"/>
      <c r="G154" s="32"/>
      <c r="H154" s="32"/>
      <c r="I154" s="32"/>
      <c r="J154" s="15"/>
      <c r="K154" s="15"/>
      <c r="L154" s="15"/>
      <c r="M154" s="32"/>
      <c r="N154" s="32"/>
      <c r="O154" s="1"/>
      <c r="P154" s="1"/>
      <c r="Q154" s="1"/>
      <c r="R154" s="1"/>
      <c r="S154" s="1"/>
    </row>
    <row r="155" spans="1:19" ht="135" customHeight="1">
      <c r="A155" s="1390" t="s">
        <v>224</v>
      </c>
      <c r="B155" s="1389" t="s">
        <v>1949</v>
      </c>
      <c r="C155" s="15"/>
      <c r="D155" s="15"/>
      <c r="E155" s="15"/>
      <c r="F155" s="15"/>
      <c r="G155" s="15"/>
      <c r="H155" s="15"/>
      <c r="I155" s="15"/>
      <c r="J155" s="15"/>
      <c r="K155" s="15"/>
      <c r="L155" s="15"/>
      <c r="M155" s="15"/>
      <c r="N155" s="15"/>
      <c r="O155" s="1"/>
      <c r="P155" s="1"/>
      <c r="Q155" s="1"/>
      <c r="R155" s="1"/>
      <c r="S155" s="1"/>
    </row>
    <row r="156" spans="1:19" ht="60">
      <c r="A156" s="1388" t="s">
        <v>226</v>
      </c>
      <c r="B156" s="1387" t="s">
        <v>1948</v>
      </c>
      <c r="C156" s="32"/>
      <c r="D156" s="15"/>
      <c r="E156" s="16"/>
      <c r="F156" s="15"/>
      <c r="G156" s="15"/>
      <c r="H156" s="15"/>
      <c r="I156" s="32"/>
      <c r="J156" s="15"/>
      <c r="K156" s="16"/>
      <c r="L156" s="15"/>
      <c r="M156" s="15"/>
      <c r="N156" s="15"/>
      <c r="O156" s="1"/>
      <c r="P156" s="1"/>
      <c r="Q156" s="1"/>
      <c r="R156" s="1"/>
      <c r="S156" s="1"/>
    </row>
    <row r="157" spans="1:19" ht="60">
      <c r="A157" s="1388" t="s">
        <v>227</v>
      </c>
      <c r="B157" s="1387" t="s">
        <v>1947</v>
      </c>
      <c r="C157" s="32"/>
      <c r="D157" s="15"/>
      <c r="E157" s="16"/>
      <c r="F157" s="15"/>
      <c r="G157" s="15"/>
      <c r="H157" s="15"/>
      <c r="I157" s="32"/>
      <c r="J157" s="15"/>
      <c r="K157" s="16"/>
      <c r="L157" s="15"/>
      <c r="M157" s="15"/>
      <c r="N157" s="15"/>
    </row>
    <row r="158" spans="1:19" ht="30" customHeight="1">
      <c r="A158" s="1388" t="s">
        <v>228</v>
      </c>
      <c r="B158" s="1387" t="s">
        <v>1946</v>
      </c>
      <c r="C158" s="32"/>
      <c r="D158" s="15"/>
      <c r="E158" s="16"/>
      <c r="F158" s="15"/>
      <c r="G158" s="15"/>
      <c r="H158" s="15"/>
      <c r="I158" s="32"/>
      <c r="J158" s="15"/>
      <c r="K158" s="16"/>
      <c r="L158" s="15"/>
      <c r="M158" s="15"/>
      <c r="N158" s="15"/>
    </row>
    <row r="159" spans="1:19" ht="30" customHeight="1">
      <c r="A159" s="1388" t="s">
        <v>229</v>
      </c>
      <c r="B159" s="1387" t="s">
        <v>1945</v>
      </c>
      <c r="C159" s="32"/>
      <c r="D159" s="15"/>
      <c r="E159" s="16"/>
      <c r="F159" s="15"/>
      <c r="G159" s="15"/>
      <c r="H159" s="15"/>
      <c r="I159" s="32"/>
      <c r="J159" s="15"/>
      <c r="K159" s="16"/>
      <c r="L159" s="15"/>
      <c r="M159" s="15"/>
      <c r="N159" s="15"/>
    </row>
    <row r="160" spans="1:19" ht="30" customHeight="1">
      <c r="A160" s="1388" t="s">
        <v>230</v>
      </c>
      <c r="B160" s="1387" t="s">
        <v>1944</v>
      </c>
      <c r="C160" s="32"/>
      <c r="D160" s="15"/>
      <c r="E160" s="15"/>
      <c r="F160" s="15"/>
      <c r="G160" s="15"/>
      <c r="H160" s="15"/>
      <c r="I160" s="32"/>
      <c r="J160" s="15"/>
      <c r="K160" s="15"/>
      <c r="L160" s="15"/>
      <c r="M160" s="15"/>
      <c r="N160" s="15"/>
    </row>
    <row r="162" spans="1:2">
      <c r="A162" s="3"/>
      <c r="B162" s="1"/>
    </row>
    <row r="163" spans="1:2">
      <c r="A163" s="1354" t="s">
        <v>9</v>
      </c>
      <c r="B163" s="1354"/>
    </row>
    <row r="164" spans="1:2">
      <c r="A164" s="1354"/>
      <c r="B164" s="1354"/>
    </row>
    <row r="165" spans="1:2">
      <c r="A165" s="1355" t="s">
        <v>1910</v>
      </c>
      <c r="B165" s="1354"/>
    </row>
    <row r="166" spans="1:2">
      <c r="A166" s="1355" t="s">
        <v>11</v>
      </c>
      <c r="B166" s="1354"/>
    </row>
    <row r="167" spans="1:2">
      <c r="A167" s="1355" t="s">
        <v>12</v>
      </c>
      <c r="B167" s="1354"/>
    </row>
    <row r="168" spans="1:2">
      <c r="A168" s="1355" t="s">
        <v>11</v>
      </c>
      <c r="B168" s="1354"/>
    </row>
    <row r="169" spans="1:2">
      <c r="A169" s="1355" t="s">
        <v>1909</v>
      </c>
      <c r="B169" s="1354"/>
    </row>
    <row r="170" spans="1:2">
      <c r="A170" s="1355" t="s">
        <v>11</v>
      </c>
      <c r="B170" s="1354"/>
    </row>
    <row r="171" spans="1:2">
      <c r="A171" s="1355" t="s">
        <v>1943</v>
      </c>
      <c r="B171" s="1354"/>
    </row>
  </sheetData>
  <mergeCells count="4">
    <mergeCell ref="A6:N6"/>
    <mergeCell ref="A7:N7"/>
    <mergeCell ref="C11:H11"/>
    <mergeCell ref="I11:N11"/>
  </mergeCells>
  <pageMargins left="0.70866141732283472" right="0.70866141732283472" top="0" bottom="0" header="0.31496062992125984" footer="0.31496062992125984"/>
  <pageSetup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I22"/>
  <sheetViews>
    <sheetView view="pageBreakPreview" zoomScaleNormal="100" zoomScaleSheetLayoutView="100" workbookViewId="0">
      <selection activeCell="F3" sqref="F3"/>
    </sheetView>
  </sheetViews>
  <sheetFormatPr defaultRowHeight="12.75"/>
  <cols>
    <col min="1" max="2" width="9.140625" style="140"/>
    <col min="3" max="3" width="14.85546875" style="140" customWidth="1"/>
    <col min="4" max="4" width="15.85546875" style="140" customWidth="1"/>
    <col min="5" max="5" width="15.140625" style="140" customWidth="1"/>
    <col min="6" max="6" width="17.140625" style="140" customWidth="1"/>
    <col min="7" max="7" width="20.140625" style="140" customWidth="1"/>
    <col min="8" max="8" width="25.140625" style="140" customWidth="1"/>
    <col min="9" max="258" width="9.140625" style="140"/>
    <col min="259" max="259" width="14.85546875" style="140" customWidth="1"/>
    <col min="260" max="260" width="15.85546875" style="140" customWidth="1"/>
    <col min="261" max="261" width="15.140625" style="140" customWidth="1"/>
    <col min="262" max="262" width="17.140625" style="140" customWidth="1"/>
    <col min="263" max="263" width="20.140625" style="140" customWidth="1"/>
    <col min="264" max="264" width="25.140625" style="140" customWidth="1"/>
    <col min="265" max="514" width="9.140625" style="140"/>
    <col min="515" max="515" width="14.85546875" style="140" customWidth="1"/>
    <col min="516" max="516" width="15.85546875" style="140" customWidth="1"/>
    <col min="517" max="517" width="15.140625" style="140" customWidth="1"/>
    <col min="518" max="518" width="17.140625" style="140" customWidth="1"/>
    <col min="519" max="519" width="20.140625" style="140" customWidth="1"/>
    <col min="520" max="520" width="25.140625" style="140" customWidth="1"/>
    <col min="521" max="770" width="9.140625" style="140"/>
    <col min="771" max="771" width="14.85546875" style="140" customWidth="1"/>
    <col min="772" max="772" width="15.85546875" style="140" customWidth="1"/>
    <col min="773" max="773" width="15.140625" style="140" customWidth="1"/>
    <col min="774" max="774" width="17.140625" style="140" customWidth="1"/>
    <col min="775" max="775" width="20.140625" style="140" customWidth="1"/>
    <col min="776" max="776" width="25.140625" style="140" customWidth="1"/>
    <col min="777" max="1026" width="9.140625" style="140"/>
    <col min="1027" max="1027" width="14.85546875" style="140" customWidth="1"/>
    <col min="1028" max="1028" width="15.85546875" style="140" customWidth="1"/>
    <col min="1029" max="1029" width="15.140625" style="140" customWidth="1"/>
    <col min="1030" max="1030" width="17.140625" style="140" customWidth="1"/>
    <col min="1031" max="1031" width="20.140625" style="140" customWidth="1"/>
    <col min="1032" max="1032" width="25.140625" style="140" customWidth="1"/>
    <col min="1033" max="1282" width="9.140625" style="140"/>
    <col min="1283" max="1283" width="14.85546875" style="140" customWidth="1"/>
    <col min="1284" max="1284" width="15.85546875" style="140" customWidth="1"/>
    <col min="1285" max="1285" width="15.140625" style="140" customWidth="1"/>
    <col min="1286" max="1286" width="17.140625" style="140" customWidth="1"/>
    <col min="1287" max="1287" width="20.140625" style="140" customWidth="1"/>
    <col min="1288" max="1288" width="25.140625" style="140" customWidth="1"/>
    <col min="1289" max="1538" width="9.140625" style="140"/>
    <col min="1539" max="1539" width="14.85546875" style="140" customWidth="1"/>
    <col min="1540" max="1540" width="15.85546875" style="140" customWidth="1"/>
    <col min="1541" max="1541" width="15.140625" style="140" customWidth="1"/>
    <col min="1542" max="1542" width="17.140625" style="140" customWidth="1"/>
    <col min="1543" max="1543" width="20.140625" style="140" customWidth="1"/>
    <col min="1544" max="1544" width="25.140625" style="140" customWidth="1"/>
    <col min="1545" max="1794" width="9.140625" style="140"/>
    <col min="1795" max="1795" width="14.85546875" style="140" customWidth="1"/>
    <col min="1796" max="1796" width="15.85546875" style="140" customWidth="1"/>
    <col min="1797" max="1797" width="15.140625" style="140" customWidth="1"/>
    <col min="1798" max="1798" width="17.140625" style="140" customWidth="1"/>
    <col min="1799" max="1799" width="20.140625" style="140" customWidth="1"/>
    <col min="1800" max="1800" width="25.140625" style="140" customWidth="1"/>
    <col min="1801" max="2050" width="9.140625" style="140"/>
    <col min="2051" max="2051" width="14.85546875" style="140" customWidth="1"/>
    <col min="2052" max="2052" width="15.85546875" style="140" customWidth="1"/>
    <col min="2053" max="2053" width="15.140625" style="140" customWidth="1"/>
    <col min="2054" max="2054" width="17.140625" style="140" customWidth="1"/>
    <col min="2055" max="2055" width="20.140625" style="140" customWidth="1"/>
    <col min="2056" max="2056" width="25.140625" style="140" customWidth="1"/>
    <col min="2057" max="2306" width="9.140625" style="140"/>
    <col min="2307" max="2307" width="14.85546875" style="140" customWidth="1"/>
    <col min="2308" max="2308" width="15.85546875" style="140" customWidth="1"/>
    <col min="2309" max="2309" width="15.140625" style="140" customWidth="1"/>
    <col min="2310" max="2310" width="17.140625" style="140" customWidth="1"/>
    <col min="2311" max="2311" width="20.140625" style="140" customWidth="1"/>
    <col min="2312" max="2312" width="25.140625" style="140" customWidth="1"/>
    <col min="2313" max="2562" width="9.140625" style="140"/>
    <col min="2563" max="2563" width="14.85546875" style="140" customWidth="1"/>
    <col min="2564" max="2564" width="15.85546875" style="140" customWidth="1"/>
    <col min="2565" max="2565" width="15.140625" style="140" customWidth="1"/>
    <col min="2566" max="2566" width="17.140625" style="140" customWidth="1"/>
    <col min="2567" max="2567" width="20.140625" style="140" customWidth="1"/>
    <col min="2568" max="2568" width="25.140625" style="140" customWidth="1"/>
    <col min="2569" max="2818" width="9.140625" style="140"/>
    <col min="2819" max="2819" width="14.85546875" style="140" customWidth="1"/>
    <col min="2820" max="2820" width="15.85546875" style="140" customWidth="1"/>
    <col min="2821" max="2821" width="15.140625" style="140" customWidth="1"/>
    <col min="2822" max="2822" width="17.140625" style="140" customWidth="1"/>
    <col min="2823" max="2823" width="20.140625" style="140" customWidth="1"/>
    <col min="2824" max="2824" width="25.140625" style="140" customWidth="1"/>
    <col min="2825" max="3074" width="9.140625" style="140"/>
    <col min="3075" max="3075" width="14.85546875" style="140" customWidth="1"/>
    <col min="3076" max="3076" width="15.85546875" style="140" customWidth="1"/>
    <col min="3077" max="3077" width="15.140625" style="140" customWidth="1"/>
    <col min="3078" max="3078" width="17.140625" style="140" customWidth="1"/>
    <col min="3079" max="3079" width="20.140625" style="140" customWidth="1"/>
    <col min="3080" max="3080" width="25.140625" style="140" customWidth="1"/>
    <col min="3081" max="3330" width="9.140625" style="140"/>
    <col min="3331" max="3331" width="14.85546875" style="140" customWidth="1"/>
    <col min="3332" max="3332" width="15.85546875" style="140" customWidth="1"/>
    <col min="3333" max="3333" width="15.140625" style="140" customWidth="1"/>
    <col min="3334" max="3334" width="17.140625" style="140" customWidth="1"/>
    <col min="3335" max="3335" width="20.140625" style="140" customWidth="1"/>
    <col min="3336" max="3336" width="25.140625" style="140" customWidth="1"/>
    <col min="3337" max="3586" width="9.140625" style="140"/>
    <col min="3587" max="3587" width="14.85546875" style="140" customWidth="1"/>
    <col min="3588" max="3588" width="15.85546875" style="140" customWidth="1"/>
    <col min="3589" max="3589" width="15.140625" style="140" customWidth="1"/>
    <col min="3590" max="3590" width="17.140625" style="140" customWidth="1"/>
    <col min="3591" max="3591" width="20.140625" style="140" customWidth="1"/>
    <col min="3592" max="3592" width="25.140625" style="140" customWidth="1"/>
    <col min="3593" max="3842" width="9.140625" style="140"/>
    <col min="3843" max="3843" width="14.85546875" style="140" customWidth="1"/>
    <col min="3844" max="3844" width="15.85546875" style="140" customWidth="1"/>
    <col min="3845" max="3845" width="15.140625" style="140" customWidth="1"/>
    <col min="3846" max="3846" width="17.140625" style="140" customWidth="1"/>
    <col min="3847" max="3847" width="20.140625" style="140" customWidth="1"/>
    <col min="3848" max="3848" width="25.140625" style="140" customWidth="1"/>
    <col min="3849" max="4098" width="9.140625" style="140"/>
    <col min="4099" max="4099" width="14.85546875" style="140" customWidth="1"/>
    <col min="4100" max="4100" width="15.85546875" style="140" customWidth="1"/>
    <col min="4101" max="4101" width="15.140625" style="140" customWidth="1"/>
    <col min="4102" max="4102" width="17.140625" style="140" customWidth="1"/>
    <col min="4103" max="4103" width="20.140625" style="140" customWidth="1"/>
    <col min="4104" max="4104" width="25.140625" style="140" customWidth="1"/>
    <col min="4105" max="4354" width="9.140625" style="140"/>
    <col min="4355" max="4355" width="14.85546875" style="140" customWidth="1"/>
    <col min="4356" max="4356" width="15.85546875" style="140" customWidth="1"/>
    <col min="4357" max="4357" width="15.140625" style="140" customWidth="1"/>
    <col min="4358" max="4358" width="17.140625" style="140" customWidth="1"/>
    <col min="4359" max="4359" width="20.140625" style="140" customWidth="1"/>
    <col min="4360" max="4360" width="25.140625" style="140" customWidth="1"/>
    <col min="4361" max="4610" width="9.140625" style="140"/>
    <col min="4611" max="4611" width="14.85546875" style="140" customWidth="1"/>
    <col min="4612" max="4612" width="15.85546875" style="140" customWidth="1"/>
    <col min="4613" max="4613" width="15.140625" style="140" customWidth="1"/>
    <col min="4614" max="4614" width="17.140625" style="140" customWidth="1"/>
    <col min="4615" max="4615" width="20.140625" style="140" customWidth="1"/>
    <col min="4616" max="4616" width="25.140625" style="140" customWidth="1"/>
    <col min="4617" max="4866" width="9.140625" style="140"/>
    <col min="4867" max="4867" width="14.85546875" style="140" customWidth="1"/>
    <col min="4868" max="4868" width="15.85546875" style="140" customWidth="1"/>
    <col min="4869" max="4869" width="15.140625" style="140" customWidth="1"/>
    <col min="4870" max="4870" width="17.140625" style="140" customWidth="1"/>
    <col min="4871" max="4871" width="20.140625" style="140" customWidth="1"/>
    <col min="4872" max="4872" width="25.140625" style="140" customWidth="1"/>
    <col min="4873" max="5122" width="9.140625" style="140"/>
    <col min="5123" max="5123" width="14.85546875" style="140" customWidth="1"/>
    <col min="5124" max="5124" width="15.85546875" style="140" customWidth="1"/>
    <col min="5125" max="5125" width="15.140625" style="140" customWidth="1"/>
    <col min="5126" max="5126" width="17.140625" style="140" customWidth="1"/>
    <col min="5127" max="5127" width="20.140625" style="140" customWidth="1"/>
    <col min="5128" max="5128" width="25.140625" style="140" customWidth="1"/>
    <col min="5129" max="5378" width="9.140625" style="140"/>
    <col min="5379" max="5379" width="14.85546875" style="140" customWidth="1"/>
    <col min="5380" max="5380" width="15.85546875" style="140" customWidth="1"/>
    <col min="5381" max="5381" width="15.140625" style="140" customWidth="1"/>
    <col min="5382" max="5382" width="17.140625" style="140" customWidth="1"/>
    <col min="5383" max="5383" width="20.140625" style="140" customWidth="1"/>
    <col min="5384" max="5384" width="25.140625" style="140" customWidth="1"/>
    <col min="5385" max="5634" width="9.140625" style="140"/>
    <col min="5635" max="5635" width="14.85546875" style="140" customWidth="1"/>
    <col min="5636" max="5636" width="15.85546875" style="140" customWidth="1"/>
    <col min="5637" max="5637" width="15.140625" style="140" customWidth="1"/>
    <col min="5638" max="5638" width="17.140625" style="140" customWidth="1"/>
    <col min="5639" max="5639" width="20.140625" style="140" customWidth="1"/>
    <col min="5640" max="5640" width="25.140625" style="140" customWidth="1"/>
    <col min="5641" max="5890" width="9.140625" style="140"/>
    <col min="5891" max="5891" width="14.85546875" style="140" customWidth="1"/>
    <col min="5892" max="5892" width="15.85546875" style="140" customWidth="1"/>
    <col min="5893" max="5893" width="15.140625" style="140" customWidth="1"/>
    <col min="5894" max="5894" width="17.140625" style="140" customWidth="1"/>
    <col min="5895" max="5895" width="20.140625" style="140" customWidth="1"/>
    <col min="5896" max="5896" width="25.140625" style="140" customWidth="1"/>
    <col min="5897" max="6146" width="9.140625" style="140"/>
    <col min="6147" max="6147" width="14.85546875" style="140" customWidth="1"/>
    <col min="6148" max="6148" width="15.85546875" style="140" customWidth="1"/>
    <col min="6149" max="6149" width="15.140625" style="140" customWidth="1"/>
    <col min="6150" max="6150" width="17.140625" style="140" customWidth="1"/>
    <col min="6151" max="6151" width="20.140625" style="140" customWidth="1"/>
    <col min="6152" max="6152" width="25.140625" style="140" customWidth="1"/>
    <col min="6153" max="6402" width="9.140625" style="140"/>
    <col min="6403" max="6403" width="14.85546875" style="140" customWidth="1"/>
    <col min="6404" max="6404" width="15.85546875" style="140" customWidth="1"/>
    <col min="6405" max="6405" width="15.140625" style="140" customWidth="1"/>
    <col min="6406" max="6406" width="17.140625" style="140" customWidth="1"/>
    <col min="6407" max="6407" width="20.140625" style="140" customWidth="1"/>
    <col min="6408" max="6408" width="25.140625" style="140" customWidth="1"/>
    <col min="6409" max="6658" width="9.140625" style="140"/>
    <col min="6659" max="6659" width="14.85546875" style="140" customWidth="1"/>
    <col min="6660" max="6660" width="15.85546875" style="140" customWidth="1"/>
    <col min="6661" max="6661" width="15.140625" style="140" customWidth="1"/>
    <col min="6662" max="6662" width="17.140625" style="140" customWidth="1"/>
    <col min="6663" max="6663" width="20.140625" style="140" customWidth="1"/>
    <col min="6664" max="6664" width="25.140625" style="140" customWidth="1"/>
    <col min="6665" max="6914" width="9.140625" style="140"/>
    <col min="6915" max="6915" width="14.85546875" style="140" customWidth="1"/>
    <col min="6916" max="6916" width="15.85546875" style="140" customWidth="1"/>
    <col min="6917" max="6917" width="15.140625" style="140" customWidth="1"/>
    <col min="6918" max="6918" width="17.140625" style="140" customWidth="1"/>
    <col min="6919" max="6919" width="20.140625" style="140" customWidth="1"/>
    <col min="6920" max="6920" width="25.140625" style="140" customWidth="1"/>
    <col min="6921" max="7170" width="9.140625" style="140"/>
    <col min="7171" max="7171" width="14.85546875" style="140" customWidth="1"/>
    <col min="7172" max="7172" width="15.85546875" style="140" customWidth="1"/>
    <col min="7173" max="7173" width="15.140625" style="140" customWidth="1"/>
    <col min="7174" max="7174" width="17.140625" style="140" customWidth="1"/>
    <col min="7175" max="7175" width="20.140625" style="140" customWidth="1"/>
    <col min="7176" max="7176" width="25.140625" style="140" customWidth="1"/>
    <col min="7177" max="7426" width="9.140625" style="140"/>
    <col min="7427" max="7427" width="14.85546875" style="140" customWidth="1"/>
    <col min="7428" max="7428" width="15.85546875" style="140" customWidth="1"/>
    <col min="7429" max="7429" width="15.140625" style="140" customWidth="1"/>
    <col min="7430" max="7430" width="17.140625" style="140" customWidth="1"/>
    <col min="7431" max="7431" width="20.140625" style="140" customWidth="1"/>
    <col min="7432" max="7432" width="25.140625" style="140" customWidth="1"/>
    <col min="7433" max="7682" width="9.140625" style="140"/>
    <col min="7683" max="7683" width="14.85546875" style="140" customWidth="1"/>
    <col min="7684" max="7684" width="15.85546875" style="140" customWidth="1"/>
    <col min="7685" max="7685" width="15.140625" style="140" customWidth="1"/>
    <col min="7686" max="7686" width="17.140625" style="140" customWidth="1"/>
    <col min="7687" max="7687" width="20.140625" style="140" customWidth="1"/>
    <col min="7688" max="7688" width="25.140625" style="140" customWidth="1"/>
    <col min="7689" max="7938" width="9.140625" style="140"/>
    <col min="7939" max="7939" width="14.85546875" style="140" customWidth="1"/>
    <col min="7940" max="7940" width="15.85546875" style="140" customWidth="1"/>
    <col min="7941" max="7941" width="15.140625" style="140" customWidth="1"/>
    <col min="7942" max="7942" width="17.140625" style="140" customWidth="1"/>
    <col min="7943" max="7943" width="20.140625" style="140" customWidth="1"/>
    <col min="7944" max="7944" width="25.140625" style="140" customWidth="1"/>
    <col min="7945" max="8194" width="9.140625" style="140"/>
    <col min="8195" max="8195" width="14.85546875" style="140" customWidth="1"/>
    <col min="8196" max="8196" width="15.85546875" style="140" customWidth="1"/>
    <col min="8197" max="8197" width="15.140625" style="140" customWidth="1"/>
    <col min="8198" max="8198" width="17.140625" style="140" customWidth="1"/>
    <col min="8199" max="8199" width="20.140625" style="140" customWidth="1"/>
    <col min="8200" max="8200" width="25.140625" style="140" customWidth="1"/>
    <col min="8201" max="8450" width="9.140625" style="140"/>
    <col min="8451" max="8451" width="14.85546875" style="140" customWidth="1"/>
    <col min="8452" max="8452" width="15.85546875" style="140" customWidth="1"/>
    <col min="8453" max="8453" width="15.140625" style="140" customWidth="1"/>
    <col min="8454" max="8454" width="17.140625" style="140" customWidth="1"/>
    <col min="8455" max="8455" width="20.140625" style="140" customWidth="1"/>
    <col min="8456" max="8456" width="25.140625" style="140" customWidth="1"/>
    <col min="8457" max="8706" width="9.140625" style="140"/>
    <col min="8707" max="8707" width="14.85546875" style="140" customWidth="1"/>
    <col min="8708" max="8708" width="15.85546875" style="140" customWidth="1"/>
    <col min="8709" max="8709" width="15.140625" style="140" customWidth="1"/>
    <col min="8710" max="8710" width="17.140625" style="140" customWidth="1"/>
    <col min="8711" max="8711" width="20.140625" style="140" customWidth="1"/>
    <col min="8712" max="8712" width="25.140625" style="140" customWidth="1"/>
    <col min="8713" max="8962" width="9.140625" style="140"/>
    <col min="8963" max="8963" width="14.85546875" style="140" customWidth="1"/>
    <col min="8964" max="8964" width="15.85546875" style="140" customWidth="1"/>
    <col min="8965" max="8965" width="15.140625" style="140" customWidth="1"/>
    <col min="8966" max="8966" width="17.140625" style="140" customWidth="1"/>
    <col min="8967" max="8967" width="20.140625" style="140" customWidth="1"/>
    <col min="8968" max="8968" width="25.140625" style="140" customWidth="1"/>
    <col min="8969" max="9218" width="9.140625" style="140"/>
    <col min="9219" max="9219" width="14.85546875" style="140" customWidth="1"/>
    <col min="9220" max="9220" width="15.85546875" style="140" customWidth="1"/>
    <col min="9221" max="9221" width="15.140625" style="140" customWidth="1"/>
    <col min="9222" max="9222" width="17.140625" style="140" customWidth="1"/>
    <col min="9223" max="9223" width="20.140625" style="140" customWidth="1"/>
    <col min="9224" max="9224" width="25.140625" style="140" customWidth="1"/>
    <col min="9225" max="9474" width="9.140625" style="140"/>
    <col min="9475" max="9475" width="14.85546875" style="140" customWidth="1"/>
    <col min="9476" max="9476" width="15.85546875" style="140" customWidth="1"/>
    <col min="9477" max="9477" width="15.140625" style="140" customWidth="1"/>
    <col min="9478" max="9478" width="17.140625" style="140" customWidth="1"/>
    <col min="9479" max="9479" width="20.140625" style="140" customWidth="1"/>
    <col min="9480" max="9480" width="25.140625" style="140" customWidth="1"/>
    <col min="9481" max="9730" width="9.140625" style="140"/>
    <col min="9731" max="9731" width="14.85546875" style="140" customWidth="1"/>
    <col min="9732" max="9732" width="15.85546875" style="140" customWidth="1"/>
    <col min="9733" max="9733" width="15.140625" style="140" customWidth="1"/>
    <col min="9734" max="9734" width="17.140625" style="140" customWidth="1"/>
    <col min="9735" max="9735" width="20.140625" style="140" customWidth="1"/>
    <col min="9736" max="9736" width="25.140625" style="140" customWidth="1"/>
    <col min="9737" max="9986" width="9.140625" style="140"/>
    <col min="9987" max="9987" width="14.85546875" style="140" customWidth="1"/>
    <col min="9988" max="9988" width="15.85546875" style="140" customWidth="1"/>
    <col min="9989" max="9989" width="15.140625" style="140" customWidth="1"/>
    <col min="9990" max="9990" width="17.140625" style="140" customWidth="1"/>
    <col min="9991" max="9991" width="20.140625" style="140" customWidth="1"/>
    <col min="9992" max="9992" width="25.140625" style="140" customWidth="1"/>
    <col min="9993" max="10242" width="9.140625" style="140"/>
    <col min="10243" max="10243" width="14.85546875" style="140" customWidth="1"/>
    <col min="10244" max="10244" width="15.85546875" style="140" customWidth="1"/>
    <col min="10245" max="10245" width="15.140625" style="140" customWidth="1"/>
    <col min="10246" max="10246" width="17.140625" style="140" customWidth="1"/>
    <col min="10247" max="10247" width="20.140625" style="140" customWidth="1"/>
    <col min="10248" max="10248" width="25.140625" style="140" customWidth="1"/>
    <col min="10249" max="10498" width="9.140625" style="140"/>
    <col min="10499" max="10499" width="14.85546875" style="140" customWidth="1"/>
    <col min="10500" max="10500" width="15.85546875" style="140" customWidth="1"/>
    <col min="10501" max="10501" width="15.140625" style="140" customWidth="1"/>
    <col min="10502" max="10502" width="17.140625" style="140" customWidth="1"/>
    <col min="10503" max="10503" width="20.140625" style="140" customWidth="1"/>
    <col min="10504" max="10504" width="25.140625" style="140" customWidth="1"/>
    <col min="10505" max="10754" width="9.140625" style="140"/>
    <col min="10755" max="10755" width="14.85546875" style="140" customWidth="1"/>
    <col min="10756" max="10756" width="15.85546875" style="140" customWidth="1"/>
    <col min="10757" max="10757" width="15.140625" style="140" customWidth="1"/>
    <col min="10758" max="10758" width="17.140625" style="140" customWidth="1"/>
    <col min="10759" max="10759" width="20.140625" style="140" customWidth="1"/>
    <col min="10760" max="10760" width="25.140625" style="140" customWidth="1"/>
    <col min="10761" max="11010" width="9.140625" style="140"/>
    <col min="11011" max="11011" width="14.85546875" style="140" customWidth="1"/>
    <col min="11012" max="11012" width="15.85546875" style="140" customWidth="1"/>
    <col min="11013" max="11013" width="15.140625" style="140" customWidth="1"/>
    <col min="11014" max="11014" width="17.140625" style="140" customWidth="1"/>
    <col min="11015" max="11015" width="20.140625" style="140" customWidth="1"/>
    <col min="11016" max="11016" width="25.140625" style="140" customWidth="1"/>
    <col min="11017" max="11266" width="9.140625" style="140"/>
    <col min="11267" max="11267" width="14.85546875" style="140" customWidth="1"/>
    <col min="11268" max="11268" width="15.85546875" style="140" customWidth="1"/>
    <col min="11269" max="11269" width="15.140625" style="140" customWidth="1"/>
    <col min="11270" max="11270" width="17.140625" style="140" customWidth="1"/>
    <col min="11271" max="11271" width="20.140625" style="140" customWidth="1"/>
    <col min="11272" max="11272" width="25.140625" style="140" customWidth="1"/>
    <col min="11273" max="11522" width="9.140625" style="140"/>
    <col min="11523" max="11523" width="14.85546875" style="140" customWidth="1"/>
    <col min="11524" max="11524" width="15.85546875" style="140" customWidth="1"/>
    <col min="11525" max="11525" width="15.140625" style="140" customWidth="1"/>
    <col min="11526" max="11526" width="17.140625" style="140" customWidth="1"/>
    <col min="11527" max="11527" width="20.140625" style="140" customWidth="1"/>
    <col min="11528" max="11528" width="25.140625" style="140" customWidth="1"/>
    <col min="11529" max="11778" width="9.140625" style="140"/>
    <col min="11779" max="11779" width="14.85546875" style="140" customWidth="1"/>
    <col min="11780" max="11780" width="15.85546875" style="140" customWidth="1"/>
    <col min="11781" max="11781" width="15.140625" style="140" customWidth="1"/>
    <col min="11782" max="11782" width="17.140625" style="140" customWidth="1"/>
    <col min="11783" max="11783" width="20.140625" style="140" customWidth="1"/>
    <col min="11784" max="11784" width="25.140625" style="140" customWidth="1"/>
    <col min="11785" max="12034" width="9.140625" style="140"/>
    <col min="12035" max="12035" width="14.85546875" style="140" customWidth="1"/>
    <col min="12036" max="12036" width="15.85546875" style="140" customWidth="1"/>
    <col min="12037" max="12037" width="15.140625" style="140" customWidth="1"/>
    <col min="12038" max="12038" width="17.140625" style="140" customWidth="1"/>
    <col min="12039" max="12039" width="20.140625" style="140" customWidth="1"/>
    <col min="12040" max="12040" width="25.140625" style="140" customWidth="1"/>
    <col min="12041" max="12290" width="9.140625" style="140"/>
    <col min="12291" max="12291" width="14.85546875" style="140" customWidth="1"/>
    <col min="12292" max="12292" width="15.85546875" style="140" customWidth="1"/>
    <col min="12293" max="12293" width="15.140625" style="140" customWidth="1"/>
    <col min="12294" max="12294" width="17.140625" style="140" customWidth="1"/>
    <col min="12295" max="12295" width="20.140625" style="140" customWidth="1"/>
    <col min="12296" max="12296" width="25.140625" style="140" customWidth="1"/>
    <col min="12297" max="12546" width="9.140625" style="140"/>
    <col min="12547" max="12547" width="14.85546875" style="140" customWidth="1"/>
    <col min="12548" max="12548" width="15.85546875" style="140" customWidth="1"/>
    <col min="12549" max="12549" width="15.140625" style="140" customWidth="1"/>
    <col min="12550" max="12550" width="17.140625" style="140" customWidth="1"/>
    <col min="12551" max="12551" width="20.140625" style="140" customWidth="1"/>
    <col min="12552" max="12552" width="25.140625" style="140" customWidth="1"/>
    <col min="12553" max="12802" width="9.140625" style="140"/>
    <col min="12803" max="12803" width="14.85546875" style="140" customWidth="1"/>
    <col min="12804" max="12804" width="15.85546875" style="140" customWidth="1"/>
    <col min="12805" max="12805" width="15.140625" style="140" customWidth="1"/>
    <col min="12806" max="12806" width="17.140625" style="140" customWidth="1"/>
    <col min="12807" max="12807" width="20.140625" style="140" customWidth="1"/>
    <col min="12808" max="12808" width="25.140625" style="140" customWidth="1"/>
    <col min="12809" max="13058" width="9.140625" style="140"/>
    <col min="13059" max="13059" width="14.85546875" style="140" customWidth="1"/>
    <col min="13060" max="13060" width="15.85546875" style="140" customWidth="1"/>
    <col min="13061" max="13061" width="15.140625" style="140" customWidth="1"/>
    <col min="13062" max="13062" width="17.140625" style="140" customWidth="1"/>
    <col min="13063" max="13063" width="20.140625" style="140" customWidth="1"/>
    <col min="13064" max="13064" width="25.140625" style="140" customWidth="1"/>
    <col min="13065" max="13314" width="9.140625" style="140"/>
    <col min="13315" max="13315" width="14.85546875" style="140" customWidth="1"/>
    <col min="13316" max="13316" width="15.85546875" style="140" customWidth="1"/>
    <col min="13317" max="13317" width="15.140625" style="140" customWidth="1"/>
    <col min="13318" max="13318" width="17.140625" style="140" customWidth="1"/>
    <col min="13319" max="13319" width="20.140625" style="140" customWidth="1"/>
    <col min="13320" max="13320" width="25.140625" style="140" customWidth="1"/>
    <col min="13321" max="13570" width="9.140625" style="140"/>
    <col min="13571" max="13571" width="14.85546875" style="140" customWidth="1"/>
    <col min="13572" max="13572" width="15.85546875" style="140" customWidth="1"/>
    <col min="13573" max="13573" width="15.140625" style="140" customWidth="1"/>
    <col min="13574" max="13574" width="17.140625" style="140" customWidth="1"/>
    <col min="13575" max="13575" width="20.140625" style="140" customWidth="1"/>
    <col min="13576" max="13576" width="25.140625" style="140" customWidth="1"/>
    <col min="13577" max="13826" width="9.140625" style="140"/>
    <col min="13827" max="13827" width="14.85546875" style="140" customWidth="1"/>
    <col min="13828" max="13828" width="15.85546875" style="140" customWidth="1"/>
    <col min="13829" max="13829" width="15.140625" style="140" customWidth="1"/>
    <col min="13830" max="13830" width="17.140625" style="140" customWidth="1"/>
    <col min="13831" max="13831" width="20.140625" style="140" customWidth="1"/>
    <col min="13832" max="13832" width="25.140625" style="140" customWidth="1"/>
    <col min="13833" max="14082" width="9.140625" style="140"/>
    <col min="14083" max="14083" width="14.85546875" style="140" customWidth="1"/>
    <col min="14084" max="14084" width="15.85546875" style="140" customWidth="1"/>
    <col min="14085" max="14085" width="15.140625" style="140" customWidth="1"/>
    <col min="14086" max="14086" width="17.140625" style="140" customWidth="1"/>
    <col min="14087" max="14087" width="20.140625" style="140" customWidth="1"/>
    <col min="14088" max="14088" width="25.140625" style="140" customWidth="1"/>
    <col min="14089" max="14338" width="9.140625" style="140"/>
    <col min="14339" max="14339" width="14.85546875" style="140" customWidth="1"/>
    <col min="14340" max="14340" width="15.85546875" style="140" customWidth="1"/>
    <col min="14341" max="14341" width="15.140625" style="140" customWidth="1"/>
    <col min="14342" max="14342" width="17.140625" style="140" customWidth="1"/>
    <col min="14343" max="14343" width="20.140625" style="140" customWidth="1"/>
    <col min="14344" max="14344" width="25.140625" style="140" customWidth="1"/>
    <col min="14345" max="14594" width="9.140625" style="140"/>
    <col min="14595" max="14595" width="14.85546875" style="140" customWidth="1"/>
    <col min="14596" max="14596" width="15.85546875" style="140" customWidth="1"/>
    <col min="14597" max="14597" width="15.140625" style="140" customWidth="1"/>
    <col min="14598" max="14598" width="17.140625" style="140" customWidth="1"/>
    <col min="14599" max="14599" width="20.140625" style="140" customWidth="1"/>
    <col min="14600" max="14600" width="25.140625" style="140" customWidth="1"/>
    <col min="14601" max="14850" width="9.140625" style="140"/>
    <col min="14851" max="14851" width="14.85546875" style="140" customWidth="1"/>
    <col min="14852" max="14852" width="15.85546875" style="140" customWidth="1"/>
    <col min="14853" max="14853" width="15.140625" style="140" customWidth="1"/>
    <col min="14854" max="14854" width="17.140625" style="140" customWidth="1"/>
    <col min="14855" max="14855" width="20.140625" style="140" customWidth="1"/>
    <col min="14856" max="14856" width="25.140625" style="140" customWidth="1"/>
    <col min="14857" max="15106" width="9.140625" style="140"/>
    <col min="15107" max="15107" width="14.85546875" style="140" customWidth="1"/>
    <col min="15108" max="15108" width="15.85546875" style="140" customWidth="1"/>
    <col min="15109" max="15109" width="15.140625" style="140" customWidth="1"/>
    <col min="15110" max="15110" width="17.140625" style="140" customWidth="1"/>
    <col min="15111" max="15111" width="20.140625" style="140" customWidth="1"/>
    <col min="15112" max="15112" width="25.140625" style="140" customWidth="1"/>
    <col min="15113" max="15362" width="9.140625" style="140"/>
    <col min="15363" max="15363" width="14.85546875" style="140" customWidth="1"/>
    <col min="15364" max="15364" width="15.85546875" style="140" customWidth="1"/>
    <col min="15365" max="15365" width="15.140625" style="140" customWidth="1"/>
    <col min="15366" max="15366" width="17.140625" style="140" customWidth="1"/>
    <col min="15367" max="15367" width="20.140625" style="140" customWidth="1"/>
    <col min="15368" max="15368" width="25.140625" style="140" customWidth="1"/>
    <col min="15369" max="15618" width="9.140625" style="140"/>
    <col min="15619" max="15619" width="14.85546875" style="140" customWidth="1"/>
    <col min="15620" max="15620" width="15.85546875" style="140" customWidth="1"/>
    <col min="15621" max="15621" width="15.140625" style="140" customWidth="1"/>
    <col min="15622" max="15622" width="17.140625" style="140" customWidth="1"/>
    <col min="15623" max="15623" width="20.140625" style="140" customWidth="1"/>
    <col min="15624" max="15624" width="25.140625" style="140" customWidth="1"/>
    <col min="15625" max="15874" width="9.140625" style="140"/>
    <col min="15875" max="15875" width="14.85546875" style="140" customWidth="1"/>
    <col min="15876" max="15876" width="15.85546875" style="140" customWidth="1"/>
    <col min="15877" max="15877" width="15.140625" style="140" customWidth="1"/>
    <col min="15878" max="15878" width="17.140625" style="140" customWidth="1"/>
    <col min="15879" max="15879" width="20.140625" style="140" customWidth="1"/>
    <col min="15880" max="15880" width="25.140625" style="140" customWidth="1"/>
    <col min="15881" max="16130" width="9.140625" style="140"/>
    <col min="16131" max="16131" width="14.85546875" style="140" customWidth="1"/>
    <col min="16132" max="16132" width="15.85546875" style="140" customWidth="1"/>
    <col min="16133" max="16133" width="15.140625" style="140" customWidth="1"/>
    <col min="16134" max="16134" width="17.140625" style="140" customWidth="1"/>
    <col min="16135" max="16135" width="20.140625" style="140" customWidth="1"/>
    <col min="16136" max="16136" width="25.140625" style="140" customWidth="1"/>
    <col min="16137" max="16384" width="9.140625" style="140"/>
  </cols>
  <sheetData>
    <row r="1" spans="1:9" s="118" customFormat="1" ht="15.75">
      <c r="A1" s="2107" t="s">
        <v>546</v>
      </c>
      <c r="B1" s="2107"/>
      <c r="C1" s="2107"/>
      <c r="D1" s="2107"/>
      <c r="E1" s="2107"/>
      <c r="F1" s="2107"/>
      <c r="G1" s="2107"/>
      <c r="H1" s="2107"/>
    </row>
    <row r="2" spans="1:9" s="118" customFormat="1" ht="11.25">
      <c r="A2" s="648"/>
    </row>
    <row r="3" spans="1:9" s="118" customFormat="1" ht="11.25">
      <c r="A3" s="129" t="s">
        <v>15</v>
      </c>
      <c r="H3" s="259" t="s">
        <v>547</v>
      </c>
    </row>
    <row r="4" spans="1:9" s="118" customFormat="1" ht="11.25">
      <c r="A4" s="2115" t="s">
        <v>525</v>
      </c>
      <c r="B4" s="2115"/>
      <c r="C4" s="2115"/>
      <c r="D4" s="2115"/>
      <c r="E4" s="2115"/>
      <c r="F4" s="2115"/>
      <c r="G4" s="2115"/>
      <c r="H4" s="2115"/>
    </row>
    <row r="5" spans="1:9" s="118" customFormat="1" ht="11.25">
      <c r="A5" s="558"/>
    </row>
    <row r="6" spans="1:9" s="118" customFormat="1" ht="15.75">
      <c r="A6" s="2108" t="s">
        <v>548</v>
      </c>
      <c r="B6" s="2108"/>
      <c r="C6" s="2108"/>
      <c r="D6" s="2108"/>
      <c r="E6" s="2108"/>
      <c r="F6" s="2108"/>
      <c r="G6" s="2108"/>
      <c r="H6" s="2108"/>
    </row>
    <row r="7" spans="1:9" s="118" customFormat="1" ht="11.25">
      <c r="A7" s="2109" t="s">
        <v>6</v>
      </c>
      <c r="B7" s="2109"/>
      <c r="C7" s="2109"/>
      <c r="D7" s="2109"/>
      <c r="E7" s="2109"/>
      <c r="F7" s="2109"/>
      <c r="G7" s="2109"/>
      <c r="H7" s="2109"/>
    </row>
    <row r="8" spans="1:9" s="139" customFormat="1"/>
    <row r="9" spans="1:9" s="120" customFormat="1" ht="11.25">
      <c r="A9" s="2110" t="s">
        <v>7</v>
      </c>
      <c r="B9" s="2110" t="s">
        <v>0</v>
      </c>
      <c r="C9" s="2110" t="s">
        <v>528</v>
      </c>
      <c r="D9" s="2112" t="s">
        <v>529</v>
      </c>
      <c r="E9" s="2113"/>
      <c r="F9" s="2114"/>
      <c r="G9" s="2121" t="s">
        <v>530</v>
      </c>
      <c r="H9" s="2110" t="s">
        <v>531</v>
      </c>
    </row>
    <row r="10" spans="1:9" s="120" customFormat="1" ht="33.75">
      <c r="A10" s="2111"/>
      <c r="B10" s="2111"/>
      <c r="C10" s="2111"/>
      <c r="D10" s="121" t="s">
        <v>532</v>
      </c>
      <c r="E10" s="121" t="s">
        <v>533</v>
      </c>
      <c r="F10" s="121" t="s">
        <v>549</v>
      </c>
      <c r="G10" s="2122"/>
      <c r="H10" s="2111"/>
    </row>
    <row r="11" spans="1:9" s="253" customFormat="1" ht="11.25">
      <c r="A11" s="122">
        <v>1</v>
      </c>
      <c r="B11" s="122">
        <v>2</v>
      </c>
      <c r="C11" s="122">
        <v>3</v>
      </c>
      <c r="D11" s="122">
        <v>4</v>
      </c>
      <c r="E11" s="122">
        <v>5</v>
      </c>
      <c r="F11" s="122" t="s">
        <v>535</v>
      </c>
      <c r="G11" s="141">
        <v>7</v>
      </c>
      <c r="H11" s="122" t="s">
        <v>536</v>
      </c>
    </row>
    <row r="12" spans="1:9" s="118" customFormat="1" ht="11.25">
      <c r="A12" s="125" t="s">
        <v>2</v>
      </c>
      <c r="B12" s="126"/>
      <c r="C12" s="126"/>
      <c r="D12" s="126"/>
      <c r="E12" s="126"/>
      <c r="F12" s="126"/>
      <c r="G12" s="143"/>
      <c r="H12" s="126"/>
    </row>
    <row r="13" spans="1:9" s="118" customFormat="1" ht="11.25">
      <c r="A13" s="125" t="s">
        <v>1</v>
      </c>
      <c r="B13" s="126"/>
      <c r="C13" s="126"/>
      <c r="D13" s="126"/>
      <c r="E13" s="126"/>
      <c r="F13" s="126"/>
      <c r="G13" s="143"/>
      <c r="H13" s="126"/>
    </row>
    <row r="14" spans="1:9" s="118" customFormat="1" ht="11.25">
      <c r="A14" s="125" t="s">
        <v>347</v>
      </c>
      <c r="B14" s="126"/>
      <c r="C14" s="126"/>
      <c r="D14" s="126"/>
      <c r="E14" s="126"/>
      <c r="F14" s="126"/>
      <c r="G14" s="143"/>
      <c r="H14" s="126"/>
    </row>
    <row r="15" spans="1:9" s="118" customFormat="1" ht="11.25">
      <c r="A15" s="125" t="s">
        <v>3</v>
      </c>
      <c r="B15" s="126"/>
      <c r="C15" s="126"/>
      <c r="D15" s="126"/>
      <c r="E15" s="126"/>
      <c r="F15" s="126"/>
      <c r="G15" s="143"/>
      <c r="H15" s="126"/>
    </row>
    <row r="16" spans="1:9" s="118" customFormat="1" ht="23.25" customHeight="1">
      <c r="A16" s="2123" t="s">
        <v>550</v>
      </c>
      <c r="B16" s="2124"/>
      <c r="C16" s="2125"/>
      <c r="D16" s="126"/>
      <c r="E16" s="126"/>
      <c r="F16" s="126"/>
      <c r="G16" s="143"/>
      <c r="H16" s="126"/>
      <c r="I16" s="258"/>
    </row>
    <row r="17" spans="1:8" s="139" customFormat="1" ht="12" customHeight="1">
      <c r="A17" s="144" t="s">
        <v>383</v>
      </c>
      <c r="B17" s="145"/>
      <c r="C17" s="145"/>
      <c r="D17" s="145"/>
      <c r="E17" s="145"/>
      <c r="F17" s="145"/>
      <c r="G17" s="145"/>
      <c r="H17" s="145"/>
    </row>
    <row r="18" spans="1:8" s="139" customFormat="1" ht="23.25" customHeight="1">
      <c r="A18" s="144"/>
      <c r="B18" s="2126" t="s">
        <v>551</v>
      </c>
      <c r="C18" s="2126"/>
      <c r="D18" s="2126"/>
      <c r="E18" s="2126"/>
      <c r="F18" s="2126"/>
      <c r="G18" s="2126"/>
      <c r="H18" s="2126"/>
    </row>
    <row r="19" spans="1:8" s="118" customFormat="1" ht="11.25">
      <c r="A19" s="2115" t="s">
        <v>552</v>
      </c>
      <c r="B19" s="2115"/>
      <c r="C19" s="2115"/>
      <c r="D19" s="2115"/>
      <c r="E19" s="2115"/>
      <c r="F19" s="2115"/>
      <c r="G19" s="2115"/>
      <c r="H19" s="2115"/>
    </row>
    <row r="20" spans="1:8" s="118" customFormat="1" ht="11.25">
      <c r="A20" s="2115" t="s">
        <v>553</v>
      </c>
      <c r="B20" s="2115"/>
      <c r="C20" s="2115"/>
      <c r="D20" s="2115"/>
      <c r="E20" s="2115"/>
      <c r="F20" s="2115"/>
      <c r="G20" s="2115"/>
      <c r="H20" s="2115"/>
    </row>
    <row r="21" spans="1:8" s="118" customFormat="1" ht="11.25">
      <c r="A21" s="2115" t="s">
        <v>554</v>
      </c>
      <c r="B21" s="2115"/>
      <c r="C21" s="2115"/>
      <c r="D21" s="2115"/>
      <c r="E21" s="2115"/>
      <c r="F21" s="2115"/>
      <c r="G21" s="2115"/>
      <c r="H21" s="2115"/>
    </row>
    <row r="22" spans="1:8" s="139" customFormat="1">
      <c r="A22" s="2115" t="s">
        <v>489</v>
      </c>
      <c r="B22" s="2115"/>
      <c r="C22" s="2115"/>
      <c r="D22" s="2115"/>
      <c r="E22" s="2115"/>
      <c r="F22" s="2115"/>
      <c r="G22" s="2115"/>
      <c r="H22" s="2115"/>
    </row>
  </sheetData>
  <mergeCells count="16">
    <mergeCell ref="A22:H22"/>
    <mergeCell ref="A1:H1"/>
    <mergeCell ref="A4:H4"/>
    <mergeCell ref="A6:H6"/>
    <mergeCell ref="A7:H7"/>
    <mergeCell ref="A9:A10"/>
    <mergeCell ref="B9:B10"/>
    <mergeCell ref="C9:C10"/>
    <mergeCell ref="D9:F9"/>
    <mergeCell ref="G9:G10"/>
    <mergeCell ref="H9:H10"/>
    <mergeCell ref="A16:C16"/>
    <mergeCell ref="B18:H18"/>
    <mergeCell ref="A19:H19"/>
    <mergeCell ref="A20:H20"/>
    <mergeCell ref="A21:H21"/>
  </mergeCell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1E66-9152-4500-B4C1-5FCEE55ED4AE}">
  <sheetPr>
    <pageSetUpPr fitToPage="1"/>
  </sheetPr>
  <dimension ref="A2:X109"/>
  <sheetViews>
    <sheetView showGridLines="0" view="pageBreakPreview" topLeftCell="I1" zoomScaleNormal="40" zoomScaleSheetLayoutView="100" workbookViewId="0">
      <selection activeCell="C80" sqref="C80"/>
    </sheetView>
  </sheetViews>
  <sheetFormatPr defaultColWidth="8.85546875" defaultRowHeight="15"/>
  <cols>
    <col min="1" max="1" width="13.7109375" style="1444" customWidth="1"/>
    <col min="2" max="2" width="48.28515625" style="1444" customWidth="1"/>
    <col min="3" max="3" width="13.85546875" style="1444" customWidth="1"/>
    <col min="4" max="4" width="12.5703125" style="1444" customWidth="1"/>
    <col min="5" max="5" width="14.140625" style="1444" customWidth="1"/>
    <col min="6" max="6" width="11.85546875" style="1444" customWidth="1"/>
    <col min="7" max="7" width="12" style="1444" customWidth="1"/>
    <col min="8" max="8" width="13.5703125" style="1444" customWidth="1"/>
    <col min="9" max="9" width="12.85546875" style="1444" customWidth="1"/>
    <col min="10" max="10" width="14.28515625" style="1444" customWidth="1"/>
    <col min="11" max="11" width="13" style="1444" customWidth="1"/>
    <col min="12" max="12" width="13.85546875" style="1444" customWidth="1"/>
    <col min="13" max="13" width="12.85546875" style="1444" customWidth="1"/>
    <col min="14" max="14" width="13.7109375" style="1444" customWidth="1"/>
    <col min="15" max="15" width="13" style="1444" customWidth="1"/>
    <col min="16" max="16" width="13.85546875" style="1444" customWidth="1"/>
    <col min="17" max="17" width="12.28515625" style="1444" customWidth="1"/>
    <col min="18" max="18" width="13.28515625" style="1444" customWidth="1"/>
    <col min="19" max="19" width="13.7109375" style="1444" customWidth="1"/>
    <col min="20" max="20" width="12.7109375" style="1444" customWidth="1"/>
    <col min="21" max="21" width="14.42578125" style="1444" customWidth="1"/>
    <col min="22" max="22" width="11.7109375" style="1444" customWidth="1"/>
    <col min="23" max="23" width="14.140625" style="1444" customWidth="1"/>
    <col min="24" max="24" width="12.42578125" style="1444" customWidth="1"/>
    <col min="25" max="25" width="39.42578125" style="1444" customWidth="1"/>
    <col min="26" max="26" width="39.7109375" style="1444" customWidth="1"/>
    <col min="27" max="27" width="41.5703125" style="1444" customWidth="1"/>
    <col min="28" max="28" width="37.28515625" style="1444" customWidth="1"/>
    <col min="29" max="29" width="41.140625" style="1444" customWidth="1"/>
    <col min="30" max="30" width="37.85546875" style="1444" customWidth="1"/>
    <col min="31" max="31" width="30" style="1444" customWidth="1"/>
    <col min="32" max="32" width="39.85546875" style="1444" customWidth="1"/>
    <col min="33" max="33" width="21.85546875" style="1444" customWidth="1"/>
    <col min="34" max="34" width="28" style="1444" customWidth="1"/>
    <col min="35" max="35" width="42.5703125" style="1444" customWidth="1"/>
    <col min="36" max="255" width="8.85546875" style="1444"/>
    <col min="256" max="256" width="9.5703125" style="1444" bestFit="1" customWidth="1"/>
    <col min="257" max="257" width="48.28515625" style="1444" customWidth="1"/>
    <col min="258" max="258" width="14.140625" style="1444" customWidth="1"/>
    <col min="259" max="260" width="14.28515625" style="1444" customWidth="1"/>
    <col min="261" max="262" width="13.28515625" style="1444" customWidth="1"/>
    <col min="263" max="263" width="14.5703125" style="1444" customWidth="1"/>
    <col min="264" max="264" width="13.28515625" style="1444" customWidth="1"/>
    <col min="265" max="265" width="15.140625" style="1444" customWidth="1"/>
    <col min="266" max="266" width="13.5703125" style="1444" customWidth="1"/>
    <col min="267" max="267" width="23.5703125" style="1444" customWidth="1"/>
    <col min="268" max="268" width="25.42578125" style="1444" customWidth="1"/>
    <col min="269" max="269" width="19.85546875" style="1444" customWidth="1"/>
    <col min="270" max="270" width="23" style="1444" customWidth="1"/>
    <col min="271" max="271" width="19" style="1444" customWidth="1"/>
    <col min="272" max="272" width="18" style="1444" customWidth="1"/>
    <col min="273" max="273" width="18.42578125" style="1444" customWidth="1"/>
    <col min="274" max="274" width="18.5703125" style="1444" customWidth="1"/>
    <col min="275" max="275" width="21.5703125" style="1444" customWidth="1"/>
    <col min="276" max="276" width="22.7109375" style="1444" customWidth="1"/>
    <col min="277" max="277" width="22.28515625" style="1444" customWidth="1"/>
    <col min="278" max="278" width="23.42578125" style="1444" customWidth="1"/>
    <col min="279" max="279" width="23.5703125" style="1444" customWidth="1"/>
    <col min="280" max="280" width="35.140625" style="1444" customWidth="1"/>
    <col min="281" max="281" width="39.42578125" style="1444" customWidth="1"/>
    <col min="282" max="282" width="39.7109375" style="1444" customWidth="1"/>
    <col min="283" max="283" width="41.5703125" style="1444" customWidth="1"/>
    <col min="284" max="284" width="37.28515625" style="1444" customWidth="1"/>
    <col min="285" max="285" width="41.140625" style="1444" customWidth="1"/>
    <col min="286" max="286" width="37.85546875" style="1444" customWidth="1"/>
    <col min="287" max="287" width="30" style="1444" customWidth="1"/>
    <col min="288" max="288" width="39.85546875" style="1444" customWidth="1"/>
    <col min="289" max="289" width="21.85546875" style="1444" customWidth="1"/>
    <col min="290" max="290" width="28" style="1444" customWidth="1"/>
    <col min="291" max="291" width="42.5703125" style="1444" customWidth="1"/>
    <col min="292" max="511" width="8.85546875" style="1444"/>
    <col min="512" max="512" width="9.5703125" style="1444" bestFit="1" customWidth="1"/>
    <col min="513" max="513" width="48.28515625" style="1444" customWidth="1"/>
    <col min="514" max="514" width="14.140625" style="1444" customWidth="1"/>
    <col min="515" max="516" width="14.28515625" style="1444" customWidth="1"/>
    <col min="517" max="518" width="13.28515625" style="1444" customWidth="1"/>
    <col min="519" max="519" width="14.5703125" style="1444" customWidth="1"/>
    <col min="520" max="520" width="13.28515625" style="1444" customWidth="1"/>
    <col min="521" max="521" width="15.140625" style="1444" customWidth="1"/>
    <col min="522" max="522" width="13.5703125" style="1444" customWidth="1"/>
    <col min="523" max="523" width="23.5703125" style="1444" customWidth="1"/>
    <col min="524" max="524" width="25.42578125" style="1444" customWidth="1"/>
    <col min="525" max="525" width="19.85546875" style="1444" customWidth="1"/>
    <col min="526" max="526" width="23" style="1444" customWidth="1"/>
    <col min="527" max="527" width="19" style="1444" customWidth="1"/>
    <col min="528" max="528" width="18" style="1444" customWidth="1"/>
    <col min="529" max="529" width="18.42578125" style="1444" customWidth="1"/>
    <col min="530" max="530" width="18.5703125" style="1444" customWidth="1"/>
    <col min="531" max="531" width="21.5703125" style="1444" customWidth="1"/>
    <col min="532" max="532" width="22.7109375" style="1444" customWidth="1"/>
    <col min="533" max="533" width="22.28515625" style="1444" customWidth="1"/>
    <col min="534" max="534" width="23.42578125" style="1444" customWidth="1"/>
    <col min="535" max="535" width="23.5703125" style="1444" customWidth="1"/>
    <col min="536" max="536" width="35.140625" style="1444" customWidth="1"/>
    <col min="537" max="537" width="39.42578125" style="1444" customWidth="1"/>
    <col min="538" max="538" width="39.7109375" style="1444" customWidth="1"/>
    <col min="539" max="539" width="41.5703125" style="1444" customWidth="1"/>
    <col min="540" max="540" width="37.28515625" style="1444" customWidth="1"/>
    <col min="541" max="541" width="41.140625" style="1444" customWidth="1"/>
    <col min="542" max="542" width="37.85546875" style="1444" customWidth="1"/>
    <col min="543" max="543" width="30" style="1444" customWidth="1"/>
    <col min="544" max="544" width="39.85546875" style="1444" customWidth="1"/>
    <col min="545" max="545" width="21.85546875" style="1444" customWidth="1"/>
    <col min="546" max="546" width="28" style="1444" customWidth="1"/>
    <col min="547" max="547" width="42.5703125" style="1444" customWidth="1"/>
    <col min="548" max="767" width="8.85546875" style="1444"/>
    <col min="768" max="768" width="9.5703125" style="1444" bestFit="1" customWidth="1"/>
    <col min="769" max="769" width="48.28515625" style="1444" customWidth="1"/>
    <col min="770" max="770" width="14.140625" style="1444" customWidth="1"/>
    <col min="771" max="772" width="14.28515625" style="1444" customWidth="1"/>
    <col min="773" max="774" width="13.28515625" style="1444" customWidth="1"/>
    <col min="775" max="775" width="14.5703125" style="1444" customWidth="1"/>
    <col min="776" max="776" width="13.28515625" style="1444" customWidth="1"/>
    <col min="777" max="777" width="15.140625" style="1444" customWidth="1"/>
    <col min="778" max="778" width="13.5703125" style="1444" customWidth="1"/>
    <col min="779" max="779" width="23.5703125" style="1444" customWidth="1"/>
    <col min="780" max="780" width="25.42578125" style="1444" customWidth="1"/>
    <col min="781" max="781" width="19.85546875" style="1444" customWidth="1"/>
    <col min="782" max="782" width="23" style="1444" customWidth="1"/>
    <col min="783" max="783" width="19" style="1444" customWidth="1"/>
    <col min="784" max="784" width="18" style="1444" customWidth="1"/>
    <col min="785" max="785" width="18.42578125" style="1444" customWidth="1"/>
    <col min="786" max="786" width="18.5703125" style="1444" customWidth="1"/>
    <col min="787" max="787" width="21.5703125" style="1444" customWidth="1"/>
    <col min="788" max="788" width="22.7109375" style="1444" customWidth="1"/>
    <col min="789" max="789" width="22.28515625" style="1444" customWidth="1"/>
    <col min="790" max="790" width="23.42578125" style="1444" customWidth="1"/>
    <col min="791" max="791" width="23.5703125" style="1444" customWidth="1"/>
    <col min="792" max="792" width="35.140625" style="1444" customWidth="1"/>
    <col min="793" max="793" width="39.42578125" style="1444" customWidth="1"/>
    <col min="794" max="794" width="39.7109375" style="1444" customWidth="1"/>
    <col min="795" max="795" width="41.5703125" style="1444" customWidth="1"/>
    <col min="796" max="796" width="37.28515625" style="1444" customWidth="1"/>
    <col min="797" max="797" width="41.140625" style="1444" customWidth="1"/>
    <col min="798" max="798" width="37.85546875" style="1444" customWidth="1"/>
    <col min="799" max="799" width="30" style="1444" customWidth="1"/>
    <col min="800" max="800" width="39.85546875" style="1444" customWidth="1"/>
    <col min="801" max="801" width="21.85546875" style="1444" customWidth="1"/>
    <col min="802" max="802" width="28" style="1444" customWidth="1"/>
    <col min="803" max="803" width="42.5703125" style="1444" customWidth="1"/>
    <col min="804" max="1023" width="8.85546875" style="1444"/>
    <col min="1024" max="1024" width="9.5703125" style="1444" bestFit="1" customWidth="1"/>
    <col min="1025" max="1025" width="48.28515625" style="1444" customWidth="1"/>
    <col min="1026" max="1026" width="14.140625" style="1444" customWidth="1"/>
    <col min="1027" max="1028" width="14.28515625" style="1444" customWidth="1"/>
    <col min="1029" max="1030" width="13.28515625" style="1444" customWidth="1"/>
    <col min="1031" max="1031" width="14.5703125" style="1444" customWidth="1"/>
    <col min="1032" max="1032" width="13.28515625" style="1444" customWidth="1"/>
    <col min="1033" max="1033" width="15.140625" style="1444" customWidth="1"/>
    <col min="1034" max="1034" width="13.5703125" style="1444" customWidth="1"/>
    <col min="1035" max="1035" width="23.5703125" style="1444" customWidth="1"/>
    <col min="1036" max="1036" width="25.42578125" style="1444" customWidth="1"/>
    <col min="1037" max="1037" width="19.85546875" style="1444" customWidth="1"/>
    <col min="1038" max="1038" width="23" style="1444" customWidth="1"/>
    <col min="1039" max="1039" width="19" style="1444" customWidth="1"/>
    <col min="1040" max="1040" width="18" style="1444" customWidth="1"/>
    <col min="1041" max="1041" width="18.42578125" style="1444" customWidth="1"/>
    <col min="1042" max="1042" width="18.5703125" style="1444" customWidth="1"/>
    <col min="1043" max="1043" width="21.5703125" style="1444" customWidth="1"/>
    <col min="1044" max="1044" width="22.7109375" style="1444" customWidth="1"/>
    <col min="1045" max="1045" width="22.28515625" style="1444" customWidth="1"/>
    <col min="1046" max="1046" width="23.42578125" style="1444" customWidth="1"/>
    <col min="1047" max="1047" width="23.5703125" style="1444" customWidth="1"/>
    <col min="1048" max="1048" width="35.140625" style="1444" customWidth="1"/>
    <col min="1049" max="1049" width="39.42578125" style="1444" customWidth="1"/>
    <col min="1050" max="1050" width="39.7109375" style="1444" customWidth="1"/>
    <col min="1051" max="1051" width="41.5703125" style="1444" customWidth="1"/>
    <col min="1052" max="1052" width="37.28515625" style="1444" customWidth="1"/>
    <col min="1053" max="1053" width="41.140625" style="1444" customWidth="1"/>
    <col min="1054" max="1054" width="37.85546875" style="1444" customWidth="1"/>
    <col min="1055" max="1055" width="30" style="1444" customWidth="1"/>
    <col min="1056" max="1056" width="39.85546875" style="1444" customWidth="1"/>
    <col min="1057" max="1057" width="21.85546875" style="1444" customWidth="1"/>
    <col min="1058" max="1058" width="28" style="1444" customWidth="1"/>
    <col min="1059" max="1059" width="42.5703125" style="1444" customWidth="1"/>
    <col min="1060" max="1279" width="8.85546875" style="1444"/>
    <col min="1280" max="1280" width="9.5703125" style="1444" bestFit="1" customWidth="1"/>
    <col min="1281" max="1281" width="48.28515625" style="1444" customWidth="1"/>
    <col min="1282" max="1282" width="14.140625" style="1444" customWidth="1"/>
    <col min="1283" max="1284" width="14.28515625" style="1444" customWidth="1"/>
    <col min="1285" max="1286" width="13.28515625" style="1444" customWidth="1"/>
    <col min="1287" max="1287" width="14.5703125" style="1444" customWidth="1"/>
    <col min="1288" max="1288" width="13.28515625" style="1444" customWidth="1"/>
    <col min="1289" max="1289" width="15.140625" style="1444" customWidth="1"/>
    <col min="1290" max="1290" width="13.5703125" style="1444" customWidth="1"/>
    <col min="1291" max="1291" width="23.5703125" style="1444" customWidth="1"/>
    <col min="1292" max="1292" width="25.42578125" style="1444" customWidth="1"/>
    <col min="1293" max="1293" width="19.85546875" style="1444" customWidth="1"/>
    <col min="1294" max="1294" width="23" style="1444" customWidth="1"/>
    <col min="1295" max="1295" width="19" style="1444" customWidth="1"/>
    <col min="1296" max="1296" width="18" style="1444" customWidth="1"/>
    <col min="1297" max="1297" width="18.42578125" style="1444" customWidth="1"/>
    <col min="1298" max="1298" width="18.5703125" style="1444" customWidth="1"/>
    <col min="1299" max="1299" width="21.5703125" style="1444" customWidth="1"/>
    <col min="1300" max="1300" width="22.7109375" style="1444" customWidth="1"/>
    <col min="1301" max="1301" width="22.28515625" style="1444" customWidth="1"/>
    <col min="1302" max="1302" width="23.42578125" style="1444" customWidth="1"/>
    <col min="1303" max="1303" width="23.5703125" style="1444" customWidth="1"/>
    <col min="1304" max="1304" width="35.140625" style="1444" customWidth="1"/>
    <col min="1305" max="1305" width="39.42578125" style="1444" customWidth="1"/>
    <col min="1306" max="1306" width="39.7109375" style="1444" customWidth="1"/>
    <col min="1307" max="1307" width="41.5703125" style="1444" customWidth="1"/>
    <col min="1308" max="1308" width="37.28515625" style="1444" customWidth="1"/>
    <col min="1309" max="1309" width="41.140625" style="1444" customWidth="1"/>
    <col min="1310" max="1310" width="37.85546875" style="1444" customWidth="1"/>
    <col min="1311" max="1311" width="30" style="1444" customWidth="1"/>
    <col min="1312" max="1312" width="39.85546875" style="1444" customWidth="1"/>
    <col min="1313" max="1313" width="21.85546875" style="1444" customWidth="1"/>
    <col min="1314" max="1314" width="28" style="1444" customWidth="1"/>
    <col min="1315" max="1315" width="42.5703125" style="1444" customWidth="1"/>
    <col min="1316" max="1535" width="8.85546875" style="1444"/>
    <col min="1536" max="1536" width="9.5703125" style="1444" bestFit="1" customWidth="1"/>
    <col min="1537" max="1537" width="48.28515625" style="1444" customWidth="1"/>
    <col min="1538" max="1538" width="14.140625" style="1444" customWidth="1"/>
    <col min="1539" max="1540" width="14.28515625" style="1444" customWidth="1"/>
    <col min="1541" max="1542" width="13.28515625" style="1444" customWidth="1"/>
    <col min="1543" max="1543" width="14.5703125" style="1444" customWidth="1"/>
    <col min="1544" max="1544" width="13.28515625" style="1444" customWidth="1"/>
    <col min="1545" max="1545" width="15.140625" style="1444" customWidth="1"/>
    <col min="1546" max="1546" width="13.5703125" style="1444" customWidth="1"/>
    <col min="1547" max="1547" width="23.5703125" style="1444" customWidth="1"/>
    <col min="1548" max="1548" width="25.42578125" style="1444" customWidth="1"/>
    <col min="1549" max="1549" width="19.85546875" style="1444" customWidth="1"/>
    <col min="1550" max="1550" width="23" style="1444" customWidth="1"/>
    <col min="1551" max="1551" width="19" style="1444" customWidth="1"/>
    <col min="1552" max="1552" width="18" style="1444" customWidth="1"/>
    <col min="1553" max="1553" width="18.42578125" style="1444" customWidth="1"/>
    <col min="1554" max="1554" width="18.5703125" style="1444" customWidth="1"/>
    <col min="1555" max="1555" width="21.5703125" style="1444" customWidth="1"/>
    <col min="1556" max="1556" width="22.7109375" style="1444" customWidth="1"/>
    <col min="1557" max="1557" width="22.28515625" style="1444" customWidth="1"/>
    <col min="1558" max="1558" width="23.42578125" style="1444" customWidth="1"/>
    <col min="1559" max="1559" width="23.5703125" style="1444" customWidth="1"/>
    <col min="1560" max="1560" width="35.140625" style="1444" customWidth="1"/>
    <col min="1561" max="1561" width="39.42578125" style="1444" customWidth="1"/>
    <col min="1562" max="1562" width="39.7109375" style="1444" customWidth="1"/>
    <col min="1563" max="1563" width="41.5703125" style="1444" customWidth="1"/>
    <col min="1564" max="1564" width="37.28515625" style="1444" customWidth="1"/>
    <col min="1565" max="1565" width="41.140625" style="1444" customWidth="1"/>
    <col min="1566" max="1566" width="37.85546875" style="1444" customWidth="1"/>
    <col min="1567" max="1567" width="30" style="1444" customWidth="1"/>
    <col min="1568" max="1568" width="39.85546875" style="1444" customWidth="1"/>
    <col min="1569" max="1569" width="21.85546875" style="1444" customWidth="1"/>
    <col min="1570" max="1570" width="28" style="1444" customWidth="1"/>
    <col min="1571" max="1571" width="42.5703125" style="1444" customWidth="1"/>
    <col min="1572" max="1791" width="8.85546875" style="1444"/>
    <col min="1792" max="1792" width="9.5703125" style="1444" bestFit="1" customWidth="1"/>
    <col min="1793" max="1793" width="48.28515625" style="1444" customWidth="1"/>
    <col min="1794" max="1794" width="14.140625" style="1444" customWidth="1"/>
    <col min="1795" max="1796" width="14.28515625" style="1444" customWidth="1"/>
    <col min="1797" max="1798" width="13.28515625" style="1444" customWidth="1"/>
    <col min="1799" max="1799" width="14.5703125" style="1444" customWidth="1"/>
    <col min="1800" max="1800" width="13.28515625" style="1444" customWidth="1"/>
    <col min="1801" max="1801" width="15.140625" style="1444" customWidth="1"/>
    <col min="1802" max="1802" width="13.5703125" style="1444" customWidth="1"/>
    <col min="1803" max="1803" width="23.5703125" style="1444" customWidth="1"/>
    <col min="1804" max="1804" width="25.42578125" style="1444" customWidth="1"/>
    <col min="1805" max="1805" width="19.85546875" style="1444" customWidth="1"/>
    <col min="1806" max="1806" width="23" style="1444" customWidth="1"/>
    <col min="1807" max="1807" width="19" style="1444" customWidth="1"/>
    <col min="1808" max="1808" width="18" style="1444" customWidth="1"/>
    <col min="1809" max="1809" width="18.42578125" style="1444" customWidth="1"/>
    <col min="1810" max="1810" width="18.5703125" style="1444" customWidth="1"/>
    <col min="1811" max="1811" width="21.5703125" style="1444" customWidth="1"/>
    <col min="1812" max="1812" width="22.7109375" style="1444" customWidth="1"/>
    <col min="1813" max="1813" width="22.28515625" style="1444" customWidth="1"/>
    <col min="1814" max="1814" width="23.42578125" style="1444" customWidth="1"/>
    <col min="1815" max="1815" width="23.5703125" style="1444" customWidth="1"/>
    <col min="1816" max="1816" width="35.140625" style="1444" customWidth="1"/>
    <col min="1817" max="1817" width="39.42578125" style="1444" customWidth="1"/>
    <col min="1818" max="1818" width="39.7109375" style="1444" customWidth="1"/>
    <col min="1819" max="1819" width="41.5703125" style="1444" customWidth="1"/>
    <col min="1820" max="1820" width="37.28515625" style="1444" customWidth="1"/>
    <col min="1821" max="1821" width="41.140625" style="1444" customWidth="1"/>
    <col min="1822" max="1822" width="37.85546875" style="1444" customWidth="1"/>
    <col min="1823" max="1823" width="30" style="1444" customWidth="1"/>
    <col min="1824" max="1824" width="39.85546875" style="1444" customWidth="1"/>
    <col min="1825" max="1825" width="21.85546875" style="1444" customWidth="1"/>
    <col min="1826" max="1826" width="28" style="1444" customWidth="1"/>
    <col min="1827" max="1827" width="42.5703125" style="1444" customWidth="1"/>
    <col min="1828" max="2047" width="8.85546875" style="1444"/>
    <col min="2048" max="2048" width="9.5703125" style="1444" bestFit="1" customWidth="1"/>
    <col min="2049" max="2049" width="48.28515625" style="1444" customWidth="1"/>
    <col min="2050" max="2050" width="14.140625" style="1444" customWidth="1"/>
    <col min="2051" max="2052" width="14.28515625" style="1444" customWidth="1"/>
    <col min="2053" max="2054" width="13.28515625" style="1444" customWidth="1"/>
    <col min="2055" max="2055" width="14.5703125" style="1444" customWidth="1"/>
    <col min="2056" max="2056" width="13.28515625" style="1444" customWidth="1"/>
    <col min="2057" max="2057" width="15.140625" style="1444" customWidth="1"/>
    <col min="2058" max="2058" width="13.5703125" style="1444" customWidth="1"/>
    <col min="2059" max="2059" width="23.5703125" style="1444" customWidth="1"/>
    <col min="2060" max="2060" width="25.42578125" style="1444" customWidth="1"/>
    <col min="2061" max="2061" width="19.85546875" style="1444" customWidth="1"/>
    <col min="2062" max="2062" width="23" style="1444" customWidth="1"/>
    <col min="2063" max="2063" width="19" style="1444" customWidth="1"/>
    <col min="2064" max="2064" width="18" style="1444" customWidth="1"/>
    <col min="2065" max="2065" width="18.42578125" style="1444" customWidth="1"/>
    <col min="2066" max="2066" width="18.5703125" style="1444" customWidth="1"/>
    <col min="2067" max="2067" width="21.5703125" style="1444" customWidth="1"/>
    <col min="2068" max="2068" width="22.7109375" style="1444" customWidth="1"/>
    <col min="2069" max="2069" width="22.28515625" style="1444" customWidth="1"/>
    <col min="2070" max="2070" width="23.42578125" style="1444" customWidth="1"/>
    <col min="2071" max="2071" width="23.5703125" style="1444" customWidth="1"/>
    <col min="2072" max="2072" width="35.140625" style="1444" customWidth="1"/>
    <col min="2073" max="2073" width="39.42578125" style="1444" customWidth="1"/>
    <col min="2074" max="2074" width="39.7109375" style="1444" customWidth="1"/>
    <col min="2075" max="2075" width="41.5703125" style="1444" customWidth="1"/>
    <col min="2076" max="2076" width="37.28515625" style="1444" customWidth="1"/>
    <col min="2077" max="2077" width="41.140625" style="1444" customWidth="1"/>
    <col min="2078" max="2078" width="37.85546875" style="1444" customWidth="1"/>
    <col min="2079" max="2079" width="30" style="1444" customWidth="1"/>
    <col min="2080" max="2080" width="39.85546875" style="1444" customWidth="1"/>
    <col min="2081" max="2081" width="21.85546875" style="1444" customWidth="1"/>
    <col min="2082" max="2082" width="28" style="1444" customWidth="1"/>
    <col min="2083" max="2083" width="42.5703125" style="1444" customWidth="1"/>
    <col min="2084" max="2303" width="8.85546875" style="1444"/>
    <col min="2304" max="2304" width="9.5703125" style="1444" bestFit="1" customWidth="1"/>
    <col min="2305" max="2305" width="48.28515625" style="1444" customWidth="1"/>
    <col min="2306" max="2306" width="14.140625" style="1444" customWidth="1"/>
    <col min="2307" max="2308" width="14.28515625" style="1444" customWidth="1"/>
    <col min="2309" max="2310" width="13.28515625" style="1444" customWidth="1"/>
    <col min="2311" max="2311" width="14.5703125" style="1444" customWidth="1"/>
    <col min="2312" max="2312" width="13.28515625" style="1444" customWidth="1"/>
    <col min="2313" max="2313" width="15.140625" style="1444" customWidth="1"/>
    <col min="2314" max="2314" width="13.5703125" style="1444" customWidth="1"/>
    <col min="2315" max="2315" width="23.5703125" style="1444" customWidth="1"/>
    <col min="2316" max="2316" width="25.42578125" style="1444" customWidth="1"/>
    <col min="2317" max="2317" width="19.85546875" style="1444" customWidth="1"/>
    <col min="2318" max="2318" width="23" style="1444" customWidth="1"/>
    <col min="2319" max="2319" width="19" style="1444" customWidth="1"/>
    <col min="2320" max="2320" width="18" style="1444" customWidth="1"/>
    <col min="2321" max="2321" width="18.42578125" style="1444" customWidth="1"/>
    <col min="2322" max="2322" width="18.5703125" style="1444" customWidth="1"/>
    <col min="2323" max="2323" width="21.5703125" style="1444" customWidth="1"/>
    <col min="2324" max="2324" width="22.7109375" style="1444" customWidth="1"/>
    <col min="2325" max="2325" width="22.28515625" style="1444" customWidth="1"/>
    <col min="2326" max="2326" width="23.42578125" style="1444" customWidth="1"/>
    <col min="2327" max="2327" width="23.5703125" style="1444" customWidth="1"/>
    <col min="2328" max="2328" width="35.140625" style="1444" customWidth="1"/>
    <col min="2329" max="2329" width="39.42578125" style="1444" customWidth="1"/>
    <col min="2330" max="2330" width="39.7109375" style="1444" customWidth="1"/>
    <col min="2331" max="2331" width="41.5703125" style="1444" customWidth="1"/>
    <col min="2332" max="2332" width="37.28515625" style="1444" customWidth="1"/>
    <col min="2333" max="2333" width="41.140625" style="1444" customWidth="1"/>
    <col min="2334" max="2334" width="37.85546875" style="1444" customWidth="1"/>
    <col min="2335" max="2335" width="30" style="1444" customWidth="1"/>
    <col min="2336" max="2336" width="39.85546875" style="1444" customWidth="1"/>
    <col min="2337" max="2337" width="21.85546875" style="1444" customWidth="1"/>
    <col min="2338" max="2338" width="28" style="1444" customWidth="1"/>
    <col min="2339" max="2339" width="42.5703125" style="1444" customWidth="1"/>
    <col min="2340" max="2559" width="8.85546875" style="1444"/>
    <col min="2560" max="2560" width="9.5703125" style="1444" bestFit="1" customWidth="1"/>
    <col min="2561" max="2561" width="48.28515625" style="1444" customWidth="1"/>
    <col min="2562" max="2562" width="14.140625" style="1444" customWidth="1"/>
    <col min="2563" max="2564" width="14.28515625" style="1444" customWidth="1"/>
    <col min="2565" max="2566" width="13.28515625" style="1444" customWidth="1"/>
    <col min="2567" max="2567" width="14.5703125" style="1444" customWidth="1"/>
    <col min="2568" max="2568" width="13.28515625" style="1444" customWidth="1"/>
    <col min="2569" max="2569" width="15.140625" style="1444" customWidth="1"/>
    <col min="2570" max="2570" width="13.5703125" style="1444" customWidth="1"/>
    <col min="2571" max="2571" width="23.5703125" style="1444" customWidth="1"/>
    <col min="2572" max="2572" width="25.42578125" style="1444" customWidth="1"/>
    <col min="2573" max="2573" width="19.85546875" style="1444" customWidth="1"/>
    <col min="2574" max="2574" width="23" style="1444" customWidth="1"/>
    <col min="2575" max="2575" width="19" style="1444" customWidth="1"/>
    <col min="2576" max="2576" width="18" style="1444" customWidth="1"/>
    <col min="2577" max="2577" width="18.42578125" style="1444" customWidth="1"/>
    <col min="2578" max="2578" width="18.5703125" style="1444" customWidth="1"/>
    <col min="2579" max="2579" width="21.5703125" style="1444" customWidth="1"/>
    <col min="2580" max="2580" width="22.7109375" style="1444" customWidth="1"/>
    <col min="2581" max="2581" width="22.28515625" style="1444" customWidth="1"/>
    <col min="2582" max="2582" width="23.42578125" style="1444" customWidth="1"/>
    <col min="2583" max="2583" width="23.5703125" style="1444" customWidth="1"/>
    <col min="2584" max="2584" width="35.140625" style="1444" customWidth="1"/>
    <col min="2585" max="2585" width="39.42578125" style="1444" customWidth="1"/>
    <col min="2586" max="2586" width="39.7109375" style="1444" customWidth="1"/>
    <col min="2587" max="2587" width="41.5703125" style="1444" customWidth="1"/>
    <col min="2588" max="2588" width="37.28515625" style="1444" customWidth="1"/>
    <col min="2589" max="2589" width="41.140625" style="1444" customWidth="1"/>
    <col min="2590" max="2590" width="37.85546875" style="1444" customWidth="1"/>
    <col min="2591" max="2591" width="30" style="1444" customWidth="1"/>
    <col min="2592" max="2592" width="39.85546875" style="1444" customWidth="1"/>
    <col min="2593" max="2593" width="21.85546875" style="1444" customWidth="1"/>
    <col min="2594" max="2594" width="28" style="1444" customWidth="1"/>
    <col min="2595" max="2595" width="42.5703125" style="1444" customWidth="1"/>
    <col min="2596" max="2815" width="8.85546875" style="1444"/>
    <col min="2816" max="2816" width="9.5703125" style="1444" bestFit="1" customWidth="1"/>
    <col min="2817" max="2817" width="48.28515625" style="1444" customWidth="1"/>
    <col min="2818" max="2818" width="14.140625" style="1444" customWidth="1"/>
    <col min="2819" max="2820" width="14.28515625" style="1444" customWidth="1"/>
    <col min="2821" max="2822" width="13.28515625" style="1444" customWidth="1"/>
    <col min="2823" max="2823" width="14.5703125" style="1444" customWidth="1"/>
    <col min="2824" max="2824" width="13.28515625" style="1444" customWidth="1"/>
    <col min="2825" max="2825" width="15.140625" style="1444" customWidth="1"/>
    <col min="2826" max="2826" width="13.5703125" style="1444" customWidth="1"/>
    <col min="2827" max="2827" width="23.5703125" style="1444" customWidth="1"/>
    <col min="2828" max="2828" width="25.42578125" style="1444" customWidth="1"/>
    <col min="2829" max="2829" width="19.85546875" style="1444" customWidth="1"/>
    <col min="2830" max="2830" width="23" style="1444" customWidth="1"/>
    <col min="2831" max="2831" width="19" style="1444" customWidth="1"/>
    <col min="2832" max="2832" width="18" style="1444" customWidth="1"/>
    <col min="2833" max="2833" width="18.42578125" style="1444" customWidth="1"/>
    <col min="2834" max="2834" width="18.5703125" style="1444" customWidth="1"/>
    <col min="2835" max="2835" width="21.5703125" style="1444" customWidth="1"/>
    <col min="2836" max="2836" width="22.7109375" style="1444" customWidth="1"/>
    <col min="2837" max="2837" width="22.28515625" style="1444" customWidth="1"/>
    <col min="2838" max="2838" width="23.42578125" style="1444" customWidth="1"/>
    <col min="2839" max="2839" width="23.5703125" style="1444" customWidth="1"/>
    <col min="2840" max="2840" width="35.140625" style="1444" customWidth="1"/>
    <col min="2841" max="2841" width="39.42578125" style="1444" customWidth="1"/>
    <col min="2842" max="2842" width="39.7109375" style="1444" customWidth="1"/>
    <col min="2843" max="2843" width="41.5703125" style="1444" customWidth="1"/>
    <col min="2844" max="2844" width="37.28515625" style="1444" customWidth="1"/>
    <col min="2845" max="2845" width="41.140625" style="1444" customWidth="1"/>
    <col min="2846" max="2846" width="37.85546875" style="1444" customWidth="1"/>
    <col min="2847" max="2847" width="30" style="1444" customWidth="1"/>
    <col min="2848" max="2848" width="39.85546875" style="1444" customWidth="1"/>
    <col min="2849" max="2849" width="21.85546875" style="1444" customWidth="1"/>
    <col min="2850" max="2850" width="28" style="1444" customWidth="1"/>
    <col min="2851" max="2851" width="42.5703125" style="1444" customWidth="1"/>
    <col min="2852" max="3071" width="8.85546875" style="1444"/>
    <col min="3072" max="3072" width="9.5703125" style="1444" bestFit="1" customWidth="1"/>
    <col min="3073" max="3073" width="48.28515625" style="1444" customWidth="1"/>
    <col min="3074" max="3074" width="14.140625" style="1444" customWidth="1"/>
    <col min="3075" max="3076" width="14.28515625" style="1444" customWidth="1"/>
    <col min="3077" max="3078" width="13.28515625" style="1444" customWidth="1"/>
    <col min="3079" max="3079" width="14.5703125" style="1444" customWidth="1"/>
    <col min="3080" max="3080" width="13.28515625" style="1444" customWidth="1"/>
    <col min="3081" max="3081" width="15.140625" style="1444" customWidth="1"/>
    <col min="3082" max="3082" width="13.5703125" style="1444" customWidth="1"/>
    <col min="3083" max="3083" width="23.5703125" style="1444" customWidth="1"/>
    <col min="3084" max="3084" width="25.42578125" style="1444" customWidth="1"/>
    <col min="3085" max="3085" width="19.85546875" style="1444" customWidth="1"/>
    <col min="3086" max="3086" width="23" style="1444" customWidth="1"/>
    <col min="3087" max="3087" width="19" style="1444" customWidth="1"/>
    <col min="3088" max="3088" width="18" style="1444" customWidth="1"/>
    <col min="3089" max="3089" width="18.42578125" style="1444" customWidth="1"/>
    <col min="3090" max="3090" width="18.5703125" style="1444" customWidth="1"/>
    <col min="3091" max="3091" width="21.5703125" style="1444" customWidth="1"/>
    <col min="3092" max="3092" width="22.7109375" style="1444" customWidth="1"/>
    <col min="3093" max="3093" width="22.28515625" style="1444" customWidth="1"/>
    <col min="3094" max="3094" width="23.42578125" style="1444" customWidth="1"/>
    <col min="3095" max="3095" width="23.5703125" style="1444" customWidth="1"/>
    <col min="3096" max="3096" width="35.140625" style="1444" customWidth="1"/>
    <col min="3097" max="3097" width="39.42578125" style="1444" customWidth="1"/>
    <col min="3098" max="3098" width="39.7109375" style="1444" customWidth="1"/>
    <col min="3099" max="3099" width="41.5703125" style="1444" customWidth="1"/>
    <col min="3100" max="3100" width="37.28515625" style="1444" customWidth="1"/>
    <col min="3101" max="3101" width="41.140625" style="1444" customWidth="1"/>
    <col min="3102" max="3102" width="37.85546875" style="1444" customWidth="1"/>
    <col min="3103" max="3103" width="30" style="1444" customWidth="1"/>
    <col min="3104" max="3104" width="39.85546875" style="1444" customWidth="1"/>
    <col min="3105" max="3105" width="21.85546875" style="1444" customWidth="1"/>
    <col min="3106" max="3106" width="28" style="1444" customWidth="1"/>
    <col min="3107" max="3107" width="42.5703125" style="1444" customWidth="1"/>
    <col min="3108" max="3327" width="8.85546875" style="1444"/>
    <col min="3328" max="3328" width="9.5703125" style="1444" bestFit="1" customWidth="1"/>
    <col min="3329" max="3329" width="48.28515625" style="1444" customWidth="1"/>
    <col min="3330" max="3330" width="14.140625" style="1444" customWidth="1"/>
    <col min="3331" max="3332" width="14.28515625" style="1444" customWidth="1"/>
    <col min="3333" max="3334" width="13.28515625" style="1444" customWidth="1"/>
    <col min="3335" max="3335" width="14.5703125" style="1444" customWidth="1"/>
    <col min="3336" max="3336" width="13.28515625" style="1444" customWidth="1"/>
    <col min="3337" max="3337" width="15.140625" style="1444" customWidth="1"/>
    <col min="3338" max="3338" width="13.5703125" style="1444" customWidth="1"/>
    <col min="3339" max="3339" width="23.5703125" style="1444" customWidth="1"/>
    <col min="3340" max="3340" width="25.42578125" style="1444" customWidth="1"/>
    <col min="3341" max="3341" width="19.85546875" style="1444" customWidth="1"/>
    <col min="3342" max="3342" width="23" style="1444" customWidth="1"/>
    <col min="3343" max="3343" width="19" style="1444" customWidth="1"/>
    <col min="3344" max="3344" width="18" style="1444" customWidth="1"/>
    <col min="3345" max="3345" width="18.42578125" style="1444" customWidth="1"/>
    <col min="3346" max="3346" width="18.5703125" style="1444" customWidth="1"/>
    <col min="3347" max="3347" width="21.5703125" style="1444" customWidth="1"/>
    <col min="3348" max="3348" width="22.7109375" style="1444" customWidth="1"/>
    <col min="3349" max="3349" width="22.28515625" style="1444" customWidth="1"/>
    <col min="3350" max="3350" width="23.42578125" style="1444" customWidth="1"/>
    <col min="3351" max="3351" width="23.5703125" style="1444" customWidth="1"/>
    <col min="3352" max="3352" width="35.140625" style="1444" customWidth="1"/>
    <col min="3353" max="3353" width="39.42578125" style="1444" customWidth="1"/>
    <col min="3354" max="3354" width="39.7109375" style="1444" customWidth="1"/>
    <col min="3355" max="3355" width="41.5703125" style="1444" customWidth="1"/>
    <col min="3356" max="3356" width="37.28515625" style="1444" customWidth="1"/>
    <col min="3357" max="3357" width="41.140625" style="1444" customWidth="1"/>
    <col min="3358" max="3358" width="37.85546875" style="1444" customWidth="1"/>
    <col min="3359" max="3359" width="30" style="1444" customWidth="1"/>
    <col min="3360" max="3360" width="39.85546875" style="1444" customWidth="1"/>
    <col min="3361" max="3361" width="21.85546875" style="1444" customWidth="1"/>
    <col min="3362" max="3362" width="28" style="1444" customWidth="1"/>
    <col min="3363" max="3363" width="42.5703125" style="1444" customWidth="1"/>
    <col min="3364" max="3583" width="8.85546875" style="1444"/>
    <col min="3584" max="3584" width="9.5703125" style="1444" bestFit="1" customWidth="1"/>
    <col min="3585" max="3585" width="48.28515625" style="1444" customWidth="1"/>
    <col min="3586" max="3586" width="14.140625" style="1444" customWidth="1"/>
    <col min="3587" max="3588" width="14.28515625" style="1444" customWidth="1"/>
    <col min="3589" max="3590" width="13.28515625" style="1444" customWidth="1"/>
    <col min="3591" max="3591" width="14.5703125" style="1444" customWidth="1"/>
    <col min="3592" max="3592" width="13.28515625" style="1444" customWidth="1"/>
    <col min="3593" max="3593" width="15.140625" style="1444" customWidth="1"/>
    <col min="3594" max="3594" width="13.5703125" style="1444" customWidth="1"/>
    <col min="3595" max="3595" width="23.5703125" style="1444" customWidth="1"/>
    <col min="3596" max="3596" width="25.42578125" style="1444" customWidth="1"/>
    <col min="3597" max="3597" width="19.85546875" style="1444" customWidth="1"/>
    <col min="3598" max="3598" width="23" style="1444" customWidth="1"/>
    <col min="3599" max="3599" width="19" style="1444" customWidth="1"/>
    <col min="3600" max="3600" width="18" style="1444" customWidth="1"/>
    <col min="3601" max="3601" width="18.42578125" style="1444" customWidth="1"/>
    <col min="3602" max="3602" width="18.5703125" style="1444" customWidth="1"/>
    <col min="3603" max="3603" width="21.5703125" style="1444" customWidth="1"/>
    <col min="3604" max="3604" width="22.7109375" style="1444" customWidth="1"/>
    <col min="3605" max="3605" width="22.28515625" style="1444" customWidth="1"/>
    <col min="3606" max="3606" width="23.42578125" style="1444" customWidth="1"/>
    <col min="3607" max="3607" width="23.5703125" style="1444" customWidth="1"/>
    <col min="3608" max="3608" width="35.140625" style="1444" customWidth="1"/>
    <col min="3609" max="3609" width="39.42578125" style="1444" customWidth="1"/>
    <col min="3610" max="3610" width="39.7109375" style="1444" customWidth="1"/>
    <col min="3611" max="3611" width="41.5703125" style="1444" customWidth="1"/>
    <col min="3612" max="3612" width="37.28515625" style="1444" customWidth="1"/>
    <col min="3613" max="3613" width="41.140625" style="1444" customWidth="1"/>
    <col min="3614" max="3614" width="37.85546875" style="1444" customWidth="1"/>
    <col min="3615" max="3615" width="30" style="1444" customWidth="1"/>
    <col min="3616" max="3616" width="39.85546875" style="1444" customWidth="1"/>
    <col min="3617" max="3617" width="21.85546875" style="1444" customWidth="1"/>
    <col min="3618" max="3618" width="28" style="1444" customWidth="1"/>
    <col min="3619" max="3619" width="42.5703125" style="1444" customWidth="1"/>
    <col min="3620" max="3839" width="8.85546875" style="1444"/>
    <col min="3840" max="3840" width="9.5703125" style="1444" bestFit="1" customWidth="1"/>
    <col min="3841" max="3841" width="48.28515625" style="1444" customWidth="1"/>
    <col min="3842" max="3842" width="14.140625" style="1444" customWidth="1"/>
    <col min="3843" max="3844" width="14.28515625" style="1444" customWidth="1"/>
    <col min="3845" max="3846" width="13.28515625" style="1444" customWidth="1"/>
    <col min="3847" max="3847" width="14.5703125" style="1444" customWidth="1"/>
    <col min="3848" max="3848" width="13.28515625" style="1444" customWidth="1"/>
    <col min="3849" max="3849" width="15.140625" style="1444" customWidth="1"/>
    <col min="3850" max="3850" width="13.5703125" style="1444" customWidth="1"/>
    <col min="3851" max="3851" width="23.5703125" style="1444" customWidth="1"/>
    <col min="3852" max="3852" width="25.42578125" style="1444" customWidth="1"/>
    <col min="3853" max="3853" width="19.85546875" style="1444" customWidth="1"/>
    <col min="3854" max="3854" width="23" style="1444" customWidth="1"/>
    <col min="3855" max="3855" width="19" style="1444" customWidth="1"/>
    <col min="3856" max="3856" width="18" style="1444" customWidth="1"/>
    <col min="3857" max="3857" width="18.42578125" style="1444" customWidth="1"/>
    <col min="3858" max="3858" width="18.5703125" style="1444" customWidth="1"/>
    <col min="3859" max="3859" width="21.5703125" style="1444" customWidth="1"/>
    <col min="3860" max="3860" width="22.7109375" style="1444" customWidth="1"/>
    <col min="3861" max="3861" width="22.28515625" style="1444" customWidth="1"/>
    <col min="3862" max="3862" width="23.42578125" style="1444" customWidth="1"/>
    <col min="3863" max="3863" width="23.5703125" style="1444" customWidth="1"/>
    <col min="3864" max="3864" width="35.140625" style="1444" customWidth="1"/>
    <col min="3865" max="3865" width="39.42578125" style="1444" customWidth="1"/>
    <col min="3866" max="3866" width="39.7109375" style="1444" customWidth="1"/>
    <col min="3867" max="3867" width="41.5703125" style="1444" customWidth="1"/>
    <col min="3868" max="3868" width="37.28515625" style="1444" customWidth="1"/>
    <col min="3869" max="3869" width="41.140625" style="1444" customWidth="1"/>
    <col min="3870" max="3870" width="37.85546875" style="1444" customWidth="1"/>
    <col min="3871" max="3871" width="30" style="1444" customWidth="1"/>
    <col min="3872" max="3872" width="39.85546875" style="1444" customWidth="1"/>
    <col min="3873" max="3873" width="21.85546875" style="1444" customWidth="1"/>
    <col min="3874" max="3874" width="28" style="1444" customWidth="1"/>
    <col min="3875" max="3875" width="42.5703125" style="1444" customWidth="1"/>
    <col min="3876" max="4095" width="8.85546875" style="1444"/>
    <col min="4096" max="4096" width="9.5703125" style="1444" bestFit="1" customWidth="1"/>
    <col min="4097" max="4097" width="48.28515625" style="1444" customWidth="1"/>
    <col min="4098" max="4098" width="14.140625" style="1444" customWidth="1"/>
    <col min="4099" max="4100" width="14.28515625" style="1444" customWidth="1"/>
    <col min="4101" max="4102" width="13.28515625" style="1444" customWidth="1"/>
    <col min="4103" max="4103" width="14.5703125" style="1444" customWidth="1"/>
    <col min="4104" max="4104" width="13.28515625" style="1444" customWidth="1"/>
    <col min="4105" max="4105" width="15.140625" style="1444" customWidth="1"/>
    <col min="4106" max="4106" width="13.5703125" style="1444" customWidth="1"/>
    <col min="4107" max="4107" width="23.5703125" style="1444" customWidth="1"/>
    <col min="4108" max="4108" width="25.42578125" style="1444" customWidth="1"/>
    <col min="4109" max="4109" width="19.85546875" style="1444" customWidth="1"/>
    <col min="4110" max="4110" width="23" style="1444" customWidth="1"/>
    <col min="4111" max="4111" width="19" style="1444" customWidth="1"/>
    <col min="4112" max="4112" width="18" style="1444" customWidth="1"/>
    <col min="4113" max="4113" width="18.42578125" style="1444" customWidth="1"/>
    <col min="4114" max="4114" width="18.5703125" style="1444" customWidth="1"/>
    <col min="4115" max="4115" width="21.5703125" style="1444" customWidth="1"/>
    <col min="4116" max="4116" width="22.7109375" style="1444" customWidth="1"/>
    <col min="4117" max="4117" width="22.28515625" style="1444" customWidth="1"/>
    <col min="4118" max="4118" width="23.42578125" style="1444" customWidth="1"/>
    <col min="4119" max="4119" width="23.5703125" style="1444" customWidth="1"/>
    <col min="4120" max="4120" width="35.140625" style="1444" customWidth="1"/>
    <col min="4121" max="4121" width="39.42578125" style="1444" customWidth="1"/>
    <col min="4122" max="4122" width="39.7109375" style="1444" customWidth="1"/>
    <col min="4123" max="4123" width="41.5703125" style="1444" customWidth="1"/>
    <col min="4124" max="4124" width="37.28515625" style="1444" customWidth="1"/>
    <col min="4125" max="4125" width="41.140625" style="1444" customWidth="1"/>
    <col min="4126" max="4126" width="37.85546875" style="1444" customWidth="1"/>
    <col min="4127" max="4127" width="30" style="1444" customWidth="1"/>
    <col min="4128" max="4128" width="39.85546875" style="1444" customWidth="1"/>
    <col min="4129" max="4129" width="21.85546875" style="1444" customWidth="1"/>
    <col min="4130" max="4130" width="28" style="1444" customWidth="1"/>
    <col min="4131" max="4131" width="42.5703125" style="1444" customWidth="1"/>
    <col min="4132" max="4351" width="8.85546875" style="1444"/>
    <col min="4352" max="4352" width="9.5703125" style="1444" bestFit="1" customWidth="1"/>
    <col min="4353" max="4353" width="48.28515625" style="1444" customWidth="1"/>
    <col min="4354" max="4354" width="14.140625" style="1444" customWidth="1"/>
    <col min="4355" max="4356" width="14.28515625" style="1444" customWidth="1"/>
    <col min="4357" max="4358" width="13.28515625" style="1444" customWidth="1"/>
    <col min="4359" max="4359" width="14.5703125" style="1444" customWidth="1"/>
    <col min="4360" max="4360" width="13.28515625" style="1444" customWidth="1"/>
    <col min="4361" max="4361" width="15.140625" style="1444" customWidth="1"/>
    <col min="4362" max="4362" width="13.5703125" style="1444" customWidth="1"/>
    <col min="4363" max="4363" width="23.5703125" style="1444" customWidth="1"/>
    <col min="4364" max="4364" width="25.42578125" style="1444" customWidth="1"/>
    <col min="4365" max="4365" width="19.85546875" style="1444" customWidth="1"/>
    <col min="4366" max="4366" width="23" style="1444" customWidth="1"/>
    <col min="4367" max="4367" width="19" style="1444" customWidth="1"/>
    <col min="4368" max="4368" width="18" style="1444" customWidth="1"/>
    <col min="4369" max="4369" width="18.42578125" style="1444" customWidth="1"/>
    <col min="4370" max="4370" width="18.5703125" style="1444" customWidth="1"/>
    <col min="4371" max="4371" width="21.5703125" style="1444" customWidth="1"/>
    <col min="4372" max="4372" width="22.7109375" style="1444" customWidth="1"/>
    <col min="4373" max="4373" width="22.28515625" style="1444" customWidth="1"/>
    <col min="4374" max="4374" width="23.42578125" style="1444" customWidth="1"/>
    <col min="4375" max="4375" width="23.5703125" style="1444" customWidth="1"/>
    <col min="4376" max="4376" width="35.140625" style="1444" customWidth="1"/>
    <col min="4377" max="4377" width="39.42578125" style="1444" customWidth="1"/>
    <col min="4378" max="4378" width="39.7109375" style="1444" customWidth="1"/>
    <col min="4379" max="4379" width="41.5703125" style="1444" customWidth="1"/>
    <col min="4380" max="4380" width="37.28515625" style="1444" customWidth="1"/>
    <col min="4381" max="4381" width="41.140625" style="1444" customWidth="1"/>
    <col min="4382" max="4382" width="37.85546875" style="1444" customWidth="1"/>
    <col min="4383" max="4383" width="30" style="1444" customWidth="1"/>
    <col min="4384" max="4384" width="39.85546875" style="1444" customWidth="1"/>
    <col min="4385" max="4385" width="21.85546875" style="1444" customWidth="1"/>
    <col min="4386" max="4386" width="28" style="1444" customWidth="1"/>
    <col min="4387" max="4387" width="42.5703125" style="1444" customWidth="1"/>
    <col min="4388" max="4607" width="8.85546875" style="1444"/>
    <col min="4608" max="4608" width="9.5703125" style="1444" bestFit="1" customWidth="1"/>
    <col min="4609" max="4609" width="48.28515625" style="1444" customWidth="1"/>
    <col min="4610" max="4610" width="14.140625" style="1444" customWidth="1"/>
    <col min="4611" max="4612" width="14.28515625" style="1444" customWidth="1"/>
    <col min="4613" max="4614" width="13.28515625" style="1444" customWidth="1"/>
    <col min="4615" max="4615" width="14.5703125" style="1444" customWidth="1"/>
    <col min="4616" max="4616" width="13.28515625" style="1444" customWidth="1"/>
    <col min="4617" max="4617" width="15.140625" style="1444" customWidth="1"/>
    <col min="4618" max="4618" width="13.5703125" style="1444" customWidth="1"/>
    <col min="4619" max="4619" width="23.5703125" style="1444" customWidth="1"/>
    <col min="4620" max="4620" width="25.42578125" style="1444" customWidth="1"/>
    <col min="4621" max="4621" width="19.85546875" style="1444" customWidth="1"/>
    <col min="4622" max="4622" width="23" style="1444" customWidth="1"/>
    <col min="4623" max="4623" width="19" style="1444" customWidth="1"/>
    <col min="4624" max="4624" width="18" style="1444" customWidth="1"/>
    <col min="4625" max="4625" width="18.42578125" style="1444" customWidth="1"/>
    <col min="4626" max="4626" width="18.5703125" style="1444" customWidth="1"/>
    <col min="4627" max="4627" width="21.5703125" style="1444" customWidth="1"/>
    <col min="4628" max="4628" width="22.7109375" style="1444" customWidth="1"/>
    <col min="4629" max="4629" width="22.28515625" style="1444" customWidth="1"/>
    <col min="4630" max="4630" width="23.42578125" style="1444" customWidth="1"/>
    <col min="4631" max="4631" width="23.5703125" style="1444" customWidth="1"/>
    <col min="4632" max="4632" width="35.140625" style="1444" customWidth="1"/>
    <col min="4633" max="4633" width="39.42578125" style="1444" customWidth="1"/>
    <col min="4634" max="4634" width="39.7109375" style="1444" customWidth="1"/>
    <col min="4635" max="4635" width="41.5703125" style="1444" customWidth="1"/>
    <col min="4636" max="4636" width="37.28515625" style="1444" customWidth="1"/>
    <col min="4637" max="4637" width="41.140625" style="1444" customWidth="1"/>
    <col min="4638" max="4638" width="37.85546875" style="1444" customWidth="1"/>
    <col min="4639" max="4639" width="30" style="1444" customWidth="1"/>
    <col min="4640" max="4640" width="39.85546875" style="1444" customWidth="1"/>
    <col min="4641" max="4641" width="21.85546875" style="1444" customWidth="1"/>
    <col min="4642" max="4642" width="28" style="1444" customWidth="1"/>
    <col min="4643" max="4643" width="42.5703125" style="1444" customWidth="1"/>
    <col min="4644" max="4863" width="8.85546875" style="1444"/>
    <col min="4864" max="4864" width="9.5703125" style="1444" bestFit="1" customWidth="1"/>
    <col min="4865" max="4865" width="48.28515625" style="1444" customWidth="1"/>
    <col min="4866" max="4866" width="14.140625" style="1444" customWidth="1"/>
    <col min="4867" max="4868" width="14.28515625" style="1444" customWidth="1"/>
    <col min="4869" max="4870" width="13.28515625" style="1444" customWidth="1"/>
    <col min="4871" max="4871" width="14.5703125" style="1444" customWidth="1"/>
    <col min="4872" max="4872" width="13.28515625" style="1444" customWidth="1"/>
    <col min="4873" max="4873" width="15.140625" style="1444" customWidth="1"/>
    <col min="4874" max="4874" width="13.5703125" style="1444" customWidth="1"/>
    <col min="4875" max="4875" width="23.5703125" style="1444" customWidth="1"/>
    <col min="4876" max="4876" width="25.42578125" style="1444" customWidth="1"/>
    <col min="4877" max="4877" width="19.85546875" style="1444" customWidth="1"/>
    <col min="4878" max="4878" width="23" style="1444" customWidth="1"/>
    <col min="4879" max="4879" width="19" style="1444" customWidth="1"/>
    <col min="4880" max="4880" width="18" style="1444" customWidth="1"/>
    <col min="4881" max="4881" width="18.42578125" style="1444" customWidth="1"/>
    <col min="4882" max="4882" width="18.5703125" style="1444" customWidth="1"/>
    <col min="4883" max="4883" width="21.5703125" style="1444" customWidth="1"/>
    <col min="4884" max="4884" width="22.7109375" style="1444" customWidth="1"/>
    <col min="4885" max="4885" width="22.28515625" style="1444" customWidth="1"/>
    <col min="4886" max="4886" width="23.42578125" style="1444" customWidth="1"/>
    <col min="4887" max="4887" width="23.5703125" style="1444" customWidth="1"/>
    <col min="4888" max="4888" width="35.140625" style="1444" customWidth="1"/>
    <col min="4889" max="4889" width="39.42578125" style="1444" customWidth="1"/>
    <col min="4890" max="4890" width="39.7109375" style="1444" customWidth="1"/>
    <col min="4891" max="4891" width="41.5703125" style="1444" customWidth="1"/>
    <col min="4892" max="4892" width="37.28515625" style="1444" customWidth="1"/>
    <col min="4893" max="4893" width="41.140625" style="1444" customWidth="1"/>
    <col min="4894" max="4894" width="37.85546875" style="1444" customWidth="1"/>
    <col min="4895" max="4895" width="30" style="1444" customWidth="1"/>
    <col min="4896" max="4896" width="39.85546875" style="1444" customWidth="1"/>
    <col min="4897" max="4897" width="21.85546875" style="1444" customWidth="1"/>
    <col min="4898" max="4898" width="28" style="1444" customWidth="1"/>
    <col min="4899" max="4899" width="42.5703125" style="1444" customWidth="1"/>
    <col min="4900" max="5119" width="8.85546875" style="1444"/>
    <col min="5120" max="5120" width="9.5703125" style="1444" bestFit="1" customWidth="1"/>
    <col min="5121" max="5121" width="48.28515625" style="1444" customWidth="1"/>
    <col min="5122" max="5122" width="14.140625" style="1444" customWidth="1"/>
    <col min="5123" max="5124" width="14.28515625" style="1444" customWidth="1"/>
    <col min="5125" max="5126" width="13.28515625" style="1444" customWidth="1"/>
    <col min="5127" max="5127" width="14.5703125" style="1444" customWidth="1"/>
    <col min="5128" max="5128" width="13.28515625" style="1444" customWidth="1"/>
    <col min="5129" max="5129" width="15.140625" style="1444" customWidth="1"/>
    <col min="5130" max="5130" width="13.5703125" style="1444" customWidth="1"/>
    <col min="5131" max="5131" width="23.5703125" style="1444" customWidth="1"/>
    <col min="5132" max="5132" width="25.42578125" style="1444" customWidth="1"/>
    <col min="5133" max="5133" width="19.85546875" style="1444" customWidth="1"/>
    <col min="5134" max="5134" width="23" style="1444" customWidth="1"/>
    <col min="5135" max="5135" width="19" style="1444" customWidth="1"/>
    <col min="5136" max="5136" width="18" style="1444" customWidth="1"/>
    <col min="5137" max="5137" width="18.42578125" style="1444" customWidth="1"/>
    <col min="5138" max="5138" width="18.5703125" style="1444" customWidth="1"/>
    <col min="5139" max="5139" width="21.5703125" style="1444" customWidth="1"/>
    <col min="5140" max="5140" width="22.7109375" style="1444" customWidth="1"/>
    <col min="5141" max="5141" width="22.28515625" style="1444" customWidth="1"/>
    <col min="5142" max="5142" width="23.42578125" style="1444" customWidth="1"/>
    <col min="5143" max="5143" width="23.5703125" style="1444" customWidth="1"/>
    <col min="5144" max="5144" width="35.140625" style="1444" customWidth="1"/>
    <col min="5145" max="5145" width="39.42578125" style="1444" customWidth="1"/>
    <col min="5146" max="5146" width="39.7109375" style="1444" customWidth="1"/>
    <col min="5147" max="5147" width="41.5703125" style="1444" customWidth="1"/>
    <col min="5148" max="5148" width="37.28515625" style="1444" customWidth="1"/>
    <col min="5149" max="5149" width="41.140625" style="1444" customWidth="1"/>
    <col min="5150" max="5150" width="37.85546875" style="1444" customWidth="1"/>
    <col min="5151" max="5151" width="30" style="1444" customWidth="1"/>
    <col min="5152" max="5152" width="39.85546875" style="1444" customWidth="1"/>
    <col min="5153" max="5153" width="21.85546875" style="1444" customWidth="1"/>
    <col min="5154" max="5154" width="28" style="1444" customWidth="1"/>
    <col min="5155" max="5155" width="42.5703125" style="1444" customWidth="1"/>
    <col min="5156" max="5375" width="8.85546875" style="1444"/>
    <col min="5376" max="5376" width="9.5703125" style="1444" bestFit="1" customWidth="1"/>
    <col min="5377" max="5377" width="48.28515625" style="1444" customWidth="1"/>
    <col min="5378" max="5378" width="14.140625" style="1444" customWidth="1"/>
    <col min="5379" max="5380" width="14.28515625" style="1444" customWidth="1"/>
    <col min="5381" max="5382" width="13.28515625" style="1444" customWidth="1"/>
    <col min="5383" max="5383" width="14.5703125" style="1444" customWidth="1"/>
    <col min="5384" max="5384" width="13.28515625" style="1444" customWidth="1"/>
    <col min="5385" max="5385" width="15.140625" style="1444" customWidth="1"/>
    <col min="5386" max="5386" width="13.5703125" style="1444" customWidth="1"/>
    <col min="5387" max="5387" width="23.5703125" style="1444" customWidth="1"/>
    <col min="5388" max="5388" width="25.42578125" style="1444" customWidth="1"/>
    <col min="5389" max="5389" width="19.85546875" style="1444" customWidth="1"/>
    <col min="5390" max="5390" width="23" style="1444" customWidth="1"/>
    <col min="5391" max="5391" width="19" style="1444" customWidth="1"/>
    <col min="5392" max="5392" width="18" style="1444" customWidth="1"/>
    <col min="5393" max="5393" width="18.42578125" style="1444" customWidth="1"/>
    <col min="5394" max="5394" width="18.5703125" style="1444" customWidth="1"/>
    <col min="5395" max="5395" width="21.5703125" style="1444" customWidth="1"/>
    <col min="5396" max="5396" width="22.7109375" style="1444" customWidth="1"/>
    <col min="5397" max="5397" width="22.28515625" style="1444" customWidth="1"/>
    <col min="5398" max="5398" width="23.42578125" style="1444" customWidth="1"/>
    <col min="5399" max="5399" width="23.5703125" style="1444" customWidth="1"/>
    <col min="5400" max="5400" width="35.140625" style="1444" customWidth="1"/>
    <col min="5401" max="5401" width="39.42578125" style="1444" customWidth="1"/>
    <col min="5402" max="5402" width="39.7109375" style="1444" customWidth="1"/>
    <col min="5403" max="5403" width="41.5703125" style="1444" customWidth="1"/>
    <col min="5404" max="5404" width="37.28515625" style="1444" customWidth="1"/>
    <col min="5405" max="5405" width="41.140625" style="1444" customWidth="1"/>
    <col min="5406" max="5406" width="37.85546875" style="1444" customWidth="1"/>
    <col min="5407" max="5407" width="30" style="1444" customWidth="1"/>
    <col min="5408" max="5408" width="39.85546875" style="1444" customWidth="1"/>
    <col min="5409" max="5409" width="21.85546875" style="1444" customWidth="1"/>
    <col min="5410" max="5410" width="28" style="1444" customWidth="1"/>
    <col min="5411" max="5411" width="42.5703125" style="1444" customWidth="1"/>
    <col min="5412" max="5631" width="8.85546875" style="1444"/>
    <col min="5632" max="5632" width="9.5703125" style="1444" bestFit="1" customWidth="1"/>
    <col min="5633" max="5633" width="48.28515625" style="1444" customWidth="1"/>
    <col min="5634" max="5634" width="14.140625" style="1444" customWidth="1"/>
    <col min="5635" max="5636" width="14.28515625" style="1444" customWidth="1"/>
    <col min="5637" max="5638" width="13.28515625" style="1444" customWidth="1"/>
    <col min="5639" max="5639" width="14.5703125" style="1444" customWidth="1"/>
    <col min="5640" max="5640" width="13.28515625" style="1444" customWidth="1"/>
    <col min="5641" max="5641" width="15.140625" style="1444" customWidth="1"/>
    <col min="5642" max="5642" width="13.5703125" style="1444" customWidth="1"/>
    <col min="5643" max="5643" width="23.5703125" style="1444" customWidth="1"/>
    <col min="5644" max="5644" width="25.42578125" style="1444" customWidth="1"/>
    <col min="5645" max="5645" width="19.85546875" style="1444" customWidth="1"/>
    <col min="5646" max="5646" width="23" style="1444" customWidth="1"/>
    <col min="5647" max="5647" width="19" style="1444" customWidth="1"/>
    <col min="5648" max="5648" width="18" style="1444" customWidth="1"/>
    <col min="5649" max="5649" width="18.42578125" style="1444" customWidth="1"/>
    <col min="5650" max="5650" width="18.5703125" style="1444" customWidth="1"/>
    <col min="5651" max="5651" width="21.5703125" style="1444" customWidth="1"/>
    <col min="5652" max="5652" width="22.7109375" style="1444" customWidth="1"/>
    <col min="5653" max="5653" width="22.28515625" style="1444" customWidth="1"/>
    <col min="5654" max="5654" width="23.42578125" style="1444" customWidth="1"/>
    <col min="5655" max="5655" width="23.5703125" style="1444" customWidth="1"/>
    <col min="5656" max="5656" width="35.140625" style="1444" customWidth="1"/>
    <col min="5657" max="5657" width="39.42578125" style="1444" customWidth="1"/>
    <col min="5658" max="5658" width="39.7109375" style="1444" customWidth="1"/>
    <col min="5659" max="5659" width="41.5703125" style="1444" customWidth="1"/>
    <col min="5660" max="5660" width="37.28515625" style="1444" customWidth="1"/>
    <col min="5661" max="5661" width="41.140625" style="1444" customWidth="1"/>
    <col min="5662" max="5662" width="37.85546875" style="1444" customWidth="1"/>
    <col min="5663" max="5663" width="30" style="1444" customWidth="1"/>
    <col min="5664" max="5664" width="39.85546875" style="1444" customWidth="1"/>
    <col min="5665" max="5665" width="21.85546875" style="1444" customWidth="1"/>
    <col min="5666" max="5666" width="28" style="1444" customWidth="1"/>
    <col min="5667" max="5667" width="42.5703125" style="1444" customWidth="1"/>
    <col min="5668" max="5887" width="8.85546875" style="1444"/>
    <col min="5888" max="5888" width="9.5703125" style="1444" bestFit="1" customWidth="1"/>
    <col min="5889" max="5889" width="48.28515625" style="1444" customWidth="1"/>
    <col min="5890" max="5890" width="14.140625" style="1444" customWidth="1"/>
    <col min="5891" max="5892" width="14.28515625" style="1444" customWidth="1"/>
    <col min="5893" max="5894" width="13.28515625" style="1444" customWidth="1"/>
    <col min="5895" max="5895" width="14.5703125" style="1444" customWidth="1"/>
    <col min="5896" max="5896" width="13.28515625" style="1444" customWidth="1"/>
    <col min="5897" max="5897" width="15.140625" style="1444" customWidth="1"/>
    <col min="5898" max="5898" width="13.5703125" style="1444" customWidth="1"/>
    <col min="5899" max="5899" width="23.5703125" style="1444" customWidth="1"/>
    <col min="5900" max="5900" width="25.42578125" style="1444" customWidth="1"/>
    <col min="5901" max="5901" width="19.85546875" style="1444" customWidth="1"/>
    <col min="5902" max="5902" width="23" style="1444" customWidth="1"/>
    <col min="5903" max="5903" width="19" style="1444" customWidth="1"/>
    <col min="5904" max="5904" width="18" style="1444" customWidth="1"/>
    <col min="5905" max="5905" width="18.42578125" style="1444" customWidth="1"/>
    <col min="5906" max="5906" width="18.5703125" style="1444" customWidth="1"/>
    <col min="5907" max="5907" width="21.5703125" style="1444" customWidth="1"/>
    <col min="5908" max="5908" width="22.7109375" style="1444" customWidth="1"/>
    <col min="5909" max="5909" width="22.28515625" style="1444" customWidth="1"/>
    <col min="5910" max="5910" width="23.42578125" style="1444" customWidth="1"/>
    <col min="5911" max="5911" width="23.5703125" style="1444" customWidth="1"/>
    <col min="5912" max="5912" width="35.140625" style="1444" customWidth="1"/>
    <col min="5913" max="5913" width="39.42578125" style="1444" customWidth="1"/>
    <col min="5914" max="5914" width="39.7109375" style="1444" customWidth="1"/>
    <col min="5915" max="5915" width="41.5703125" style="1444" customWidth="1"/>
    <col min="5916" max="5916" width="37.28515625" style="1444" customWidth="1"/>
    <col min="5917" max="5917" width="41.140625" style="1444" customWidth="1"/>
    <col min="5918" max="5918" width="37.85546875" style="1444" customWidth="1"/>
    <col min="5919" max="5919" width="30" style="1444" customWidth="1"/>
    <col min="5920" max="5920" width="39.85546875" style="1444" customWidth="1"/>
    <col min="5921" max="5921" width="21.85546875" style="1444" customWidth="1"/>
    <col min="5922" max="5922" width="28" style="1444" customWidth="1"/>
    <col min="5923" max="5923" width="42.5703125" style="1444" customWidth="1"/>
    <col min="5924" max="6143" width="8.85546875" style="1444"/>
    <col min="6144" max="6144" width="9.5703125" style="1444" bestFit="1" customWidth="1"/>
    <col min="6145" max="6145" width="48.28515625" style="1444" customWidth="1"/>
    <col min="6146" max="6146" width="14.140625" style="1444" customWidth="1"/>
    <col min="6147" max="6148" width="14.28515625" style="1444" customWidth="1"/>
    <col min="6149" max="6150" width="13.28515625" style="1444" customWidth="1"/>
    <col min="6151" max="6151" width="14.5703125" style="1444" customWidth="1"/>
    <col min="6152" max="6152" width="13.28515625" style="1444" customWidth="1"/>
    <col min="6153" max="6153" width="15.140625" style="1444" customWidth="1"/>
    <col min="6154" max="6154" width="13.5703125" style="1444" customWidth="1"/>
    <col min="6155" max="6155" width="23.5703125" style="1444" customWidth="1"/>
    <col min="6156" max="6156" width="25.42578125" style="1444" customWidth="1"/>
    <col min="6157" max="6157" width="19.85546875" style="1444" customWidth="1"/>
    <col min="6158" max="6158" width="23" style="1444" customWidth="1"/>
    <col min="6159" max="6159" width="19" style="1444" customWidth="1"/>
    <col min="6160" max="6160" width="18" style="1444" customWidth="1"/>
    <col min="6161" max="6161" width="18.42578125" style="1444" customWidth="1"/>
    <col min="6162" max="6162" width="18.5703125" style="1444" customWidth="1"/>
    <col min="6163" max="6163" width="21.5703125" style="1444" customWidth="1"/>
    <col min="6164" max="6164" width="22.7109375" style="1444" customWidth="1"/>
    <col min="6165" max="6165" width="22.28515625" style="1444" customWidth="1"/>
    <col min="6166" max="6166" width="23.42578125" style="1444" customWidth="1"/>
    <col min="6167" max="6167" width="23.5703125" style="1444" customWidth="1"/>
    <col min="6168" max="6168" width="35.140625" style="1444" customWidth="1"/>
    <col min="6169" max="6169" width="39.42578125" style="1444" customWidth="1"/>
    <col min="6170" max="6170" width="39.7109375" style="1444" customWidth="1"/>
    <col min="6171" max="6171" width="41.5703125" style="1444" customWidth="1"/>
    <col min="6172" max="6172" width="37.28515625" style="1444" customWidth="1"/>
    <col min="6173" max="6173" width="41.140625" style="1444" customWidth="1"/>
    <col min="6174" max="6174" width="37.85546875" style="1444" customWidth="1"/>
    <col min="6175" max="6175" width="30" style="1444" customWidth="1"/>
    <col min="6176" max="6176" width="39.85546875" style="1444" customWidth="1"/>
    <col min="6177" max="6177" width="21.85546875" style="1444" customWidth="1"/>
    <col min="6178" max="6178" width="28" style="1444" customWidth="1"/>
    <col min="6179" max="6179" width="42.5703125" style="1444" customWidth="1"/>
    <col min="6180" max="6399" width="8.85546875" style="1444"/>
    <col min="6400" max="6400" width="9.5703125" style="1444" bestFit="1" customWidth="1"/>
    <col min="6401" max="6401" width="48.28515625" style="1444" customWidth="1"/>
    <col min="6402" max="6402" width="14.140625" style="1444" customWidth="1"/>
    <col min="6403" max="6404" width="14.28515625" style="1444" customWidth="1"/>
    <col min="6405" max="6406" width="13.28515625" style="1444" customWidth="1"/>
    <col min="6407" max="6407" width="14.5703125" style="1444" customWidth="1"/>
    <col min="6408" max="6408" width="13.28515625" style="1444" customWidth="1"/>
    <col min="6409" max="6409" width="15.140625" style="1444" customWidth="1"/>
    <col min="6410" max="6410" width="13.5703125" style="1444" customWidth="1"/>
    <col min="6411" max="6411" width="23.5703125" style="1444" customWidth="1"/>
    <col min="6412" max="6412" width="25.42578125" style="1444" customWidth="1"/>
    <col min="6413" max="6413" width="19.85546875" style="1444" customWidth="1"/>
    <col min="6414" max="6414" width="23" style="1444" customWidth="1"/>
    <col min="6415" max="6415" width="19" style="1444" customWidth="1"/>
    <col min="6416" max="6416" width="18" style="1444" customWidth="1"/>
    <col min="6417" max="6417" width="18.42578125" style="1444" customWidth="1"/>
    <col min="6418" max="6418" width="18.5703125" style="1444" customWidth="1"/>
    <col min="6419" max="6419" width="21.5703125" style="1444" customWidth="1"/>
    <col min="6420" max="6420" width="22.7109375" style="1444" customWidth="1"/>
    <col min="6421" max="6421" width="22.28515625" style="1444" customWidth="1"/>
    <col min="6422" max="6422" width="23.42578125" style="1444" customWidth="1"/>
    <col min="6423" max="6423" width="23.5703125" style="1444" customWidth="1"/>
    <col min="6424" max="6424" width="35.140625" style="1444" customWidth="1"/>
    <col min="6425" max="6425" width="39.42578125" style="1444" customWidth="1"/>
    <col min="6426" max="6426" width="39.7109375" style="1444" customWidth="1"/>
    <col min="6427" max="6427" width="41.5703125" style="1444" customWidth="1"/>
    <col min="6428" max="6428" width="37.28515625" style="1444" customWidth="1"/>
    <col min="6429" max="6429" width="41.140625" style="1444" customWidth="1"/>
    <col min="6430" max="6430" width="37.85546875" style="1444" customWidth="1"/>
    <col min="6431" max="6431" width="30" style="1444" customWidth="1"/>
    <col min="6432" max="6432" width="39.85546875" style="1444" customWidth="1"/>
    <col min="6433" max="6433" width="21.85546875" style="1444" customWidth="1"/>
    <col min="6434" max="6434" width="28" style="1444" customWidth="1"/>
    <col min="6435" max="6435" width="42.5703125" style="1444" customWidth="1"/>
    <col min="6436" max="6655" width="8.85546875" style="1444"/>
    <col min="6656" max="6656" width="9.5703125" style="1444" bestFit="1" customWidth="1"/>
    <col min="6657" max="6657" width="48.28515625" style="1444" customWidth="1"/>
    <col min="6658" max="6658" width="14.140625" style="1444" customWidth="1"/>
    <col min="6659" max="6660" width="14.28515625" style="1444" customWidth="1"/>
    <col min="6661" max="6662" width="13.28515625" style="1444" customWidth="1"/>
    <col min="6663" max="6663" width="14.5703125" style="1444" customWidth="1"/>
    <col min="6664" max="6664" width="13.28515625" style="1444" customWidth="1"/>
    <col min="6665" max="6665" width="15.140625" style="1444" customWidth="1"/>
    <col min="6666" max="6666" width="13.5703125" style="1444" customWidth="1"/>
    <col min="6667" max="6667" width="23.5703125" style="1444" customWidth="1"/>
    <col min="6668" max="6668" width="25.42578125" style="1444" customWidth="1"/>
    <col min="6669" max="6669" width="19.85546875" style="1444" customWidth="1"/>
    <col min="6670" max="6670" width="23" style="1444" customWidth="1"/>
    <col min="6671" max="6671" width="19" style="1444" customWidth="1"/>
    <col min="6672" max="6672" width="18" style="1444" customWidth="1"/>
    <col min="6673" max="6673" width="18.42578125" style="1444" customWidth="1"/>
    <col min="6674" max="6674" width="18.5703125" style="1444" customWidth="1"/>
    <col min="6675" max="6675" width="21.5703125" style="1444" customWidth="1"/>
    <col min="6676" max="6676" width="22.7109375" style="1444" customWidth="1"/>
    <col min="6677" max="6677" width="22.28515625" style="1444" customWidth="1"/>
    <col min="6678" max="6678" width="23.42578125" style="1444" customWidth="1"/>
    <col min="6679" max="6679" width="23.5703125" style="1444" customWidth="1"/>
    <col min="6680" max="6680" width="35.140625" style="1444" customWidth="1"/>
    <col min="6681" max="6681" width="39.42578125" style="1444" customWidth="1"/>
    <col min="6682" max="6682" width="39.7109375" style="1444" customWidth="1"/>
    <col min="6683" max="6683" width="41.5703125" style="1444" customWidth="1"/>
    <col min="6684" max="6684" width="37.28515625" style="1444" customWidth="1"/>
    <col min="6685" max="6685" width="41.140625" style="1444" customWidth="1"/>
    <col min="6686" max="6686" width="37.85546875" style="1444" customWidth="1"/>
    <col min="6687" max="6687" width="30" style="1444" customWidth="1"/>
    <col min="6688" max="6688" width="39.85546875" style="1444" customWidth="1"/>
    <col min="6689" max="6689" width="21.85546875" style="1444" customWidth="1"/>
    <col min="6690" max="6690" width="28" style="1444" customWidth="1"/>
    <col min="6691" max="6691" width="42.5703125" style="1444" customWidth="1"/>
    <col min="6692" max="6911" width="8.85546875" style="1444"/>
    <col min="6912" max="6912" width="9.5703125" style="1444" bestFit="1" customWidth="1"/>
    <col min="6913" max="6913" width="48.28515625" style="1444" customWidth="1"/>
    <col min="6914" max="6914" width="14.140625" style="1444" customWidth="1"/>
    <col min="6915" max="6916" width="14.28515625" style="1444" customWidth="1"/>
    <col min="6917" max="6918" width="13.28515625" style="1444" customWidth="1"/>
    <col min="6919" max="6919" width="14.5703125" style="1444" customWidth="1"/>
    <col min="6920" max="6920" width="13.28515625" style="1444" customWidth="1"/>
    <col min="6921" max="6921" width="15.140625" style="1444" customWidth="1"/>
    <col min="6922" max="6922" width="13.5703125" style="1444" customWidth="1"/>
    <col min="6923" max="6923" width="23.5703125" style="1444" customWidth="1"/>
    <col min="6924" max="6924" width="25.42578125" style="1444" customWidth="1"/>
    <col min="6925" max="6925" width="19.85546875" style="1444" customWidth="1"/>
    <col min="6926" max="6926" width="23" style="1444" customWidth="1"/>
    <col min="6927" max="6927" width="19" style="1444" customWidth="1"/>
    <col min="6928" max="6928" width="18" style="1444" customWidth="1"/>
    <col min="6929" max="6929" width="18.42578125" style="1444" customWidth="1"/>
    <col min="6930" max="6930" width="18.5703125" style="1444" customWidth="1"/>
    <col min="6931" max="6931" width="21.5703125" style="1444" customWidth="1"/>
    <col min="6932" max="6932" width="22.7109375" style="1444" customWidth="1"/>
    <col min="6933" max="6933" width="22.28515625" style="1444" customWidth="1"/>
    <col min="6934" max="6934" width="23.42578125" style="1444" customWidth="1"/>
    <col min="6935" max="6935" width="23.5703125" style="1444" customWidth="1"/>
    <col min="6936" max="6936" width="35.140625" style="1444" customWidth="1"/>
    <col min="6937" max="6937" width="39.42578125" style="1444" customWidth="1"/>
    <col min="6938" max="6938" width="39.7109375" style="1444" customWidth="1"/>
    <col min="6939" max="6939" width="41.5703125" style="1444" customWidth="1"/>
    <col min="6940" max="6940" width="37.28515625" style="1444" customWidth="1"/>
    <col min="6941" max="6941" width="41.140625" style="1444" customWidth="1"/>
    <col min="6942" max="6942" width="37.85546875" style="1444" customWidth="1"/>
    <col min="6943" max="6943" width="30" style="1444" customWidth="1"/>
    <col min="6944" max="6944" width="39.85546875" style="1444" customWidth="1"/>
    <col min="6945" max="6945" width="21.85546875" style="1444" customWidth="1"/>
    <col min="6946" max="6946" width="28" style="1444" customWidth="1"/>
    <col min="6947" max="6947" width="42.5703125" style="1444" customWidth="1"/>
    <col min="6948" max="7167" width="8.85546875" style="1444"/>
    <col min="7168" max="7168" width="9.5703125" style="1444" bestFit="1" customWidth="1"/>
    <col min="7169" max="7169" width="48.28515625" style="1444" customWidth="1"/>
    <col min="7170" max="7170" width="14.140625" style="1444" customWidth="1"/>
    <col min="7171" max="7172" width="14.28515625" style="1444" customWidth="1"/>
    <col min="7173" max="7174" width="13.28515625" style="1444" customWidth="1"/>
    <col min="7175" max="7175" width="14.5703125" style="1444" customWidth="1"/>
    <col min="7176" max="7176" width="13.28515625" style="1444" customWidth="1"/>
    <col min="7177" max="7177" width="15.140625" style="1444" customWidth="1"/>
    <col min="7178" max="7178" width="13.5703125" style="1444" customWidth="1"/>
    <col min="7179" max="7179" width="23.5703125" style="1444" customWidth="1"/>
    <col min="7180" max="7180" width="25.42578125" style="1444" customWidth="1"/>
    <col min="7181" max="7181" width="19.85546875" style="1444" customWidth="1"/>
    <col min="7182" max="7182" width="23" style="1444" customWidth="1"/>
    <col min="7183" max="7183" width="19" style="1444" customWidth="1"/>
    <col min="7184" max="7184" width="18" style="1444" customWidth="1"/>
    <col min="7185" max="7185" width="18.42578125" style="1444" customWidth="1"/>
    <col min="7186" max="7186" width="18.5703125" style="1444" customWidth="1"/>
    <col min="7187" max="7187" width="21.5703125" style="1444" customWidth="1"/>
    <col min="7188" max="7188" width="22.7109375" style="1444" customWidth="1"/>
    <col min="7189" max="7189" width="22.28515625" style="1444" customWidth="1"/>
    <col min="7190" max="7190" width="23.42578125" style="1444" customWidth="1"/>
    <col min="7191" max="7191" width="23.5703125" style="1444" customWidth="1"/>
    <col min="7192" max="7192" width="35.140625" style="1444" customWidth="1"/>
    <col min="7193" max="7193" width="39.42578125" style="1444" customWidth="1"/>
    <col min="7194" max="7194" width="39.7109375" style="1444" customWidth="1"/>
    <col min="7195" max="7195" width="41.5703125" style="1444" customWidth="1"/>
    <col min="7196" max="7196" width="37.28515625" style="1444" customWidth="1"/>
    <col min="7197" max="7197" width="41.140625" style="1444" customWidth="1"/>
    <col min="7198" max="7198" width="37.85546875" style="1444" customWidth="1"/>
    <col min="7199" max="7199" width="30" style="1444" customWidth="1"/>
    <col min="7200" max="7200" width="39.85546875" style="1444" customWidth="1"/>
    <col min="7201" max="7201" width="21.85546875" style="1444" customWidth="1"/>
    <col min="7202" max="7202" width="28" style="1444" customWidth="1"/>
    <col min="7203" max="7203" width="42.5703125" style="1444" customWidth="1"/>
    <col min="7204" max="7423" width="8.85546875" style="1444"/>
    <col min="7424" max="7424" width="9.5703125" style="1444" bestFit="1" customWidth="1"/>
    <col min="7425" max="7425" width="48.28515625" style="1444" customWidth="1"/>
    <col min="7426" max="7426" width="14.140625" style="1444" customWidth="1"/>
    <col min="7427" max="7428" width="14.28515625" style="1444" customWidth="1"/>
    <col min="7429" max="7430" width="13.28515625" style="1444" customWidth="1"/>
    <col min="7431" max="7431" width="14.5703125" style="1444" customWidth="1"/>
    <col min="7432" max="7432" width="13.28515625" style="1444" customWidth="1"/>
    <col min="7433" max="7433" width="15.140625" style="1444" customWidth="1"/>
    <col min="7434" max="7434" width="13.5703125" style="1444" customWidth="1"/>
    <col min="7435" max="7435" width="23.5703125" style="1444" customWidth="1"/>
    <col min="7436" max="7436" width="25.42578125" style="1444" customWidth="1"/>
    <col min="7437" max="7437" width="19.85546875" style="1444" customWidth="1"/>
    <col min="7438" max="7438" width="23" style="1444" customWidth="1"/>
    <col min="7439" max="7439" width="19" style="1444" customWidth="1"/>
    <col min="7440" max="7440" width="18" style="1444" customWidth="1"/>
    <col min="7441" max="7441" width="18.42578125" style="1444" customWidth="1"/>
    <col min="7442" max="7442" width="18.5703125" style="1444" customWidth="1"/>
    <col min="7443" max="7443" width="21.5703125" style="1444" customWidth="1"/>
    <col min="7444" max="7444" width="22.7109375" style="1444" customWidth="1"/>
    <col min="7445" max="7445" width="22.28515625" style="1444" customWidth="1"/>
    <col min="7446" max="7446" width="23.42578125" style="1444" customWidth="1"/>
    <col min="7447" max="7447" width="23.5703125" style="1444" customWidth="1"/>
    <col min="7448" max="7448" width="35.140625" style="1444" customWidth="1"/>
    <col min="7449" max="7449" width="39.42578125" style="1444" customWidth="1"/>
    <col min="7450" max="7450" width="39.7109375" style="1444" customWidth="1"/>
    <col min="7451" max="7451" width="41.5703125" style="1444" customWidth="1"/>
    <col min="7452" max="7452" width="37.28515625" style="1444" customWidth="1"/>
    <col min="7453" max="7453" width="41.140625" style="1444" customWidth="1"/>
    <col min="7454" max="7454" width="37.85546875" style="1444" customWidth="1"/>
    <col min="7455" max="7455" width="30" style="1444" customWidth="1"/>
    <col min="7456" max="7456" width="39.85546875" style="1444" customWidth="1"/>
    <col min="7457" max="7457" width="21.85546875" style="1444" customWidth="1"/>
    <col min="7458" max="7458" width="28" style="1444" customWidth="1"/>
    <col min="7459" max="7459" width="42.5703125" style="1444" customWidth="1"/>
    <col min="7460" max="7679" width="8.85546875" style="1444"/>
    <col min="7680" max="7680" width="9.5703125" style="1444" bestFit="1" customWidth="1"/>
    <col min="7681" max="7681" width="48.28515625" style="1444" customWidth="1"/>
    <col min="7682" max="7682" width="14.140625" style="1444" customWidth="1"/>
    <col min="7683" max="7684" width="14.28515625" style="1444" customWidth="1"/>
    <col min="7685" max="7686" width="13.28515625" style="1444" customWidth="1"/>
    <col min="7687" max="7687" width="14.5703125" style="1444" customWidth="1"/>
    <col min="7688" max="7688" width="13.28515625" style="1444" customWidth="1"/>
    <col min="7689" max="7689" width="15.140625" style="1444" customWidth="1"/>
    <col min="7690" max="7690" width="13.5703125" style="1444" customWidth="1"/>
    <col min="7691" max="7691" width="23.5703125" style="1444" customWidth="1"/>
    <col min="7692" max="7692" width="25.42578125" style="1444" customWidth="1"/>
    <col min="7693" max="7693" width="19.85546875" style="1444" customWidth="1"/>
    <col min="7694" max="7694" width="23" style="1444" customWidth="1"/>
    <col min="7695" max="7695" width="19" style="1444" customWidth="1"/>
    <col min="7696" max="7696" width="18" style="1444" customWidth="1"/>
    <col min="7697" max="7697" width="18.42578125" style="1444" customWidth="1"/>
    <col min="7698" max="7698" width="18.5703125" style="1444" customWidth="1"/>
    <col min="7699" max="7699" width="21.5703125" style="1444" customWidth="1"/>
    <col min="7700" max="7700" width="22.7109375" style="1444" customWidth="1"/>
    <col min="7701" max="7701" width="22.28515625" style="1444" customWidth="1"/>
    <col min="7702" max="7702" width="23.42578125" style="1444" customWidth="1"/>
    <col min="7703" max="7703" width="23.5703125" style="1444" customWidth="1"/>
    <col min="7704" max="7704" width="35.140625" style="1444" customWidth="1"/>
    <col min="7705" max="7705" width="39.42578125" style="1444" customWidth="1"/>
    <col min="7706" max="7706" width="39.7109375" style="1444" customWidth="1"/>
    <col min="7707" max="7707" width="41.5703125" style="1444" customWidth="1"/>
    <col min="7708" max="7708" width="37.28515625" style="1444" customWidth="1"/>
    <col min="7709" max="7709" width="41.140625" style="1444" customWidth="1"/>
    <col min="7710" max="7710" width="37.85546875" style="1444" customWidth="1"/>
    <col min="7711" max="7711" width="30" style="1444" customWidth="1"/>
    <col min="7712" max="7712" width="39.85546875" style="1444" customWidth="1"/>
    <col min="7713" max="7713" width="21.85546875" style="1444" customWidth="1"/>
    <col min="7714" max="7714" width="28" style="1444" customWidth="1"/>
    <col min="7715" max="7715" width="42.5703125" style="1444" customWidth="1"/>
    <col min="7716" max="7935" width="8.85546875" style="1444"/>
    <col min="7936" max="7936" width="9.5703125" style="1444" bestFit="1" customWidth="1"/>
    <col min="7937" max="7937" width="48.28515625" style="1444" customWidth="1"/>
    <col min="7938" max="7938" width="14.140625" style="1444" customWidth="1"/>
    <col min="7939" max="7940" width="14.28515625" style="1444" customWidth="1"/>
    <col min="7941" max="7942" width="13.28515625" style="1444" customWidth="1"/>
    <col min="7943" max="7943" width="14.5703125" style="1444" customWidth="1"/>
    <col min="7944" max="7944" width="13.28515625" style="1444" customWidth="1"/>
    <col min="7945" max="7945" width="15.140625" style="1444" customWidth="1"/>
    <col min="7946" max="7946" width="13.5703125" style="1444" customWidth="1"/>
    <col min="7947" max="7947" width="23.5703125" style="1444" customWidth="1"/>
    <col min="7948" max="7948" width="25.42578125" style="1444" customWidth="1"/>
    <col min="7949" max="7949" width="19.85546875" style="1444" customWidth="1"/>
    <col min="7950" max="7950" width="23" style="1444" customWidth="1"/>
    <col min="7951" max="7951" width="19" style="1444" customWidth="1"/>
    <col min="7952" max="7952" width="18" style="1444" customWidth="1"/>
    <col min="7953" max="7953" width="18.42578125" style="1444" customWidth="1"/>
    <col min="7954" max="7954" width="18.5703125" style="1444" customWidth="1"/>
    <col min="7955" max="7955" width="21.5703125" style="1444" customWidth="1"/>
    <col min="7956" max="7956" width="22.7109375" style="1444" customWidth="1"/>
    <col min="7957" max="7957" width="22.28515625" style="1444" customWidth="1"/>
    <col min="7958" max="7958" width="23.42578125" style="1444" customWidth="1"/>
    <col min="7959" max="7959" width="23.5703125" style="1444" customWidth="1"/>
    <col min="7960" max="7960" width="35.140625" style="1444" customWidth="1"/>
    <col min="7961" max="7961" width="39.42578125" style="1444" customWidth="1"/>
    <col min="7962" max="7962" width="39.7109375" style="1444" customWidth="1"/>
    <col min="7963" max="7963" width="41.5703125" style="1444" customWidth="1"/>
    <col min="7964" max="7964" width="37.28515625" style="1444" customWidth="1"/>
    <col min="7965" max="7965" width="41.140625" style="1444" customWidth="1"/>
    <col min="7966" max="7966" width="37.85546875" style="1444" customWidth="1"/>
    <col min="7967" max="7967" width="30" style="1444" customWidth="1"/>
    <col min="7968" max="7968" width="39.85546875" style="1444" customWidth="1"/>
    <col min="7969" max="7969" width="21.85546875" style="1444" customWidth="1"/>
    <col min="7970" max="7970" width="28" style="1444" customWidth="1"/>
    <col min="7971" max="7971" width="42.5703125" style="1444" customWidth="1"/>
    <col min="7972" max="8191" width="8.85546875" style="1444"/>
    <col min="8192" max="8192" width="9.5703125" style="1444" bestFit="1" customWidth="1"/>
    <col min="8193" max="8193" width="48.28515625" style="1444" customWidth="1"/>
    <col min="8194" max="8194" width="14.140625" style="1444" customWidth="1"/>
    <col min="8195" max="8196" width="14.28515625" style="1444" customWidth="1"/>
    <col min="8197" max="8198" width="13.28515625" style="1444" customWidth="1"/>
    <col min="8199" max="8199" width="14.5703125" style="1444" customWidth="1"/>
    <col min="8200" max="8200" width="13.28515625" style="1444" customWidth="1"/>
    <col min="8201" max="8201" width="15.140625" style="1444" customWidth="1"/>
    <col min="8202" max="8202" width="13.5703125" style="1444" customWidth="1"/>
    <col min="8203" max="8203" width="23.5703125" style="1444" customWidth="1"/>
    <col min="8204" max="8204" width="25.42578125" style="1444" customWidth="1"/>
    <col min="8205" max="8205" width="19.85546875" style="1444" customWidth="1"/>
    <col min="8206" max="8206" width="23" style="1444" customWidth="1"/>
    <col min="8207" max="8207" width="19" style="1444" customWidth="1"/>
    <col min="8208" max="8208" width="18" style="1444" customWidth="1"/>
    <col min="8209" max="8209" width="18.42578125" style="1444" customWidth="1"/>
    <col min="8210" max="8210" width="18.5703125" style="1444" customWidth="1"/>
    <col min="8211" max="8211" width="21.5703125" style="1444" customWidth="1"/>
    <col min="8212" max="8212" width="22.7109375" style="1444" customWidth="1"/>
    <col min="8213" max="8213" width="22.28515625" style="1444" customWidth="1"/>
    <col min="8214" max="8214" width="23.42578125" style="1444" customWidth="1"/>
    <col min="8215" max="8215" width="23.5703125" style="1444" customWidth="1"/>
    <col min="8216" max="8216" width="35.140625" style="1444" customWidth="1"/>
    <col min="8217" max="8217" width="39.42578125" style="1444" customWidth="1"/>
    <col min="8218" max="8218" width="39.7109375" style="1444" customWidth="1"/>
    <col min="8219" max="8219" width="41.5703125" style="1444" customWidth="1"/>
    <col min="8220" max="8220" width="37.28515625" style="1444" customWidth="1"/>
    <col min="8221" max="8221" width="41.140625" style="1444" customWidth="1"/>
    <col min="8222" max="8222" width="37.85546875" style="1444" customWidth="1"/>
    <col min="8223" max="8223" width="30" style="1444" customWidth="1"/>
    <col min="8224" max="8224" width="39.85546875" style="1444" customWidth="1"/>
    <col min="8225" max="8225" width="21.85546875" style="1444" customWidth="1"/>
    <col min="8226" max="8226" width="28" style="1444" customWidth="1"/>
    <col min="8227" max="8227" width="42.5703125" style="1444" customWidth="1"/>
    <col min="8228" max="8447" width="8.85546875" style="1444"/>
    <col min="8448" max="8448" width="9.5703125" style="1444" bestFit="1" customWidth="1"/>
    <col min="8449" max="8449" width="48.28515625" style="1444" customWidth="1"/>
    <col min="8450" max="8450" width="14.140625" style="1444" customWidth="1"/>
    <col min="8451" max="8452" width="14.28515625" style="1444" customWidth="1"/>
    <col min="8453" max="8454" width="13.28515625" style="1444" customWidth="1"/>
    <col min="8455" max="8455" width="14.5703125" style="1444" customWidth="1"/>
    <col min="8456" max="8456" width="13.28515625" style="1444" customWidth="1"/>
    <col min="8457" max="8457" width="15.140625" style="1444" customWidth="1"/>
    <col min="8458" max="8458" width="13.5703125" style="1444" customWidth="1"/>
    <col min="8459" max="8459" width="23.5703125" style="1444" customWidth="1"/>
    <col min="8460" max="8460" width="25.42578125" style="1444" customWidth="1"/>
    <col min="8461" max="8461" width="19.85546875" style="1444" customWidth="1"/>
    <col min="8462" max="8462" width="23" style="1444" customWidth="1"/>
    <col min="8463" max="8463" width="19" style="1444" customWidth="1"/>
    <col min="8464" max="8464" width="18" style="1444" customWidth="1"/>
    <col min="8465" max="8465" width="18.42578125" style="1444" customWidth="1"/>
    <col min="8466" max="8466" width="18.5703125" style="1444" customWidth="1"/>
    <col min="8467" max="8467" width="21.5703125" style="1444" customWidth="1"/>
    <col min="8468" max="8468" width="22.7109375" style="1444" customWidth="1"/>
    <col min="8469" max="8469" width="22.28515625" style="1444" customWidth="1"/>
    <col min="8470" max="8470" width="23.42578125" style="1444" customWidth="1"/>
    <col min="8471" max="8471" width="23.5703125" style="1444" customWidth="1"/>
    <col min="8472" max="8472" width="35.140625" style="1444" customWidth="1"/>
    <col min="8473" max="8473" width="39.42578125" style="1444" customWidth="1"/>
    <col min="8474" max="8474" width="39.7109375" style="1444" customWidth="1"/>
    <col min="8475" max="8475" width="41.5703125" style="1444" customWidth="1"/>
    <col min="8476" max="8476" width="37.28515625" style="1444" customWidth="1"/>
    <col min="8477" max="8477" width="41.140625" style="1444" customWidth="1"/>
    <col min="8478" max="8478" width="37.85546875" style="1444" customWidth="1"/>
    <col min="8479" max="8479" width="30" style="1444" customWidth="1"/>
    <col min="8480" max="8480" width="39.85546875" style="1444" customWidth="1"/>
    <col min="8481" max="8481" width="21.85546875" style="1444" customWidth="1"/>
    <col min="8482" max="8482" width="28" style="1444" customWidth="1"/>
    <col min="8483" max="8483" width="42.5703125" style="1444" customWidth="1"/>
    <col min="8484" max="8703" width="8.85546875" style="1444"/>
    <col min="8704" max="8704" width="9.5703125" style="1444" bestFit="1" customWidth="1"/>
    <col min="8705" max="8705" width="48.28515625" style="1444" customWidth="1"/>
    <col min="8706" max="8706" width="14.140625" style="1444" customWidth="1"/>
    <col min="8707" max="8708" width="14.28515625" style="1444" customWidth="1"/>
    <col min="8709" max="8710" width="13.28515625" style="1444" customWidth="1"/>
    <col min="8711" max="8711" width="14.5703125" style="1444" customWidth="1"/>
    <col min="8712" max="8712" width="13.28515625" style="1444" customWidth="1"/>
    <col min="8713" max="8713" width="15.140625" style="1444" customWidth="1"/>
    <col min="8714" max="8714" width="13.5703125" style="1444" customWidth="1"/>
    <col min="8715" max="8715" width="23.5703125" style="1444" customWidth="1"/>
    <col min="8716" max="8716" width="25.42578125" style="1444" customWidth="1"/>
    <col min="8717" max="8717" width="19.85546875" style="1444" customWidth="1"/>
    <col min="8718" max="8718" width="23" style="1444" customWidth="1"/>
    <col min="8719" max="8719" width="19" style="1444" customWidth="1"/>
    <col min="8720" max="8720" width="18" style="1444" customWidth="1"/>
    <col min="8721" max="8721" width="18.42578125" style="1444" customWidth="1"/>
    <col min="8722" max="8722" width="18.5703125" style="1444" customWidth="1"/>
    <col min="8723" max="8723" width="21.5703125" style="1444" customWidth="1"/>
    <col min="8724" max="8724" width="22.7109375" style="1444" customWidth="1"/>
    <col min="8725" max="8725" width="22.28515625" style="1444" customWidth="1"/>
    <col min="8726" max="8726" width="23.42578125" style="1444" customWidth="1"/>
    <col min="8727" max="8727" width="23.5703125" style="1444" customWidth="1"/>
    <col min="8728" max="8728" width="35.140625" style="1444" customWidth="1"/>
    <col min="8729" max="8729" width="39.42578125" style="1444" customWidth="1"/>
    <col min="8730" max="8730" width="39.7109375" style="1444" customWidth="1"/>
    <col min="8731" max="8731" width="41.5703125" style="1444" customWidth="1"/>
    <col min="8732" max="8732" width="37.28515625" style="1444" customWidth="1"/>
    <col min="8733" max="8733" width="41.140625" style="1444" customWidth="1"/>
    <col min="8734" max="8734" width="37.85546875" style="1444" customWidth="1"/>
    <col min="8735" max="8735" width="30" style="1444" customWidth="1"/>
    <col min="8736" max="8736" width="39.85546875" style="1444" customWidth="1"/>
    <col min="8737" max="8737" width="21.85546875" style="1444" customWidth="1"/>
    <col min="8738" max="8738" width="28" style="1444" customWidth="1"/>
    <col min="8739" max="8739" width="42.5703125" style="1444" customWidth="1"/>
    <col min="8740" max="8959" width="8.85546875" style="1444"/>
    <col min="8960" max="8960" width="9.5703125" style="1444" bestFit="1" customWidth="1"/>
    <col min="8961" max="8961" width="48.28515625" style="1444" customWidth="1"/>
    <col min="8962" max="8962" width="14.140625" style="1444" customWidth="1"/>
    <col min="8963" max="8964" width="14.28515625" style="1444" customWidth="1"/>
    <col min="8965" max="8966" width="13.28515625" style="1444" customWidth="1"/>
    <col min="8967" max="8967" width="14.5703125" style="1444" customWidth="1"/>
    <col min="8968" max="8968" width="13.28515625" style="1444" customWidth="1"/>
    <col min="8969" max="8969" width="15.140625" style="1444" customWidth="1"/>
    <col min="8970" max="8970" width="13.5703125" style="1444" customWidth="1"/>
    <col min="8971" max="8971" width="23.5703125" style="1444" customWidth="1"/>
    <col min="8972" max="8972" width="25.42578125" style="1444" customWidth="1"/>
    <col min="8973" max="8973" width="19.85546875" style="1444" customWidth="1"/>
    <col min="8974" max="8974" width="23" style="1444" customWidth="1"/>
    <col min="8975" max="8975" width="19" style="1444" customWidth="1"/>
    <col min="8976" max="8976" width="18" style="1444" customWidth="1"/>
    <col min="8977" max="8977" width="18.42578125" style="1444" customWidth="1"/>
    <col min="8978" max="8978" width="18.5703125" style="1444" customWidth="1"/>
    <col min="8979" max="8979" width="21.5703125" style="1444" customWidth="1"/>
    <col min="8980" max="8980" width="22.7109375" style="1444" customWidth="1"/>
    <col min="8981" max="8981" width="22.28515625" style="1444" customWidth="1"/>
    <col min="8982" max="8982" width="23.42578125" style="1444" customWidth="1"/>
    <col min="8983" max="8983" width="23.5703125" style="1444" customWidth="1"/>
    <col min="8984" max="8984" width="35.140625" style="1444" customWidth="1"/>
    <col min="8985" max="8985" width="39.42578125" style="1444" customWidth="1"/>
    <col min="8986" max="8986" width="39.7109375" style="1444" customWidth="1"/>
    <col min="8987" max="8987" width="41.5703125" style="1444" customWidth="1"/>
    <col min="8988" max="8988" width="37.28515625" style="1444" customWidth="1"/>
    <col min="8989" max="8989" width="41.140625" style="1444" customWidth="1"/>
    <col min="8990" max="8990" width="37.85546875" style="1444" customWidth="1"/>
    <col min="8991" max="8991" width="30" style="1444" customWidth="1"/>
    <col min="8992" max="8992" width="39.85546875" style="1444" customWidth="1"/>
    <col min="8993" max="8993" width="21.85546875" style="1444" customWidth="1"/>
    <col min="8994" max="8994" width="28" style="1444" customWidth="1"/>
    <col min="8995" max="8995" width="42.5703125" style="1444" customWidth="1"/>
    <col min="8996" max="9215" width="8.85546875" style="1444"/>
    <col min="9216" max="9216" width="9.5703125" style="1444" bestFit="1" customWidth="1"/>
    <col min="9217" max="9217" width="48.28515625" style="1444" customWidth="1"/>
    <col min="9218" max="9218" width="14.140625" style="1444" customWidth="1"/>
    <col min="9219" max="9220" width="14.28515625" style="1444" customWidth="1"/>
    <col min="9221" max="9222" width="13.28515625" style="1444" customWidth="1"/>
    <col min="9223" max="9223" width="14.5703125" style="1444" customWidth="1"/>
    <col min="9224" max="9224" width="13.28515625" style="1444" customWidth="1"/>
    <col min="9225" max="9225" width="15.140625" style="1444" customWidth="1"/>
    <col min="9226" max="9226" width="13.5703125" style="1444" customWidth="1"/>
    <col min="9227" max="9227" width="23.5703125" style="1444" customWidth="1"/>
    <col min="9228" max="9228" width="25.42578125" style="1444" customWidth="1"/>
    <col min="9229" max="9229" width="19.85546875" style="1444" customWidth="1"/>
    <col min="9230" max="9230" width="23" style="1444" customWidth="1"/>
    <col min="9231" max="9231" width="19" style="1444" customWidth="1"/>
    <col min="9232" max="9232" width="18" style="1444" customWidth="1"/>
    <col min="9233" max="9233" width="18.42578125" style="1444" customWidth="1"/>
    <col min="9234" max="9234" width="18.5703125" style="1444" customWidth="1"/>
    <col min="9235" max="9235" width="21.5703125" style="1444" customWidth="1"/>
    <col min="9236" max="9236" width="22.7109375" style="1444" customWidth="1"/>
    <col min="9237" max="9237" width="22.28515625" style="1444" customWidth="1"/>
    <col min="9238" max="9238" width="23.42578125" style="1444" customWidth="1"/>
    <col min="9239" max="9239" width="23.5703125" style="1444" customWidth="1"/>
    <col min="9240" max="9240" width="35.140625" style="1444" customWidth="1"/>
    <col min="9241" max="9241" width="39.42578125" style="1444" customWidth="1"/>
    <col min="9242" max="9242" width="39.7109375" style="1444" customWidth="1"/>
    <col min="9243" max="9243" width="41.5703125" style="1444" customWidth="1"/>
    <col min="9244" max="9244" width="37.28515625" style="1444" customWidth="1"/>
    <col min="9245" max="9245" width="41.140625" style="1444" customWidth="1"/>
    <col min="9246" max="9246" width="37.85546875" style="1444" customWidth="1"/>
    <col min="9247" max="9247" width="30" style="1444" customWidth="1"/>
    <col min="9248" max="9248" width="39.85546875" style="1444" customWidth="1"/>
    <col min="9249" max="9249" width="21.85546875" style="1444" customWidth="1"/>
    <col min="9250" max="9250" width="28" style="1444" customWidth="1"/>
    <col min="9251" max="9251" width="42.5703125" style="1444" customWidth="1"/>
    <col min="9252" max="9471" width="8.85546875" style="1444"/>
    <col min="9472" max="9472" width="9.5703125" style="1444" bestFit="1" customWidth="1"/>
    <col min="9473" max="9473" width="48.28515625" style="1444" customWidth="1"/>
    <col min="9474" max="9474" width="14.140625" style="1444" customWidth="1"/>
    <col min="9475" max="9476" width="14.28515625" style="1444" customWidth="1"/>
    <col min="9477" max="9478" width="13.28515625" style="1444" customWidth="1"/>
    <col min="9479" max="9479" width="14.5703125" style="1444" customWidth="1"/>
    <col min="9480" max="9480" width="13.28515625" style="1444" customWidth="1"/>
    <col min="9481" max="9481" width="15.140625" style="1444" customWidth="1"/>
    <col min="9482" max="9482" width="13.5703125" style="1444" customWidth="1"/>
    <col min="9483" max="9483" width="23.5703125" style="1444" customWidth="1"/>
    <col min="9484" max="9484" width="25.42578125" style="1444" customWidth="1"/>
    <col min="9485" max="9485" width="19.85546875" style="1444" customWidth="1"/>
    <col min="9486" max="9486" width="23" style="1444" customWidth="1"/>
    <col min="9487" max="9487" width="19" style="1444" customWidth="1"/>
    <col min="9488" max="9488" width="18" style="1444" customWidth="1"/>
    <col min="9489" max="9489" width="18.42578125" style="1444" customWidth="1"/>
    <col min="9490" max="9490" width="18.5703125" style="1444" customWidth="1"/>
    <col min="9491" max="9491" width="21.5703125" style="1444" customWidth="1"/>
    <col min="9492" max="9492" width="22.7109375" style="1444" customWidth="1"/>
    <col min="9493" max="9493" width="22.28515625" style="1444" customWidth="1"/>
    <col min="9494" max="9494" width="23.42578125" style="1444" customWidth="1"/>
    <col min="9495" max="9495" width="23.5703125" style="1444" customWidth="1"/>
    <col min="9496" max="9496" width="35.140625" style="1444" customWidth="1"/>
    <col min="9497" max="9497" width="39.42578125" style="1444" customWidth="1"/>
    <col min="9498" max="9498" width="39.7109375" style="1444" customWidth="1"/>
    <col min="9499" max="9499" width="41.5703125" style="1444" customWidth="1"/>
    <col min="9500" max="9500" width="37.28515625" style="1444" customWidth="1"/>
    <col min="9501" max="9501" width="41.140625" style="1444" customWidth="1"/>
    <col min="9502" max="9502" width="37.85546875" style="1444" customWidth="1"/>
    <col min="9503" max="9503" width="30" style="1444" customWidth="1"/>
    <col min="9504" max="9504" width="39.85546875" style="1444" customWidth="1"/>
    <col min="9505" max="9505" width="21.85546875" style="1444" customWidth="1"/>
    <col min="9506" max="9506" width="28" style="1444" customWidth="1"/>
    <col min="9507" max="9507" width="42.5703125" style="1444" customWidth="1"/>
    <col min="9508" max="9727" width="8.85546875" style="1444"/>
    <col min="9728" max="9728" width="9.5703125" style="1444" bestFit="1" customWidth="1"/>
    <col min="9729" max="9729" width="48.28515625" style="1444" customWidth="1"/>
    <col min="9730" max="9730" width="14.140625" style="1444" customWidth="1"/>
    <col min="9731" max="9732" width="14.28515625" style="1444" customWidth="1"/>
    <col min="9733" max="9734" width="13.28515625" style="1444" customWidth="1"/>
    <col min="9735" max="9735" width="14.5703125" style="1444" customWidth="1"/>
    <col min="9736" max="9736" width="13.28515625" style="1444" customWidth="1"/>
    <col min="9737" max="9737" width="15.140625" style="1444" customWidth="1"/>
    <col min="9738" max="9738" width="13.5703125" style="1444" customWidth="1"/>
    <col min="9739" max="9739" width="23.5703125" style="1444" customWidth="1"/>
    <col min="9740" max="9740" width="25.42578125" style="1444" customWidth="1"/>
    <col min="9741" max="9741" width="19.85546875" style="1444" customWidth="1"/>
    <col min="9742" max="9742" width="23" style="1444" customWidth="1"/>
    <col min="9743" max="9743" width="19" style="1444" customWidth="1"/>
    <col min="9744" max="9744" width="18" style="1444" customWidth="1"/>
    <col min="9745" max="9745" width="18.42578125" style="1444" customWidth="1"/>
    <col min="9746" max="9746" width="18.5703125" style="1444" customWidth="1"/>
    <col min="9747" max="9747" width="21.5703125" style="1444" customWidth="1"/>
    <col min="9748" max="9748" width="22.7109375" style="1444" customWidth="1"/>
    <col min="9749" max="9749" width="22.28515625" style="1444" customWidth="1"/>
    <col min="9750" max="9750" width="23.42578125" style="1444" customWidth="1"/>
    <col min="9751" max="9751" width="23.5703125" style="1444" customWidth="1"/>
    <col min="9752" max="9752" width="35.140625" style="1444" customWidth="1"/>
    <col min="9753" max="9753" width="39.42578125" style="1444" customWidth="1"/>
    <col min="9754" max="9754" width="39.7109375" style="1444" customWidth="1"/>
    <col min="9755" max="9755" width="41.5703125" style="1444" customWidth="1"/>
    <col min="9756" max="9756" width="37.28515625" style="1444" customWidth="1"/>
    <col min="9757" max="9757" width="41.140625" style="1444" customWidth="1"/>
    <col min="9758" max="9758" width="37.85546875" style="1444" customWidth="1"/>
    <col min="9759" max="9759" width="30" style="1444" customWidth="1"/>
    <col min="9760" max="9760" width="39.85546875" style="1444" customWidth="1"/>
    <col min="9761" max="9761" width="21.85546875" style="1444" customWidth="1"/>
    <col min="9762" max="9762" width="28" style="1444" customWidth="1"/>
    <col min="9763" max="9763" width="42.5703125" style="1444" customWidth="1"/>
    <col min="9764" max="9983" width="8.85546875" style="1444"/>
    <col min="9984" max="9984" width="9.5703125" style="1444" bestFit="1" customWidth="1"/>
    <col min="9985" max="9985" width="48.28515625" style="1444" customWidth="1"/>
    <col min="9986" max="9986" width="14.140625" style="1444" customWidth="1"/>
    <col min="9987" max="9988" width="14.28515625" style="1444" customWidth="1"/>
    <col min="9989" max="9990" width="13.28515625" style="1444" customWidth="1"/>
    <col min="9991" max="9991" width="14.5703125" style="1444" customWidth="1"/>
    <col min="9992" max="9992" width="13.28515625" style="1444" customWidth="1"/>
    <col min="9993" max="9993" width="15.140625" style="1444" customWidth="1"/>
    <col min="9994" max="9994" width="13.5703125" style="1444" customWidth="1"/>
    <col min="9995" max="9995" width="23.5703125" style="1444" customWidth="1"/>
    <col min="9996" max="9996" width="25.42578125" style="1444" customWidth="1"/>
    <col min="9997" max="9997" width="19.85546875" style="1444" customWidth="1"/>
    <col min="9998" max="9998" width="23" style="1444" customWidth="1"/>
    <col min="9999" max="9999" width="19" style="1444" customWidth="1"/>
    <col min="10000" max="10000" width="18" style="1444" customWidth="1"/>
    <col min="10001" max="10001" width="18.42578125" style="1444" customWidth="1"/>
    <col min="10002" max="10002" width="18.5703125" style="1444" customWidth="1"/>
    <col min="10003" max="10003" width="21.5703125" style="1444" customWidth="1"/>
    <col min="10004" max="10004" width="22.7109375" style="1444" customWidth="1"/>
    <col min="10005" max="10005" width="22.28515625" style="1444" customWidth="1"/>
    <col min="10006" max="10006" width="23.42578125" style="1444" customWidth="1"/>
    <col min="10007" max="10007" width="23.5703125" style="1444" customWidth="1"/>
    <col min="10008" max="10008" width="35.140625" style="1444" customWidth="1"/>
    <col min="10009" max="10009" width="39.42578125" style="1444" customWidth="1"/>
    <col min="10010" max="10010" width="39.7109375" style="1444" customWidth="1"/>
    <col min="10011" max="10011" width="41.5703125" style="1444" customWidth="1"/>
    <col min="10012" max="10012" width="37.28515625" style="1444" customWidth="1"/>
    <col min="10013" max="10013" width="41.140625" style="1444" customWidth="1"/>
    <col min="10014" max="10014" width="37.85546875" style="1444" customWidth="1"/>
    <col min="10015" max="10015" width="30" style="1444" customWidth="1"/>
    <col min="10016" max="10016" width="39.85546875" style="1444" customWidth="1"/>
    <col min="10017" max="10017" width="21.85546875" style="1444" customWidth="1"/>
    <col min="10018" max="10018" width="28" style="1444" customWidth="1"/>
    <col min="10019" max="10019" width="42.5703125" style="1444" customWidth="1"/>
    <col min="10020" max="10239" width="8.85546875" style="1444"/>
    <col min="10240" max="10240" width="9.5703125" style="1444" bestFit="1" customWidth="1"/>
    <col min="10241" max="10241" width="48.28515625" style="1444" customWidth="1"/>
    <col min="10242" max="10242" width="14.140625" style="1444" customWidth="1"/>
    <col min="10243" max="10244" width="14.28515625" style="1444" customWidth="1"/>
    <col min="10245" max="10246" width="13.28515625" style="1444" customWidth="1"/>
    <col min="10247" max="10247" width="14.5703125" style="1444" customWidth="1"/>
    <col min="10248" max="10248" width="13.28515625" style="1444" customWidth="1"/>
    <col min="10249" max="10249" width="15.140625" style="1444" customWidth="1"/>
    <col min="10250" max="10250" width="13.5703125" style="1444" customWidth="1"/>
    <col min="10251" max="10251" width="23.5703125" style="1444" customWidth="1"/>
    <col min="10252" max="10252" width="25.42578125" style="1444" customWidth="1"/>
    <col min="10253" max="10253" width="19.85546875" style="1444" customWidth="1"/>
    <col min="10254" max="10254" width="23" style="1444" customWidth="1"/>
    <col min="10255" max="10255" width="19" style="1444" customWidth="1"/>
    <col min="10256" max="10256" width="18" style="1444" customWidth="1"/>
    <col min="10257" max="10257" width="18.42578125" style="1444" customWidth="1"/>
    <col min="10258" max="10258" width="18.5703125" style="1444" customWidth="1"/>
    <col min="10259" max="10259" width="21.5703125" style="1444" customWidth="1"/>
    <col min="10260" max="10260" width="22.7109375" style="1444" customWidth="1"/>
    <col min="10261" max="10261" width="22.28515625" style="1444" customWidth="1"/>
    <col min="10262" max="10262" width="23.42578125" style="1444" customWidth="1"/>
    <col min="10263" max="10263" width="23.5703125" style="1444" customWidth="1"/>
    <col min="10264" max="10264" width="35.140625" style="1444" customWidth="1"/>
    <col min="10265" max="10265" width="39.42578125" style="1444" customWidth="1"/>
    <col min="10266" max="10266" width="39.7109375" style="1444" customWidth="1"/>
    <col min="10267" max="10267" width="41.5703125" style="1444" customWidth="1"/>
    <col min="10268" max="10268" width="37.28515625" style="1444" customWidth="1"/>
    <col min="10269" max="10269" width="41.140625" style="1444" customWidth="1"/>
    <col min="10270" max="10270" width="37.85546875" style="1444" customWidth="1"/>
    <col min="10271" max="10271" width="30" style="1444" customWidth="1"/>
    <col min="10272" max="10272" width="39.85546875" style="1444" customWidth="1"/>
    <col min="10273" max="10273" width="21.85546875" style="1444" customWidth="1"/>
    <col min="10274" max="10274" width="28" style="1444" customWidth="1"/>
    <col min="10275" max="10275" width="42.5703125" style="1444" customWidth="1"/>
    <col min="10276" max="10495" width="8.85546875" style="1444"/>
    <col min="10496" max="10496" width="9.5703125" style="1444" bestFit="1" customWidth="1"/>
    <col min="10497" max="10497" width="48.28515625" style="1444" customWidth="1"/>
    <col min="10498" max="10498" width="14.140625" style="1444" customWidth="1"/>
    <col min="10499" max="10500" width="14.28515625" style="1444" customWidth="1"/>
    <col min="10501" max="10502" width="13.28515625" style="1444" customWidth="1"/>
    <col min="10503" max="10503" width="14.5703125" style="1444" customWidth="1"/>
    <col min="10504" max="10504" width="13.28515625" style="1444" customWidth="1"/>
    <col min="10505" max="10505" width="15.140625" style="1444" customWidth="1"/>
    <col min="10506" max="10506" width="13.5703125" style="1444" customWidth="1"/>
    <col min="10507" max="10507" width="23.5703125" style="1444" customWidth="1"/>
    <col min="10508" max="10508" width="25.42578125" style="1444" customWidth="1"/>
    <col min="10509" max="10509" width="19.85546875" style="1444" customWidth="1"/>
    <col min="10510" max="10510" width="23" style="1444" customWidth="1"/>
    <col min="10511" max="10511" width="19" style="1444" customWidth="1"/>
    <col min="10512" max="10512" width="18" style="1444" customWidth="1"/>
    <col min="10513" max="10513" width="18.42578125" style="1444" customWidth="1"/>
    <col min="10514" max="10514" width="18.5703125" style="1444" customWidth="1"/>
    <col min="10515" max="10515" width="21.5703125" style="1444" customWidth="1"/>
    <col min="10516" max="10516" width="22.7109375" style="1444" customWidth="1"/>
    <col min="10517" max="10517" width="22.28515625" style="1444" customWidth="1"/>
    <col min="10518" max="10518" width="23.42578125" style="1444" customWidth="1"/>
    <col min="10519" max="10519" width="23.5703125" style="1444" customWidth="1"/>
    <col min="10520" max="10520" width="35.140625" style="1444" customWidth="1"/>
    <col min="10521" max="10521" width="39.42578125" style="1444" customWidth="1"/>
    <col min="10522" max="10522" width="39.7109375" style="1444" customWidth="1"/>
    <col min="10523" max="10523" width="41.5703125" style="1444" customWidth="1"/>
    <col min="10524" max="10524" width="37.28515625" style="1444" customWidth="1"/>
    <col min="10525" max="10525" width="41.140625" style="1444" customWidth="1"/>
    <col min="10526" max="10526" width="37.85546875" style="1444" customWidth="1"/>
    <col min="10527" max="10527" width="30" style="1444" customWidth="1"/>
    <col min="10528" max="10528" width="39.85546875" style="1444" customWidth="1"/>
    <col min="10529" max="10529" width="21.85546875" style="1444" customWidth="1"/>
    <col min="10530" max="10530" width="28" style="1444" customWidth="1"/>
    <col min="10531" max="10531" width="42.5703125" style="1444" customWidth="1"/>
    <col min="10532" max="10751" width="8.85546875" style="1444"/>
    <col min="10752" max="10752" width="9.5703125" style="1444" bestFit="1" customWidth="1"/>
    <col min="10753" max="10753" width="48.28515625" style="1444" customWidth="1"/>
    <col min="10754" max="10754" width="14.140625" style="1444" customWidth="1"/>
    <col min="10755" max="10756" width="14.28515625" style="1444" customWidth="1"/>
    <col min="10757" max="10758" width="13.28515625" style="1444" customWidth="1"/>
    <col min="10759" max="10759" width="14.5703125" style="1444" customWidth="1"/>
    <col min="10760" max="10760" width="13.28515625" style="1444" customWidth="1"/>
    <col min="10761" max="10761" width="15.140625" style="1444" customWidth="1"/>
    <col min="10762" max="10762" width="13.5703125" style="1444" customWidth="1"/>
    <col min="10763" max="10763" width="23.5703125" style="1444" customWidth="1"/>
    <col min="10764" max="10764" width="25.42578125" style="1444" customWidth="1"/>
    <col min="10765" max="10765" width="19.85546875" style="1444" customWidth="1"/>
    <col min="10766" max="10766" width="23" style="1444" customWidth="1"/>
    <col min="10767" max="10767" width="19" style="1444" customWidth="1"/>
    <col min="10768" max="10768" width="18" style="1444" customWidth="1"/>
    <col min="10769" max="10769" width="18.42578125" style="1444" customWidth="1"/>
    <col min="10770" max="10770" width="18.5703125" style="1444" customWidth="1"/>
    <col min="10771" max="10771" width="21.5703125" style="1444" customWidth="1"/>
    <col min="10772" max="10772" width="22.7109375" style="1444" customWidth="1"/>
    <col min="10773" max="10773" width="22.28515625" style="1444" customWidth="1"/>
    <col min="10774" max="10774" width="23.42578125" style="1444" customWidth="1"/>
    <col min="10775" max="10775" width="23.5703125" style="1444" customWidth="1"/>
    <col min="10776" max="10776" width="35.140625" style="1444" customWidth="1"/>
    <col min="10777" max="10777" width="39.42578125" style="1444" customWidth="1"/>
    <col min="10778" max="10778" width="39.7109375" style="1444" customWidth="1"/>
    <col min="10779" max="10779" width="41.5703125" style="1444" customWidth="1"/>
    <col min="10780" max="10780" width="37.28515625" style="1444" customWidth="1"/>
    <col min="10781" max="10781" width="41.140625" style="1444" customWidth="1"/>
    <col min="10782" max="10782" width="37.85546875" style="1444" customWidth="1"/>
    <col min="10783" max="10783" width="30" style="1444" customWidth="1"/>
    <col min="10784" max="10784" width="39.85546875" style="1444" customWidth="1"/>
    <col min="10785" max="10785" width="21.85546875" style="1444" customWidth="1"/>
    <col min="10786" max="10786" width="28" style="1444" customWidth="1"/>
    <col min="10787" max="10787" width="42.5703125" style="1444" customWidth="1"/>
    <col min="10788" max="11007" width="8.85546875" style="1444"/>
    <col min="11008" max="11008" width="9.5703125" style="1444" bestFit="1" customWidth="1"/>
    <col min="11009" max="11009" width="48.28515625" style="1444" customWidth="1"/>
    <col min="11010" max="11010" width="14.140625" style="1444" customWidth="1"/>
    <col min="11011" max="11012" width="14.28515625" style="1444" customWidth="1"/>
    <col min="11013" max="11014" width="13.28515625" style="1444" customWidth="1"/>
    <col min="11015" max="11015" width="14.5703125" style="1444" customWidth="1"/>
    <col min="11016" max="11016" width="13.28515625" style="1444" customWidth="1"/>
    <col min="11017" max="11017" width="15.140625" style="1444" customWidth="1"/>
    <col min="11018" max="11018" width="13.5703125" style="1444" customWidth="1"/>
    <col min="11019" max="11019" width="23.5703125" style="1444" customWidth="1"/>
    <col min="11020" max="11020" width="25.42578125" style="1444" customWidth="1"/>
    <col min="11021" max="11021" width="19.85546875" style="1444" customWidth="1"/>
    <col min="11022" max="11022" width="23" style="1444" customWidth="1"/>
    <col min="11023" max="11023" width="19" style="1444" customWidth="1"/>
    <col min="11024" max="11024" width="18" style="1444" customWidth="1"/>
    <col min="11025" max="11025" width="18.42578125" style="1444" customWidth="1"/>
    <col min="11026" max="11026" width="18.5703125" style="1444" customWidth="1"/>
    <col min="11027" max="11027" width="21.5703125" style="1444" customWidth="1"/>
    <col min="11028" max="11028" width="22.7109375" style="1444" customWidth="1"/>
    <col min="11029" max="11029" width="22.28515625" style="1444" customWidth="1"/>
    <col min="11030" max="11030" width="23.42578125" style="1444" customWidth="1"/>
    <col min="11031" max="11031" width="23.5703125" style="1444" customWidth="1"/>
    <col min="11032" max="11032" width="35.140625" style="1444" customWidth="1"/>
    <col min="11033" max="11033" width="39.42578125" style="1444" customWidth="1"/>
    <col min="11034" max="11034" width="39.7109375" style="1444" customWidth="1"/>
    <col min="11035" max="11035" width="41.5703125" style="1444" customWidth="1"/>
    <col min="11036" max="11036" width="37.28515625" style="1444" customWidth="1"/>
    <col min="11037" max="11037" width="41.140625" style="1444" customWidth="1"/>
    <col min="11038" max="11038" width="37.85546875" style="1444" customWidth="1"/>
    <col min="11039" max="11039" width="30" style="1444" customWidth="1"/>
    <col min="11040" max="11040" width="39.85546875" style="1444" customWidth="1"/>
    <col min="11041" max="11041" width="21.85546875" style="1444" customWidth="1"/>
    <col min="11042" max="11042" width="28" style="1444" customWidth="1"/>
    <col min="11043" max="11043" width="42.5703125" style="1444" customWidth="1"/>
    <col min="11044" max="11263" width="8.85546875" style="1444"/>
    <col min="11264" max="11264" width="9.5703125" style="1444" bestFit="1" customWidth="1"/>
    <col min="11265" max="11265" width="48.28515625" style="1444" customWidth="1"/>
    <col min="11266" max="11266" width="14.140625" style="1444" customWidth="1"/>
    <col min="11267" max="11268" width="14.28515625" style="1444" customWidth="1"/>
    <col min="11269" max="11270" width="13.28515625" style="1444" customWidth="1"/>
    <col min="11271" max="11271" width="14.5703125" style="1444" customWidth="1"/>
    <col min="11272" max="11272" width="13.28515625" style="1444" customWidth="1"/>
    <col min="11273" max="11273" width="15.140625" style="1444" customWidth="1"/>
    <col min="11274" max="11274" width="13.5703125" style="1444" customWidth="1"/>
    <col min="11275" max="11275" width="23.5703125" style="1444" customWidth="1"/>
    <col min="11276" max="11276" width="25.42578125" style="1444" customWidth="1"/>
    <col min="11277" max="11277" width="19.85546875" style="1444" customWidth="1"/>
    <col min="11278" max="11278" width="23" style="1444" customWidth="1"/>
    <col min="11279" max="11279" width="19" style="1444" customWidth="1"/>
    <col min="11280" max="11280" width="18" style="1444" customWidth="1"/>
    <col min="11281" max="11281" width="18.42578125" style="1444" customWidth="1"/>
    <col min="11282" max="11282" width="18.5703125" style="1444" customWidth="1"/>
    <col min="11283" max="11283" width="21.5703125" style="1444" customWidth="1"/>
    <col min="11284" max="11284" width="22.7109375" style="1444" customWidth="1"/>
    <col min="11285" max="11285" width="22.28515625" style="1444" customWidth="1"/>
    <col min="11286" max="11286" width="23.42578125" style="1444" customWidth="1"/>
    <col min="11287" max="11287" width="23.5703125" style="1444" customWidth="1"/>
    <col min="11288" max="11288" width="35.140625" style="1444" customWidth="1"/>
    <col min="11289" max="11289" width="39.42578125" style="1444" customWidth="1"/>
    <col min="11290" max="11290" width="39.7109375" style="1444" customWidth="1"/>
    <col min="11291" max="11291" width="41.5703125" style="1444" customWidth="1"/>
    <col min="11292" max="11292" width="37.28515625" style="1444" customWidth="1"/>
    <col min="11293" max="11293" width="41.140625" style="1444" customWidth="1"/>
    <col min="11294" max="11294" width="37.85546875" style="1444" customWidth="1"/>
    <col min="11295" max="11295" width="30" style="1444" customWidth="1"/>
    <col min="11296" max="11296" width="39.85546875" style="1444" customWidth="1"/>
    <col min="11297" max="11297" width="21.85546875" style="1444" customWidth="1"/>
    <col min="11298" max="11298" width="28" style="1444" customWidth="1"/>
    <col min="11299" max="11299" width="42.5703125" style="1444" customWidth="1"/>
    <col min="11300" max="11519" width="8.85546875" style="1444"/>
    <col min="11520" max="11520" width="9.5703125" style="1444" bestFit="1" customWidth="1"/>
    <col min="11521" max="11521" width="48.28515625" style="1444" customWidth="1"/>
    <col min="11522" max="11522" width="14.140625" style="1444" customWidth="1"/>
    <col min="11523" max="11524" width="14.28515625" style="1444" customWidth="1"/>
    <col min="11525" max="11526" width="13.28515625" style="1444" customWidth="1"/>
    <col min="11527" max="11527" width="14.5703125" style="1444" customWidth="1"/>
    <col min="11528" max="11528" width="13.28515625" style="1444" customWidth="1"/>
    <col min="11529" max="11529" width="15.140625" style="1444" customWidth="1"/>
    <col min="11530" max="11530" width="13.5703125" style="1444" customWidth="1"/>
    <col min="11531" max="11531" width="23.5703125" style="1444" customWidth="1"/>
    <col min="11532" max="11532" width="25.42578125" style="1444" customWidth="1"/>
    <col min="11533" max="11533" width="19.85546875" style="1444" customWidth="1"/>
    <col min="11534" max="11534" width="23" style="1444" customWidth="1"/>
    <col min="11535" max="11535" width="19" style="1444" customWidth="1"/>
    <col min="11536" max="11536" width="18" style="1444" customWidth="1"/>
    <col min="11537" max="11537" width="18.42578125" style="1444" customWidth="1"/>
    <col min="11538" max="11538" width="18.5703125" style="1444" customWidth="1"/>
    <col min="11539" max="11539" width="21.5703125" style="1444" customWidth="1"/>
    <col min="11540" max="11540" width="22.7109375" style="1444" customWidth="1"/>
    <col min="11541" max="11541" width="22.28515625" style="1444" customWidth="1"/>
    <col min="11542" max="11542" width="23.42578125" style="1444" customWidth="1"/>
    <col min="11543" max="11543" width="23.5703125" style="1444" customWidth="1"/>
    <col min="11544" max="11544" width="35.140625" style="1444" customWidth="1"/>
    <col min="11545" max="11545" width="39.42578125" style="1444" customWidth="1"/>
    <col min="11546" max="11546" width="39.7109375" style="1444" customWidth="1"/>
    <col min="11547" max="11547" width="41.5703125" style="1444" customWidth="1"/>
    <col min="11548" max="11548" width="37.28515625" style="1444" customWidth="1"/>
    <col min="11549" max="11549" width="41.140625" style="1444" customWidth="1"/>
    <col min="11550" max="11550" width="37.85546875" style="1444" customWidth="1"/>
    <col min="11551" max="11551" width="30" style="1444" customWidth="1"/>
    <col min="11552" max="11552" width="39.85546875" style="1444" customWidth="1"/>
    <col min="11553" max="11553" width="21.85546875" style="1444" customWidth="1"/>
    <col min="11554" max="11554" width="28" style="1444" customWidth="1"/>
    <col min="11555" max="11555" width="42.5703125" style="1444" customWidth="1"/>
    <col min="11556" max="11775" width="8.85546875" style="1444"/>
    <col min="11776" max="11776" width="9.5703125" style="1444" bestFit="1" customWidth="1"/>
    <col min="11777" max="11777" width="48.28515625" style="1444" customWidth="1"/>
    <col min="11778" max="11778" width="14.140625" style="1444" customWidth="1"/>
    <col min="11779" max="11780" width="14.28515625" style="1444" customWidth="1"/>
    <col min="11781" max="11782" width="13.28515625" style="1444" customWidth="1"/>
    <col min="11783" max="11783" width="14.5703125" style="1444" customWidth="1"/>
    <col min="11784" max="11784" width="13.28515625" style="1444" customWidth="1"/>
    <col min="11785" max="11785" width="15.140625" style="1444" customWidth="1"/>
    <col min="11786" max="11786" width="13.5703125" style="1444" customWidth="1"/>
    <col min="11787" max="11787" width="23.5703125" style="1444" customWidth="1"/>
    <col min="11788" max="11788" width="25.42578125" style="1444" customWidth="1"/>
    <col min="11789" max="11789" width="19.85546875" style="1444" customWidth="1"/>
    <col min="11790" max="11790" width="23" style="1444" customWidth="1"/>
    <col min="11791" max="11791" width="19" style="1444" customWidth="1"/>
    <col min="11792" max="11792" width="18" style="1444" customWidth="1"/>
    <col min="11793" max="11793" width="18.42578125" style="1444" customWidth="1"/>
    <col min="11794" max="11794" width="18.5703125" style="1444" customWidth="1"/>
    <col min="11795" max="11795" width="21.5703125" style="1444" customWidth="1"/>
    <col min="11796" max="11796" width="22.7109375" style="1444" customWidth="1"/>
    <col min="11797" max="11797" width="22.28515625" style="1444" customWidth="1"/>
    <col min="11798" max="11798" width="23.42578125" style="1444" customWidth="1"/>
    <col min="11799" max="11799" width="23.5703125" style="1444" customWidth="1"/>
    <col min="11800" max="11800" width="35.140625" style="1444" customWidth="1"/>
    <col min="11801" max="11801" width="39.42578125" style="1444" customWidth="1"/>
    <col min="11802" max="11802" width="39.7109375" style="1444" customWidth="1"/>
    <col min="11803" max="11803" width="41.5703125" style="1444" customWidth="1"/>
    <col min="11804" max="11804" width="37.28515625" style="1444" customWidth="1"/>
    <col min="11805" max="11805" width="41.140625" style="1444" customWidth="1"/>
    <col min="11806" max="11806" width="37.85546875" style="1444" customWidth="1"/>
    <col min="11807" max="11807" width="30" style="1444" customWidth="1"/>
    <col min="11808" max="11808" width="39.85546875" style="1444" customWidth="1"/>
    <col min="11809" max="11809" width="21.85546875" style="1444" customWidth="1"/>
    <col min="11810" max="11810" width="28" style="1444" customWidth="1"/>
    <col min="11811" max="11811" width="42.5703125" style="1444" customWidth="1"/>
    <col min="11812" max="12031" width="8.85546875" style="1444"/>
    <col min="12032" max="12032" width="9.5703125" style="1444" bestFit="1" customWidth="1"/>
    <col min="12033" max="12033" width="48.28515625" style="1444" customWidth="1"/>
    <col min="12034" max="12034" width="14.140625" style="1444" customWidth="1"/>
    <col min="12035" max="12036" width="14.28515625" style="1444" customWidth="1"/>
    <col min="12037" max="12038" width="13.28515625" style="1444" customWidth="1"/>
    <col min="12039" max="12039" width="14.5703125" style="1444" customWidth="1"/>
    <col min="12040" max="12040" width="13.28515625" style="1444" customWidth="1"/>
    <col min="12041" max="12041" width="15.140625" style="1444" customWidth="1"/>
    <col min="12042" max="12042" width="13.5703125" style="1444" customWidth="1"/>
    <col min="12043" max="12043" width="23.5703125" style="1444" customWidth="1"/>
    <col min="12044" max="12044" width="25.42578125" style="1444" customWidth="1"/>
    <col min="12045" max="12045" width="19.85546875" style="1444" customWidth="1"/>
    <col min="12046" max="12046" width="23" style="1444" customWidth="1"/>
    <col min="12047" max="12047" width="19" style="1444" customWidth="1"/>
    <col min="12048" max="12048" width="18" style="1444" customWidth="1"/>
    <col min="12049" max="12049" width="18.42578125" style="1444" customWidth="1"/>
    <col min="12050" max="12050" width="18.5703125" style="1444" customWidth="1"/>
    <col min="12051" max="12051" width="21.5703125" style="1444" customWidth="1"/>
    <col min="12052" max="12052" width="22.7109375" style="1444" customWidth="1"/>
    <col min="12053" max="12053" width="22.28515625" style="1444" customWidth="1"/>
    <col min="12054" max="12054" width="23.42578125" style="1444" customWidth="1"/>
    <col min="12055" max="12055" width="23.5703125" style="1444" customWidth="1"/>
    <col min="12056" max="12056" width="35.140625" style="1444" customWidth="1"/>
    <col min="12057" max="12057" width="39.42578125" style="1444" customWidth="1"/>
    <col min="12058" max="12058" width="39.7109375" style="1444" customWidth="1"/>
    <col min="12059" max="12059" width="41.5703125" style="1444" customWidth="1"/>
    <col min="12060" max="12060" width="37.28515625" style="1444" customWidth="1"/>
    <col min="12061" max="12061" width="41.140625" style="1444" customWidth="1"/>
    <col min="12062" max="12062" width="37.85546875" style="1444" customWidth="1"/>
    <col min="12063" max="12063" width="30" style="1444" customWidth="1"/>
    <col min="12064" max="12064" width="39.85546875" style="1444" customWidth="1"/>
    <col min="12065" max="12065" width="21.85546875" style="1444" customWidth="1"/>
    <col min="12066" max="12066" width="28" style="1444" customWidth="1"/>
    <col min="12067" max="12067" width="42.5703125" style="1444" customWidth="1"/>
    <col min="12068" max="12287" width="8.85546875" style="1444"/>
    <col min="12288" max="12288" width="9.5703125" style="1444" bestFit="1" customWidth="1"/>
    <col min="12289" max="12289" width="48.28515625" style="1444" customWidth="1"/>
    <col min="12290" max="12290" width="14.140625" style="1444" customWidth="1"/>
    <col min="12291" max="12292" width="14.28515625" style="1444" customWidth="1"/>
    <col min="12293" max="12294" width="13.28515625" style="1444" customWidth="1"/>
    <col min="12295" max="12295" width="14.5703125" style="1444" customWidth="1"/>
    <col min="12296" max="12296" width="13.28515625" style="1444" customWidth="1"/>
    <col min="12297" max="12297" width="15.140625" style="1444" customWidth="1"/>
    <col min="12298" max="12298" width="13.5703125" style="1444" customWidth="1"/>
    <col min="12299" max="12299" width="23.5703125" style="1444" customWidth="1"/>
    <col min="12300" max="12300" width="25.42578125" style="1444" customWidth="1"/>
    <col min="12301" max="12301" width="19.85546875" style="1444" customWidth="1"/>
    <col min="12302" max="12302" width="23" style="1444" customWidth="1"/>
    <col min="12303" max="12303" width="19" style="1444" customWidth="1"/>
    <col min="12304" max="12304" width="18" style="1444" customWidth="1"/>
    <col min="12305" max="12305" width="18.42578125" style="1444" customWidth="1"/>
    <col min="12306" max="12306" width="18.5703125" style="1444" customWidth="1"/>
    <col min="12307" max="12307" width="21.5703125" style="1444" customWidth="1"/>
    <col min="12308" max="12308" width="22.7109375" style="1444" customWidth="1"/>
    <col min="12309" max="12309" width="22.28515625" style="1444" customWidth="1"/>
    <col min="12310" max="12310" width="23.42578125" style="1444" customWidth="1"/>
    <col min="12311" max="12311" width="23.5703125" style="1444" customWidth="1"/>
    <col min="12312" max="12312" width="35.140625" style="1444" customWidth="1"/>
    <col min="12313" max="12313" width="39.42578125" style="1444" customWidth="1"/>
    <col min="12314" max="12314" width="39.7109375" style="1444" customWidth="1"/>
    <col min="12315" max="12315" width="41.5703125" style="1444" customWidth="1"/>
    <col min="12316" max="12316" width="37.28515625" style="1444" customWidth="1"/>
    <col min="12317" max="12317" width="41.140625" style="1444" customWidth="1"/>
    <col min="12318" max="12318" width="37.85546875" style="1444" customWidth="1"/>
    <col min="12319" max="12319" width="30" style="1444" customWidth="1"/>
    <col min="12320" max="12320" width="39.85546875" style="1444" customWidth="1"/>
    <col min="12321" max="12321" width="21.85546875" style="1444" customWidth="1"/>
    <col min="12322" max="12322" width="28" style="1444" customWidth="1"/>
    <col min="12323" max="12323" width="42.5703125" style="1444" customWidth="1"/>
    <col min="12324" max="12543" width="8.85546875" style="1444"/>
    <col min="12544" max="12544" width="9.5703125" style="1444" bestFit="1" customWidth="1"/>
    <col min="12545" max="12545" width="48.28515625" style="1444" customWidth="1"/>
    <col min="12546" max="12546" width="14.140625" style="1444" customWidth="1"/>
    <col min="12547" max="12548" width="14.28515625" style="1444" customWidth="1"/>
    <col min="12549" max="12550" width="13.28515625" style="1444" customWidth="1"/>
    <col min="12551" max="12551" width="14.5703125" style="1444" customWidth="1"/>
    <col min="12552" max="12552" width="13.28515625" style="1444" customWidth="1"/>
    <col min="12553" max="12553" width="15.140625" style="1444" customWidth="1"/>
    <col min="12554" max="12554" width="13.5703125" style="1444" customWidth="1"/>
    <col min="12555" max="12555" width="23.5703125" style="1444" customWidth="1"/>
    <col min="12556" max="12556" width="25.42578125" style="1444" customWidth="1"/>
    <col min="12557" max="12557" width="19.85546875" style="1444" customWidth="1"/>
    <col min="12558" max="12558" width="23" style="1444" customWidth="1"/>
    <col min="12559" max="12559" width="19" style="1444" customWidth="1"/>
    <col min="12560" max="12560" width="18" style="1444" customWidth="1"/>
    <col min="12561" max="12561" width="18.42578125" style="1444" customWidth="1"/>
    <col min="12562" max="12562" width="18.5703125" style="1444" customWidth="1"/>
    <col min="12563" max="12563" width="21.5703125" style="1444" customWidth="1"/>
    <col min="12564" max="12564" width="22.7109375" style="1444" customWidth="1"/>
    <col min="12565" max="12565" width="22.28515625" style="1444" customWidth="1"/>
    <col min="12566" max="12566" width="23.42578125" style="1444" customWidth="1"/>
    <col min="12567" max="12567" width="23.5703125" style="1444" customWidth="1"/>
    <col min="12568" max="12568" width="35.140625" style="1444" customWidth="1"/>
    <col min="12569" max="12569" width="39.42578125" style="1444" customWidth="1"/>
    <col min="12570" max="12570" width="39.7109375" style="1444" customWidth="1"/>
    <col min="12571" max="12571" width="41.5703125" style="1444" customWidth="1"/>
    <col min="12572" max="12572" width="37.28515625" style="1444" customWidth="1"/>
    <col min="12573" max="12573" width="41.140625" style="1444" customWidth="1"/>
    <col min="12574" max="12574" width="37.85546875" style="1444" customWidth="1"/>
    <col min="12575" max="12575" width="30" style="1444" customWidth="1"/>
    <col min="12576" max="12576" width="39.85546875" style="1444" customWidth="1"/>
    <col min="12577" max="12577" width="21.85546875" style="1444" customWidth="1"/>
    <col min="12578" max="12578" width="28" style="1444" customWidth="1"/>
    <col min="12579" max="12579" width="42.5703125" style="1444" customWidth="1"/>
    <col min="12580" max="12799" width="8.85546875" style="1444"/>
    <col min="12800" max="12800" width="9.5703125" style="1444" bestFit="1" customWidth="1"/>
    <col min="12801" max="12801" width="48.28515625" style="1444" customWidth="1"/>
    <col min="12802" max="12802" width="14.140625" style="1444" customWidth="1"/>
    <col min="12803" max="12804" width="14.28515625" style="1444" customWidth="1"/>
    <col min="12805" max="12806" width="13.28515625" style="1444" customWidth="1"/>
    <col min="12807" max="12807" width="14.5703125" style="1444" customWidth="1"/>
    <col min="12808" max="12808" width="13.28515625" style="1444" customWidth="1"/>
    <col min="12809" max="12809" width="15.140625" style="1444" customWidth="1"/>
    <col min="12810" max="12810" width="13.5703125" style="1444" customWidth="1"/>
    <col min="12811" max="12811" width="23.5703125" style="1444" customWidth="1"/>
    <col min="12812" max="12812" width="25.42578125" style="1444" customWidth="1"/>
    <col min="12813" max="12813" width="19.85546875" style="1444" customWidth="1"/>
    <col min="12814" max="12814" width="23" style="1444" customWidth="1"/>
    <col min="12815" max="12815" width="19" style="1444" customWidth="1"/>
    <col min="12816" max="12816" width="18" style="1444" customWidth="1"/>
    <col min="12817" max="12817" width="18.42578125" style="1444" customWidth="1"/>
    <col min="12818" max="12818" width="18.5703125" style="1444" customWidth="1"/>
    <col min="12819" max="12819" width="21.5703125" style="1444" customWidth="1"/>
    <col min="12820" max="12820" width="22.7109375" style="1444" customWidth="1"/>
    <col min="12821" max="12821" width="22.28515625" style="1444" customWidth="1"/>
    <col min="12822" max="12822" width="23.42578125" style="1444" customWidth="1"/>
    <col min="12823" max="12823" width="23.5703125" style="1444" customWidth="1"/>
    <col min="12824" max="12824" width="35.140625" style="1444" customWidth="1"/>
    <col min="12825" max="12825" width="39.42578125" style="1444" customWidth="1"/>
    <col min="12826" max="12826" width="39.7109375" style="1444" customWidth="1"/>
    <col min="12827" max="12827" width="41.5703125" style="1444" customWidth="1"/>
    <col min="12828" max="12828" width="37.28515625" style="1444" customWidth="1"/>
    <col min="12829" max="12829" width="41.140625" style="1444" customWidth="1"/>
    <col min="12830" max="12830" width="37.85546875" style="1444" customWidth="1"/>
    <col min="12831" max="12831" width="30" style="1444" customWidth="1"/>
    <col min="12832" max="12832" width="39.85546875" style="1444" customWidth="1"/>
    <col min="12833" max="12833" width="21.85546875" style="1444" customWidth="1"/>
    <col min="12834" max="12834" width="28" style="1444" customWidth="1"/>
    <col min="12835" max="12835" width="42.5703125" style="1444" customWidth="1"/>
    <col min="12836" max="13055" width="8.85546875" style="1444"/>
    <col min="13056" max="13056" width="9.5703125" style="1444" bestFit="1" customWidth="1"/>
    <col min="13057" max="13057" width="48.28515625" style="1444" customWidth="1"/>
    <col min="13058" max="13058" width="14.140625" style="1444" customWidth="1"/>
    <col min="13059" max="13060" width="14.28515625" style="1444" customWidth="1"/>
    <col min="13061" max="13062" width="13.28515625" style="1444" customWidth="1"/>
    <col min="13063" max="13063" width="14.5703125" style="1444" customWidth="1"/>
    <col min="13064" max="13064" width="13.28515625" style="1444" customWidth="1"/>
    <col min="13065" max="13065" width="15.140625" style="1444" customWidth="1"/>
    <col min="13066" max="13066" width="13.5703125" style="1444" customWidth="1"/>
    <col min="13067" max="13067" width="23.5703125" style="1444" customWidth="1"/>
    <col min="13068" max="13068" width="25.42578125" style="1444" customWidth="1"/>
    <col min="13069" max="13069" width="19.85546875" style="1444" customWidth="1"/>
    <col min="13070" max="13070" width="23" style="1444" customWidth="1"/>
    <col min="13071" max="13071" width="19" style="1444" customWidth="1"/>
    <col min="13072" max="13072" width="18" style="1444" customWidth="1"/>
    <col min="13073" max="13073" width="18.42578125" style="1444" customWidth="1"/>
    <col min="13074" max="13074" width="18.5703125" style="1444" customWidth="1"/>
    <col min="13075" max="13075" width="21.5703125" style="1444" customWidth="1"/>
    <col min="13076" max="13076" width="22.7109375" style="1444" customWidth="1"/>
    <col min="13077" max="13077" width="22.28515625" style="1444" customWidth="1"/>
    <col min="13078" max="13078" width="23.42578125" style="1444" customWidth="1"/>
    <col min="13079" max="13079" width="23.5703125" style="1444" customWidth="1"/>
    <col min="13080" max="13080" width="35.140625" style="1444" customWidth="1"/>
    <col min="13081" max="13081" width="39.42578125" style="1444" customWidth="1"/>
    <col min="13082" max="13082" width="39.7109375" style="1444" customWidth="1"/>
    <col min="13083" max="13083" width="41.5703125" style="1444" customWidth="1"/>
    <col min="13084" max="13084" width="37.28515625" style="1444" customWidth="1"/>
    <col min="13085" max="13085" width="41.140625" style="1444" customWidth="1"/>
    <col min="13086" max="13086" width="37.85546875" style="1444" customWidth="1"/>
    <col min="13087" max="13087" width="30" style="1444" customWidth="1"/>
    <col min="13088" max="13088" width="39.85546875" style="1444" customWidth="1"/>
    <col min="13089" max="13089" width="21.85546875" style="1444" customWidth="1"/>
    <col min="13090" max="13090" width="28" style="1444" customWidth="1"/>
    <col min="13091" max="13091" width="42.5703125" style="1444" customWidth="1"/>
    <col min="13092" max="13311" width="8.85546875" style="1444"/>
    <col min="13312" max="13312" width="9.5703125" style="1444" bestFit="1" customWidth="1"/>
    <col min="13313" max="13313" width="48.28515625" style="1444" customWidth="1"/>
    <col min="13314" max="13314" width="14.140625" style="1444" customWidth="1"/>
    <col min="13315" max="13316" width="14.28515625" style="1444" customWidth="1"/>
    <col min="13317" max="13318" width="13.28515625" style="1444" customWidth="1"/>
    <col min="13319" max="13319" width="14.5703125" style="1444" customWidth="1"/>
    <col min="13320" max="13320" width="13.28515625" style="1444" customWidth="1"/>
    <col min="13321" max="13321" width="15.140625" style="1444" customWidth="1"/>
    <col min="13322" max="13322" width="13.5703125" style="1444" customWidth="1"/>
    <col min="13323" max="13323" width="23.5703125" style="1444" customWidth="1"/>
    <col min="13324" max="13324" width="25.42578125" style="1444" customWidth="1"/>
    <col min="13325" max="13325" width="19.85546875" style="1444" customWidth="1"/>
    <col min="13326" max="13326" width="23" style="1444" customWidth="1"/>
    <col min="13327" max="13327" width="19" style="1444" customWidth="1"/>
    <col min="13328" max="13328" width="18" style="1444" customWidth="1"/>
    <col min="13329" max="13329" width="18.42578125" style="1444" customWidth="1"/>
    <col min="13330" max="13330" width="18.5703125" style="1444" customWidth="1"/>
    <col min="13331" max="13331" width="21.5703125" style="1444" customWidth="1"/>
    <col min="13332" max="13332" width="22.7109375" style="1444" customWidth="1"/>
    <col min="13333" max="13333" width="22.28515625" style="1444" customWidth="1"/>
    <col min="13334" max="13334" width="23.42578125" style="1444" customWidth="1"/>
    <col min="13335" max="13335" width="23.5703125" style="1444" customWidth="1"/>
    <col min="13336" max="13336" width="35.140625" style="1444" customWidth="1"/>
    <col min="13337" max="13337" width="39.42578125" style="1444" customWidth="1"/>
    <col min="13338" max="13338" width="39.7109375" style="1444" customWidth="1"/>
    <col min="13339" max="13339" width="41.5703125" style="1444" customWidth="1"/>
    <col min="13340" max="13340" width="37.28515625" style="1444" customWidth="1"/>
    <col min="13341" max="13341" width="41.140625" style="1444" customWidth="1"/>
    <col min="13342" max="13342" width="37.85546875" style="1444" customWidth="1"/>
    <col min="13343" max="13343" width="30" style="1444" customWidth="1"/>
    <col min="13344" max="13344" width="39.85546875" style="1444" customWidth="1"/>
    <col min="13345" max="13345" width="21.85546875" style="1444" customWidth="1"/>
    <col min="13346" max="13346" width="28" style="1444" customWidth="1"/>
    <col min="13347" max="13347" width="42.5703125" style="1444" customWidth="1"/>
    <col min="13348" max="13567" width="8.85546875" style="1444"/>
    <col min="13568" max="13568" width="9.5703125" style="1444" bestFit="1" customWidth="1"/>
    <col min="13569" max="13569" width="48.28515625" style="1444" customWidth="1"/>
    <col min="13570" max="13570" width="14.140625" style="1444" customWidth="1"/>
    <col min="13571" max="13572" width="14.28515625" style="1444" customWidth="1"/>
    <col min="13573" max="13574" width="13.28515625" style="1444" customWidth="1"/>
    <col min="13575" max="13575" width="14.5703125" style="1444" customWidth="1"/>
    <col min="13576" max="13576" width="13.28515625" style="1444" customWidth="1"/>
    <col min="13577" max="13577" width="15.140625" style="1444" customWidth="1"/>
    <col min="13578" max="13578" width="13.5703125" style="1444" customWidth="1"/>
    <col min="13579" max="13579" width="23.5703125" style="1444" customWidth="1"/>
    <col min="13580" max="13580" width="25.42578125" style="1444" customWidth="1"/>
    <col min="13581" max="13581" width="19.85546875" style="1444" customWidth="1"/>
    <col min="13582" max="13582" width="23" style="1444" customWidth="1"/>
    <col min="13583" max="13583" width="19" style="1444" customWidth="1"/>
    <col min="13584" max="13584" width="18" style="1444" customWidth="1"/>
    <col min="13585" max="13585" width="18.42578125" style="1444" customWidth="1"/>
    <col min="13586" max="13586" width="18.5703125" style="1444" customWidth="1"/>
    <col min="13587" max="13587" width="21.5703125" style="1444" customWidth="1"/>
    <col min="13588" max="13588" width="22.7109375" style="1444" customWidth="1"/>
    <col min="13589" max="13589" width="22.28515625" style="1444" customWidth="1"/>
    <col min="13590" max="13590" width="23.42578125" style="1444" customWidth="1"/>
    <col min="13591" max="13591" width="23.5703125" style="1444" customWidth="1"/>
    <col min="13592" max="13592" width="35.140625" style="1444" customWidth="1"/>
    <col min="13593" max="13593" width="39.42578125" style="1444" customWidth="1"/>
    <col min="13594" max="13594" width="39.7109375" style="1444" customWidth="1"/>
    <col min="13595" max="13595" width="41.5703125" style="1444" customWidth="1"/>
    <col min="13596" max="13596" width="37.28515625" style="1444" customWidth="1"/>
    <col min="13597" max="13597" width="41.140625" style="1444" customWidth="1"/>
    <col min="13598" max="13598" width="37.85546875" style="1444" customWidth="1"/>
    <col min="13599" max="13599" width="30" style="1444" customWidth="1"/>
    <col min="13600" max="13600" width="39.85546875" style="1444" customWidth="1"/>
    <col min="13601" max="13601" width="21.85546875" style="1444" customWidth="1"/>
    <col min="13602" max="13602" width="28" style="1444" customWidth="1"/>
    <col min="13603" max="13603" width="42.5703125" style="1444" customWidth="1"/>
    <col min="13604" max="13823" width="8.85546875" style="1444"/>
    <col min="13824" max="13824" width="9.5703125" style="1444" bestFit="1" customWidth="1"/>
    <col min="13825" max="13825" width="48.28515625" style="1444" customWidth="1"/>
    <col min="13826" max="13826" width="14.140625" style="1444" customWidth="1"/>
    <col min="13827" max="13828" width="14.28515625" style="1444" customWidth="1"/>
    <col min="13829" max="13830" width="13.28515625" style="1444" customWidth="1"/>
    <col min="13831" max="13831" width="14.5703125" style="1444" customWidth="1"/>
    <col min="13832" max="13832" width="13.28515625" style="1444" customWidth="1"/>
    <col min="13833" max="13833" width="15.140625" style="1444" customWidth="1"/>
    <col min="13834" max="13834" width="13.5703125" style="1444" customWidth="1"/>
    <col min="13835" max="13835" width="23.5703125" style="1444" customWidth="1"/>
    <col min="13836" max="13836" width="25.42578125" style="1444" customWidth="1"/>
    <col min="13837" max="13837" width="19.85546875" style="1444" customWidth="1"/>
    <col min="13838" max="13838" width="23" style="1444" customWidth="1"/>
    <col min="13839" max="13839" width="19" style="1444" customWidth="1"/>
    <col min="13840" max="13840" width="18" style="1444" customWidth="1"/>
    <col min="13841" max="13841" width="18.42578125" style="1444" customWidth="1"/>
    <col min="13842" max="13842" width="18.5703125" style="1444" customWidth="1"/>
    <col min="13843" max="13843" width="21.5703125" style="1444" customWidth="1"/>
    <col min="13844" max="13844" width="22.7109375" style="1444" customWidth="1"/>
    <col min="13845" max="13845" width="22.28515625" style="1444" customWidth="1"/>
    <col min="13846" max="13846" width="23.42578125" style="1444" customWidth="1"/>
    <col min="13847" max="13847" width="23.5703125" style="1444" customWidth="1"/>
    <col min="13848" max="13848" width="35.140625" style="1444" customWidth="1"/>
    <col min="13849" max="13849" width="39.42578125" style="1444" customWidth="1"/>
    <col min="13850" max="13850" width="39.7109375" style="1444" customWidth="1"/>
    <col min="13851" max="13851" width="41.5703125" style="1444" customWidth="1"/>
    <col min="13852" max="13852" width="37.28515625" style="1444" customWidth="1"/>
    <col min="13853" max="13853" width="41.140625" style="1444" customWidth="1"/>
    <col min="13854" max="13854" width="37.85546875" style="1444" customWidth="1"/>
    <col min="13855" max="13855" width="30" style="1444" customWidth="1"/>
    <col min="13856" max="13856" width="39.85546875" style="1444" customWidth="1"/>
    <col min="13857" max="13857" width="21.85546875" style="1444" customWidth="1"/>
    <col min="13858" max="13858" width="28" style="1444" customWidth="1"/>
    <col min="13859" max="13859" width="42.5703125" style="1444" customWidth="1"/>
    <col min="13860" max="14079" width="8.85546875" style="1444"/>
    <col min="14080" max="14080" width="9.5703125" style="1444" bestFit="1" customWidth="1"/>
    <col min="14081" max="14081" width="48.28515625" style="1444" customWidth="1"/>
    <col min="14082" max="14082" width="14.140625" style="1444" customWidth="1"/>
    <col min="14083" max="14084" width="14.28515625" style="1444" customWidth="1"/>
    <col min="14085" max="14086" width="13.28515625" style="1444" customWidth="1"/>
    <col min="14087" max="14087" width="14.5703125" style="1444" customWidth="1"/>
    <col min="14088" max="14088" width="13.28515625" style="1444" customWidth="1"/>
    <col min="14089" max="14089" width="15.140625" style="1444" customWidth="1"/>
    <col min="14090" max="14090" width="13.5703125" style="1444" customWidth="1"/>
    <col min="14091" max="14091" width="23.5703125" style="1444" customWidth="1"/>
    <col min="14092" max="14092" width="25.42578125" style="1444" customWidth="1"/>
    <col min="14093" max="14093" width="19.85546875" style="1444" customWidth="1"/>
    <col min="14094" max="14094" width="23" style="1444" customWidth="1"/>
    <col min="14095" max="14095" width="19" style="1444" customWidth="1"/>
    <col min="14096" max="14096" width="18" style="1444" customWidth="1"/>
    <col min="14097" max="14097" width="18.42578125" style="1444" customWidth="1"/>
    <col min="14098" max="14098" width="18.5703125" style="1444" customWidth="1"/>
    <col min="14099" max="14099" width="21.5703125" style="1444" customWidth="1"/>
    <col min="14100" max="14100" width="22.7109375" style="1444" customWidth="1"/>
    <col min="14101" max="14101" width="22.28515625" style="1444" customWidth="1"/>
    <col min="14102" max="14102" width="23.42578125" style="1444" customWidth="1"/>
    <col min="14103" max="14103" width="23.5703125" style="1444" customWidth="1"/>
    <col min="14104" max="14104" width="35.140625" style="1444" customWidth="1"/>
    <col min="14105" max="14105" width="39.42578125" style="1444" customWidth="1"/>
    <col min="14106" max="14106" width="39.7109375" style="1444" customWidth="1"/>
    <col min="14107" max="14107" width="41.5703125" style="1444" customWidth="1"/>
    <col min="14108" max="14108" width="37.28515625" style="1444" customWidth="1"/>
    <col min="14109" max="14109" width="41.140625" style="1444" customWidth="1"/>
    <col min="14110" max="14110" width="37.85546875" style="1444" customWidth="1"/>
    <col min="14111" max="14111" width="30" style="1444" customWidth="1"/>
    <col min="14112" max="14112" width="39.85546875" style="1444" customWidth="1"/>
    <col min="14113" max="14113" width="21.85546875" style="1444" customWidth="1"/>
    <col min="14114" max="14114" width="28" style="1444" customWidth="1"/>
    <col min="14115" max="14115" width="42.5703125" style="1444" customWidth="1"/>
    <col min="14116" max="14335" width="8.85546875" style="1444"/>
    <col min="14336" max="14336" width="9.5703125" style="1444" bestFit="1" customWidth="1"/>
    <col min="14337" max="14337" width="48.28515625" style="1444" customWidth="1"/>
    <col min="14338" max="14338" width="14.140625" style="1444" customWidth="1"/>
    <col min="14339" max="14340" width="14.28515625" style="1444" customWidth="1"/>
    <col min="14341" max="14342" width="13.28515625" style="1444" customWidth="1"/>
    <col min="14343" max="14343" width="14.5703125" style="1444" customWidth="1"/>
    <col min="14344" max="14344" width="13.28515625" style="1444" customWidth="1"/>
    <col min="14345" max="14345" width="15.140625" style="1444" customWidth="1"/>
    <col min="14346" max="14346" width="13.5703125" style="1444" customWidth="1"/>
    <col min="14347" max="14347" width="23.5703125" style="1444" customWidth="1"/>
    <col min="14348" max="14348" width="25.42578125" style="1444" customWidth="1"/>
    <col min="14349" max="14349" width="19.85546875" style="1444" customWidth="1"/>
    <col min="14350" max="14350" width="23" style="1444" customWidth="1"/>
    <col min="14351" max="14351" width="19" style="1444" customWidth="1"/>
    <col min="14352" max="14352" width="18" style="1444" customWidth="1"/>
    <col min="14353" max="14353" width="18.42578125" style="1444" customWidth="1"/>
    <col min="14354" max="14354" width="18.5703125" style="1444" customWidth="1"/>
    <col min="14355" max="14355" width="21.5703125" style="1444" customWidth="1"/>
    <col min="14356" max="14356" width="22.7109375" style="1444" customWidth="1"/>
    <col min="14357" max="14357" width="22.28515625" style="1444" customWidth="1"/>
    <col min="14358" max="14358" width="23.42578125" style="1444" customWidth="1"/>
    <col min="14359" max="14359" width="23.5703125" style="1444" customWidth="1"/>
    <col min="14360" max="14360" width="35.140625" style="1444" customWidth="1"/>
    <col min="14361" max="14361" width="39.42578125" style="1444" customWidth="1"/>
    <col min="14362" max="14362" width="39.7109375" style="1444" customWidth="1"/>
    <col min="14363" max="14363" width="41.5703125" style="1444" customWidth="1"/>
    <col min="14364" max="14364" width="37.28515625" style="1444" customWidth="1"/>
    <col min="14365" max="14365" width="41.140625" style="1444" customWidth="1"/>
    <col min="14366" max="14366" width="37.85546875" style="1444" customWidth="1"/>
    <col min="14367" max="14367" width="30" style="1444" customWidth="1"/>
    <col min="14368" max="14368" width="39.85546875" style="1444" customWidth="1"/>
    <col min="14369" max="14369" width="21.85546875" style="1444" customWidth="1"/>
    <col min="14370" max="14370" width="28" style="1444" customWidth="1"/>
    <col min="14371" max="14371" width="42.5703125" style="1444" customWidth="1"/>
    <col min="14372" max="14591" width="8.85546875" style="1444"/>
    <col min="14592" max="14592" width="9.5703125" style="1444" bestFit="1" customWidth="1"/>
    <col min="14593" max="14593" width="48.28515625" style="1444" customWidth="1"/>
    <col min="14594" max="14594" width="14.140625" style="1444" customWidth="1"/>
    <col min="14595" max="14596" width="14.28515625" style="1444" customWidth="1"/>
    <col min="14597" max="14598" width="13.28515625" style="1444" customWidth="1"/>
    <col min="14599" max="14599" width="14.5703125" style="1444" customWidth="1"/>
    <col min="14600" max="14600" width="13.28515625" style="1444" customWidth="1"/>
    <col min="14601" max="14601" width="15.140625" style="1444" customWidth="1"/>
    <col min="14602" max="14602" width="13.5703125" style="1444" customWidth="1"/>
    <col min="14603" max="14603" width="23.5703125" style="1444" customWidth="1"/>
    <col min="14604" max="14604" width="25.42578125" style="1444" customWidth="1"/>
    <col min="14605" max="14605" width="19.85546875" style="1444" customWidth="1"/>
    <col min="14606" max="14606" width="23" style="1444" customWidth="1"/>
    <col min="14607" max="14607" width="19" style="1444" customWidth="1"/>
    <col min="14608" max="14608" width="18" style="1444" customWidth="1"/>
    <col min="14609" max="14609" width="18.42578125" style="1444" customWidth="1"/>
    <col min="14610" max="14610" width="18.5703125" style="1444" customWidth="1"/>
    <col min="14611" max="14611" width="21.5703125" style="1444" customWidth="1"/>
    <col min="14612" max="14612" width="22.7109375" style="1444" customWidth="1"/>
    <col min="14613" max="14613" width="22.28515625" style="1444" customWidth="1"/>
    <col min="14614" max="14614" width="23.42578125" style="1444" customWidth="1"/>
    <col min="14615" max="14615" width="23.5703125" style="1444" customWidth="1"/>
    <col min="14616" max="14616" width="35.140625" style="1444" customWidth="1"/>
    <col min="14617" max="14617" width="39.42578125" style="1444" customWidth="1"/>
    <col min="14618" max="14618" width="39.7109375" style="1444" customWidth="1"/>
    <col min="14619" max="14619" width="41.5703125" style="1444" customWidth="1"/>
    <col min="14620" max="14620" width="37.28515625" style="1444" customWidth="1"/>
    <col min="14621" max="14621" width="41.140625" style="1444" customWidth="1"/>
    <col min="14622" max="14622" width="37.85546875" style="1444" customWidth="1"/>
    <col min="14623" max="14623" width="30" style="1444" customWidth="1"/>
    <col min="14624" max="14624" width="39.85546875" style="1444" customWidth="1"/>
    <col min="14625" max="14625" width="21.85546875" style="1444" customWidth="1"/>
    <col min="14626" max="14626" width="28" style="1444" customWidth="1"/>
    <col min="14627" max="14627" width="42.5703125" style="1444" customWidth="1"/>
    <col min="14628" max="14847" width="8.85546875" style="1444"/>
    <col min="14848" max="14848" width="9.5703125" style="1444" bestFit="1" customWidth="1"/>
    <col min="14849" max="14849" width="48.28515625" style="1444" customWidth="1"/>
    <col min="14850" max="14850" width="14.140625" style="1444" customWidth="1"/>
    <col min="14851" max="14852" width="14.28515625" style="1444" customWidth="1"/>
    <col min="14853" max="14854" width="13.28515625" style="1444" customWidth="1"/>
    <col min="14855" max="14855" width="14.5703125" style="1444" customWidth="1"/>
    <col min="14856" max="14856" width="13.28515625" style="1444" customWidth="1"/>
    <col min="14857" max="14857" width="15.140625" style="1444" customWidth="1"/>
    <col min="14858" max="14858" width="13.5703125" style="1444" customWidth="1"/>
    <col min="14859" max="14859" width="23.5703125" style="1444" customWidth="1"/>
    <col min="14860" max="14860" width="25.42578125" style="1444" customWidth="1"/>
    <col min="14861" max="14861" width="19.85546875" style="1444" customWidth="1"/>
    <col min="14862" max="14862" width="23" style="1444" customWidth="1"/>
    <col min="14863" max="14863" width="19" style="1444" customWidth="1"/>
    <col min="14864" max="14864" width="18" style="1444" customWidth="1"/>
    <col min="14865" max="14865" width="18.42578125" style="1444" customWidth="1"/>
    <col min="14866" max="14866" width="18.5703125" style="1444" customWidth="1"/>
    <col min="14867" max="14867" width="21.5703125" style="1444" customWidth="1"/>
    <col min="14868" max="14868" width="22.7109375" style="1444" customWidth="1"/>
    <col min="14869" max="14869" width="22.28515625" style="1444" customWidth="1"/>
    <col min="14870" max="14870" width="23.42578125" style="1444" customWidth="1"/>
    <col min="14871" max="14871" width="23.5703125" style="1444" customWidth="1"/>
    <col min="14872" max="14872" width="35.140625" style="1444" customWidth="1"/>
    <col min="14873" max="14873" width="39.42578125" style="1444" customWidth="1"/>
    <col min="14874" max="14874" width="39.7109375" style="1444" customWidth="1"/>
    <col min="14875" max="14875" width="41.5703125" style="1444" customWidth="1"/>
    <col min="14876" max="14876" width="37.28515625" style="1444" customWidth="1"/>
    <col min="14877" max="14877" width="41.140625" style="1444" customWidth="1"/>
    <col min="14878" max="14878" width="37.85546875" style="1444" customWidth="1"/>
    <col min="14879" max="14879" width="30" style="1444" customWidth="1"/>
    <col min="14880" max="14880" width="39.85546875" style="1444" customWidth="1"/>
    <col min="14881" max="14881" width="21.85546875" style="1444" customWidth="1"/>
    <col min="14882" max="14882" width="28" style="1444" customWidth="1"/>
    <col min="14883" max="14883" width="42.5703125" style="1444" customWidth="1"/>
    <col min="14884" max="15103" width="8.85546875" style="1444"/>
    <col min="15104" max="15104" width="9.5703125" style="1444" bestFit="1" customWidth="1"/>
    <col min="15105" max="15105" width="48.28515625" style="1444" customWidth="1"/>
    <col min="15106" max="15106" width="14.140625" style="1444" customWidth="1"/>
    <col min="15107" max="15108" width="14.28515625" style="1444" customWidth="1"/>
    <col min="15109" max="15110" width="13.28515625" style="1444" customWidth="1"/>
    <col min="15111" max="15111" width="14.5703125" style="1444" customWidth="1"/>
    <col min="15112" max="15112" width="13.28515625" style="1444" customWidth="1"/>
    <col min="15113" max="15113" width="15.140625" style="1444" customWidth="1"/>
    <col min="15114" max="15114" width="13.5703125" style="1444" customWidth="1"/>
    <col min="15115" max="15115" width="23.5703125" style="1444" customWidth="1"/>
    <col min="15116" max="15116" width="25.42578125" style="1444" customWidth="1"/>
    <col min="15117" max="15117" width="19.85546875" style="1444" customWidth="1"/>
    <col min="15118" max="15118" width="23" style="1444" customWidth="1"/>
    <col min="15119" max="15119" width="19" style="1444" customWidth="1"/>
    <col min="15120" max="15120" width="18" style="1444" customWidth="1"/>
    <col min="15121" max="15121" width="18.42578125" style="1444" customWidth="1"/>
    <col min="15122" max="15122" width="18.5703125" style="1444" customWidth="1"/>
    <col min="15123" max="15123" width="21.5703125" style="1444" customWidth="1"/>
    <col min="15124" max="15124" width="22.7109375" style="1444" customWidth="1"/>
    <col min="15125" max="15125" width="22.28515625" style="1444" customWidth="1"/>
    <col min="15126" max="15126" width="23.42578125" style="1444" customWidth="1"/>
    <col min="15127" max="15127" width="23.5703125" style="1444" customWidth="1"/>
    <col min="15128" max="15128" width="35.140625" style="1444" customWidth="1"/>
    <col min="15129" max="15129" width="39.42578125" style="1444" customWidth="1"/>
    <col min="15130" max="15130" width="39.7109375" style="1444" customWidth="1"/>
    <col min="15131" max="15131" width="41.5703125" style="1444" customWidth="1"/>
    <col min="15132" max="15132" width="37.28515625" style="1444" customWidth="1"/>
    <col min="15133" max="15133" width="41.140625" style="1444" customWidth="1"/>
    <col min="15134" max="15134" width="37.85546875" style="1444" customWidth="1"/>
    <col min="15135" max="15135" width="30" style="1444" customWidth="1"/>
    <col min="15136" max="15136" width="39.85546875" style="1444" customWidth="1"/>
    <col min="15137" max="15137" width="21.85546875" style="1444" customWidth="1"/>
    <col min="15138" max="15138" width="28" style="1444" customWidth="1"/>
    <col min="15139" max="15139" width="42.5703125" style="1444" customWidth="1"/>
    <col min="15140" max="15359" width="8.85546875" style="1444"/>
    <col min="15360" max="15360" width="9.5703125" style="1444" bestFit="1" customWidth="1"/>
    <col min="15361" max="15361" width="48.28515625" style="1444" customWidth="1"/>
    <col min="15362" max="15362" width="14.140625" style="1444" customWidth="1"/>
    <col min="15363" max="15364" width="14.28515625" style="1444" customWidth="1"/>
    <col min="15365" max="15366" width="13.28515625" style="1444" customWidth="1"/>
    <col min="15367" max="15367" width="14.5703125" style="1444" customWidth="1"/>
    <col min="15368" max="15368" width="13.28515625" style="1444" customWidth="1"/>
    <col min="15369" max="15369" width="15.140625" style="1444" customWidth="1"/>
    <col min="15370" max="15370" width="13.5703125" style="1444" customWidth="1"/>
    <col min="15371" max="15371" width="23.5703125" style="1444" customWidth="1"/>
    <col min="15372" max="15372" width="25.42578125" style="1444" customWidth="1"/>
    <col min="15373" max="15373" width="19.85546875" style="1444" customWidth="1"/>
    <col min="15374" max="15374" width="23" style="1444" customWidth="1"/>
    <col min="15375" max="15375" width="19" style="1444" customWidth="1"/>
    <col min="15376" max="15376" width="18" style="1444" customWidth="1"/>
    <col min="15377" max="15377" width="18.42578125" style="1444" customWidth="1"/>
    <col min="15378" max="15378" width="18.5703125" style="1444" customWidth="1"/>
    <col min="15379" max="15379" width="21.5703125" style="1444" customWidth="1"/>
    <col min="15380" max="15380" width="22.7109375" style="1444" customWidth="1"/>
    <col min="15381" max="15381" width="22.28515625" style="1444" customWidth="1"/>
    <col min="15382" max="15382" width="23.42578125" style="1444" customWidth="1"/>
    <col min="15383" max="15383" width="23.5703125" style="1444" customWidth="1"/>
    <col min="15384" max="15384" width="35.140625" style="1444" customWidth="1"/>
    <col min="15385" max="15385" width="39.42578125" style="1444" customWidth="1"/>
    <col min="15386" max="15386" width="39.7109375" style="1444" customWidth="1"/>
    <col min="15387" max="15387" width="41.5703125" style="1444" customWidth="1"/>
    <col min="15388" max="15388" width="37.28515625" style="1444" customWidth="1"/>
    <col min="15389" max="15389" width="41.140625" style="1444" customWidth="1"/>
    <col min="15390" max="15390" width="37.85546875" style="1444" customWidth="1"/>
    <col min="15391" max="15391" width="30" style="1444" customWidth="1"/>
    <col min="15392" max="15392" width="39.85546875" style="1444" customWidth="1"/>
    <col min="15393" max="15393" width="21.85546875" style="1444" customWidth="1"/>
    <col min="15394" max="15394" width="28" style="1444" customWidth="1"/>
    <col min="15395" max="15395" width="42.5703125" style="1444" customWidth="1"/>
    <col min="15396" max="15615" width="8.85546875" style="1444"/>
    <col min="15616" max="15616" width="9.5703125" style="1444" bestFit="1" customWidth="1"/>
    <col min="15617" max="15617" width="48.28515625" style="1444" customWidth="1"/>
    <col min="15618" max="15618" width="14.140625" style="1444" customWidth="1"/>
    <col min="15619" max="15620" width="14.28515625" style="1444" customWidth="1"/>
    <col min="15621" max="15622" width="13.28515625" style="1444" customWidth="1"/>
    <col min="15623" max="15623" width="14.5703125" style="1444" customWidth="1"/>
    <col min="15624" max="15624" width="13.28515625" style="1444" customWidth="1"/>
    <col min="15625" max="15625" width="15.140625" style="1444" customWidth="1"/>
    <col min="15626" max="15626" width="13.5703125" style="1444" customWidth="1"/>
    <col min="15627" max="15627" width="23.5703125" style="1444" customWidth="1"/>
    <col min="15628" max="15628" width="25.42578125" style="1444" customWidth="1"/>
    <col min="15629" max="15629" width="19.85546875" style="1444" customWidth="1"/>
    <col min="15630" max="15630" width="23" style="1444" customWidth="1"/>
    <col min="15631" max="15631" width="19" style="1444" customWidth="1"/>
    <col min="15632" max="15632" width="18" style="1444" customWidth="1"/>
    <col min="15633" max="15633" width="18.42578125" style="1444" customWidth="1"/>
    <col min="15634" max="15634" width="18.5703125" style="1444" customWidth="1"/>
    <col min="15635" max="15635" width="21.5703125" style="1444" customWidth="1"/>
    <col min="15636" max="15636" width="22.7109375" style="1444" customWidth="1"/>
    <col min="15637" max="15637" width="22.28515625" style="1444" customWidth="1"/>
    <col min="15638" max="15638" width="23.42578125" style="1444" customWidth="1"/>
    <col min="15639" max="15639" width="23.5703125" style="1444" customWidth="1"/>
    <col min="15640" max="15640" width="35.140625" style="1444" customWidth="1"/>
    <col min="15641" max="15641" width="39.42578125" style="1444" customWidth="1"/>
    <col min="15642" max="15642" width="39.7109375" style="1444" customWidth="1"/>
    <col min="15643" max="15643" width="41.5703125" style="1444" customWidth="1"/>
    <col min="15644" max="15644" width="37.28515625" style="1444" customWidth="1"/>
    <col min="15645" max="15645" width="41.140625" style="1444" customWidth="1"/>
    <col min="15646" max="15646" width="37.85546875" style="1444" customWidth="1"/>
    <col min="15647" max="15647" width="30" style="1444" customWidth="1"/>
    <col min="15648" max="15648" width="39.85546875" style="1444" customWidth="1"/>
    <col min="15649" max="15649" width="21.85546875" style="1444" customWidth="1"/>
    <col min="15650" max="15650" width="28" style="1444" customWidth="1"/>
    <col min="15651" max="15651" width="42.5703125" style="1444" customWidth="1"/>
    <col min="15652" max="15871" width="8.85546875" style="1444"/>
    <col min="15872" max="15872" width="9.5703125" style="1444" bestFit="1" customWidth="1"/>
    <col min="15873" max="15873" width="48.28515625" style="1444" customWidth="1"/>
    <col min="15874" max="15874" width="14.140625" style="1444" customWidth="1"/>
    <col min="15875" max="15876" width="14.28515625" style="1444" customWidth="1"/>
    <col min="15877" max="15878" width="13.28515625" style="1444" customWidth="1"/>
    <col min="15879" max="15879" width="14.5703125" style="1444" customWidth="1"/>
    <col min="15880" max="15880" width="13.28515625" style="1444" customWidth="1"/>
    <col min="15881" max="15881" width="15.140625" style="1444" customWidth="1"/>
    <col min="15882" max="15882" width="13.5703125" style="1444" customWidth="1"/>
    <col min="15883" max="15883" width="23.5703125" style="1444" customWidth="1"/>
    <col min="15884" max="15884" width="25.42578125" style="1444" customWidth="1"/>
    <col min="15885" max="15885" width="19.85546875" style="1444" customWidth="1"/>
    <col min="15886" max="15886" width="23" style="1444" customWidth="1"/>
    <col min="15887" max="15887" width="19" style="1444" customWidth="1"/>
    <col min="15888" max="15888" width="18" style="1444" customWidth="1"/>
    <col min="15889" max="15889" width="18.42578125" style="1444" customWidth="1"/>
    <col min="15890" max="15890" width="18.5703125" style="1444" customWidth="1"/>
    <col min="15891" max="15891" width="21.5703125" style="1444" customWidth="1"/>
    <col min="15892" max="15892" width="22.7109375" style="1444" customWidth="1"/>
    <col min="15893" max="15893" width="22.28515625" style="1444" customWidth="1"/>
    <col min="15894" max="15894" width="23.42578125" style="1444" customWidth="1"/>
    <col min="15895" max="15895" width="23.5703125" style="1444" customWidth="1"/>
    <col min="15896" max="15896" width="35.140625" style="1444" customWidth="1"/>
    <col min="15897" max="15897" width="39.42578125" style="1444" customWidth="1"/>
    <col min="15898" max="15898" width="39.7109375" style="1444" customWidth="1"/>
    <col min="15899" max="15899" width="41.5703125" style="1444" customWidth="1"/>
    <col min="15900" max="15900" width="37.28515625" style="1444" customWidth="1"/>
    <col min="15901" max="15901" width="41.140625" style="1444" customWidth="1"/>
    <col min="15902" max="15902" width="37.85546875" style="1444" customWidth="1"/>
    <col min="15903" max="15903" width="30" style="1444" customWidth="1"/>
    <col min="15904" max="15904" width="39.85546875" style="1444" customWidth="1"/>
    <col min="15905" max="15905" width="21.85546875" style="1444" customWidth="1"/>
    <col min="15906" max="15906" width="28" style="1444" customWidth="1"/>
    <col min="15907" max="15907" width="42.5703125" style="1444" customWidth="1"/>
    <col min="15908" max="16127" width="8.85546875" style="1444"/>
    <col min="16128" max="16128" width="9.5703125" style="1444" bestFit="1" customWidth="1"/>
    <col min="16129" max="16129" width="48.28515625" style="1444" customWidth="1"/>
    <col min="16130" max="16130" width="14.140625" style="1444" customWidth="1"/>
    <col min="16131" max="16132" width="14.28515625" style="1444" customWidth="1"/>
    <col min="16133" max="16134" width="13.28515625" style="1444" customWidth="1"/>
    <col min="16135" max="16135" width="14.5703125" style="1444" customWidth="1"/>
    <col min="16136" max="16136" width="13.28515625" style="1444" customWidth="1"/>
    <col min="16137" max="16137" width="15.140625" style="1444" customWidth="1"/>
    <col min="16138" max="16138" width="13.5703125" style="1444" customWidth="1"/>
    <col min="16139" max="16139" width="23.5703125" style="1444" customWidth="1"/>
    <col min="16140" max="16140" width="25.42578125" style="1444" customWidth="1"/>
    <col min="16141" max="16141" width="19.85546875" style="1444" customWidth="1"/>
    <col min="16142" max="16142" width="23" style="1444" customWidth="1"/>
    <col min="16143" max="16143" width="19" style="1444" customWidth="1"/>
    <col min="16144" max="16144" width="18" style="1444" customWidth="1"/>
    <col min="16145" max="16145" width="18.42578125" style="1444" customWidth="1"/>
    <col min="16146" max="16146" width="18.5703125" style="1444" customWidth="1"/>
    <col min="16147" max="16147" width="21.5703125" style="1444" customWidth="1"/>
    <col min="16148" max="16148" width="22.7109375" style="1444" customWidth="1"/>
    <col min="16149" max="16149" width="22.28515625" style="1444" customWidth="1"/>
    <col min="16150" max="16150" width="23.42578125" style="1444" customWidth="1"/>
    <col min="16151" max="16151" width="23.5703125" style="1444" customWidth="1"/>
    <col min="16152" max="16152" width="35.140625" style="1444" customWidth="1"/>
    <col min="16153" max="16153" width="39.42578125" style="1444" customWidth="1"/>
    <col min="16154" max="16154" width="39.7109375" style="1444" customWidth="1"/>
    <col min="16155" max="16155" width="41.5703125" style="1444" customWidth="1"/>
    <col min="16156" max="16156" width="37.28515625" style="1444" customWidth="1"/>
    <col min="16157" max="16157" width="41.140625" style="1444" customWidth="1"/>
    <col min="16158" max="16158" width="37.85546875" style="1444" customWidth="1"/>
    <col min="16159" max="16159" width="30" style="1444" customWidth="1"/>
    <col min="16160" max="16160" width="39.85546875" style="1444" customWidth="1"/>
    <col min="16161" max="16161" width="21.85546875" style="1444" customWidth="1"/>
    <col min="16162" max="16162" width="28" style="1444" customWidth="1"/>
    <col min="16163" max="16163" width="42.5703125" style="1444" customWidth="1"/>
    <col min="16164" max="16384" width="8.85546875" style="1444"/>
  </cols>
  <sheetData>
    <row r="2" spans="1:24">
      <c r="A2" s="3"/>
      <c r="B2" s="1"/>
      <c r="C2" s="1"/>
      <c r="D2" s="1"/>
      <c r="E2" s="1"/>
      <c r="F2" s="1"/>
      <c r="G2" s="1"/>
      <c r="H2" s="1"/>
      <c r="I2" s="1"/>
      <c r="J2" s="1"/>
      <c r="K2" s="1"/>
    </row>
    <row r="3" spans="1:24" ht="15.75">
      <c r="A3" s="1324" t="s">
        <v>15</v>
      </c>
      <c r="B3" s="1325"/>
      <c r="C3" s="1325"/>
      <c r="D3" s="1325"/>
      <c r="E3" s="1325"/>
      <c r="F3" s="1325"/>
      <c r="G3" s="1325"/>
      <c r="H3" s="1325"/>
      <c r="I3" s="1325"/>
      <c r="J3" s="1325"/>
      <c r="K3" s="1325"/>
      <c r="X3" s="1386" t="s">
        <v>1942</v>
      </c>
    </row>
    <row r="4" spans="1:24">
      <c r="A4" s="1350" t="s">
        <v>445</v>
      </c>
      <c r="B4" s="1325"/>
      <c r="C4" s="1325"/>
      <c r="D4" s="1325"/>
      <c r="E4" s="1325"/>
      <c r="F4" s="1325"/>
      <c r="G4" s="1325"/>
      <c r="H4" s="1325"/>
      <c r="I4" s="1325"/>
      <c r="J4" s="1325"/>
      <c r="K4" s="1385"/>
      <c r="L4" s="1385"/>
      <c r="M4" s="1385"/>
      <c r="N4" s="1385"/>
      <c r="O4" s="1385"/>
      <c r="P4" s="1385"/>
      <c r="Q4" s="1385"/>
      <c r="R4" s="1385"/>
      <c r="S4" s="1385"/>
      <c r="T4" s="1385"/>
      <c r="U4" s="1385"/>
      <c r="V4" s="1385"/>
      <c r="W4" s="1385"/>
      <c r="X4" s="1385" t="s">
        <v>233</v>
      </c>
    </row>
    <row r="5" spans="1:24">
      <c r="A5" s="1325"/>
      <c r="B5" s="1325"/>
      <c r="C5" s="1325"/>
      <c r="D5" s="1351"/>
      <c r="E5" s="1325"/>
      <c r="F5" s="1325"/>
      <c r="G5" s="1325"/>
      <c r="H5" s="1325"/>
      <c r="I5" s="1325"/>
      <c r="J5" s="1325"/>
      <c r="K5" s="1325"/>
    </row>
    <row r="6" spans="1:24" ht="15.75">
      <c r="A6" s="2631" t="s">
        <v>234</v>
      </c>
      <c r="B6" s="2631"/>
      <c r="C6" s="2631"/>
      <c r="D6" s="2631"/>
      <c r="E6" s="2631"/>
      <c r="F6" s="2631"/>
      <c r="G6" s="2631"/>
      <c r="H6" s="2631"/>
      <c r="I6" s="2631"/>
      <c r="J6" s="2631"/>
      <c r="K6" s="2631"/>
      <c r="L6" s="2631"/>
      <c r="M6" s="2631"/>
      <c r="N6" s="2631"/>
      <c r="O6" s="2631"/>
      <c r="P6" s="2631"/>
      <c r="Q6" s="2631"/>
      <c r="R6" s="2631"/>
      <c r="S6" s="2631"/>
      <c r="T6" s="2631"/>
      <c r="U6" s="2631"/>
      <c r="V6" s="2631"/>
      <c r="W6" s="2631"/>
      <c r="X6" s="2631"/>
    </row>
    <row r="7" spans="1:24">
      <c r="A7" s="2632" t="s">
        <v>18</v>
      </c>
      <c r="B7" s="2632"/>
      <c r="C7" s="2632"/>
      <c r="D7" s="2632"/>
      <c r="E7" s="2632"/>
      <c r="F7" s="2632"/>
      <c r="G7" s="2632"/>
      <c r="H7" s="2632"/>
      <c r="I7" s="2632"/>
      <c r="J7" s="2632"/>
      <c r="K7" s="2632"/>
      <c r="L7" s="2632"/>
      <c r="M7" s="2632"/>
      <c r="N7" s="2632"/>
      <c r="O7" s="2632"/>
      <c r="P7" s="2632"/>
      <c r="Q7" s="2632"/>
      <c r="R7" s="2632"/>
      <c r="S7" s="2632"/>
      <c r="T7" s="2632"/>
      <c r="U7" s="2632"/>
      <c r="V7" s="2632"/>
      <c r="W7" s="2632"/>
      <c r="X7" s="2632"/>
    </row>
    <row r="8" spans="1:24">
      <c r="A8" s="1347"/>
      <c r="B8" s="1384"/>
      <c r="C8" s="1347"/>
      <c r="D8" s="1347"/>
      <c r="E8" s="1325"/>
      <c r="F8" s="1325"/>
      <c r="G8" s="1325"/>
      <c r="H8" s="1325"/>
      <c r="I8" s="1325"/>
      <c r="J8" s="1325"/>
      <c r="K8" s="1325"/>
    </row>
    <row r="12" spans="1:24" ht="15.75" thickBot="1">
      <c r="A12" s="1561"/>
      <c r="B12" s="1561"/>
      <c r="C12" s="1561"/>
      <c r="D12" s="1561"/>
      <c r="E12" s="1561"/>
      <c r="F12" s="1561"/>
      <c r="G12" s="1561"/>
      <c r="H12" s="1561"/>
      <c r="I12" s="1561"/>
      <c r="J12" s="1561"/>
      <c r="K12" s="1561"/>
      <c r="L12" s="1561"/>
      <c r="M12" s="1560"/>
      <c r="N12" s="1560"/>
      <c r="O12" s="1560"/>
      <c r="P12" s="1560"/>
      <c r="Q12" s="1560"/>
      <c r="R12" s="1560"/>
      <c r="S12" s="1560"/>
      <c r="T12" s="1560"/>
      <c r="U12" s="1560"/>
      <c r="V12" s="1560"/>
      <c r="W12" s="1560"/>
      <c r="X12" s="1560" t="s">
        <v>8</v>
      </c>
    </row>
    <row r="13" spans="1:24" ht="15.75" thickBot="1">
      <c r="A13" s="1559"/>
      <c r="B13" s="1559"/>
      <c r="C13" s="2643" t="s">
        <v>19</v>
      </c>
      <c r="D13" s="2644"/>
      <c r="E13" s="2644"/>
      <c r="F13" s="2644"/>
      <c r="G13" s="2644"/>
      <c r="H13" s="2644"/>
      <c r="I13" s="2644"/>
      <c r="J13" s="2644"/>
      <c r="K13" s="2644"/>
      <c r="L13" s="2644"/>
      <c r="M13" s="2644"/>
      <c r="N13" s="2643" t="s">
        <v>20</v>
      </c>
      <c r="O13" s="2644"/>
      <c r="P13" s="2644"/>
      <c r="Q13" s="2644"/>
      <c r="R13" s="2644"/>
      <c r="S13" s="2644"/>
      <c r="T13" s="2644"/>
      <c r="U13" s="2644"/>
      <c r="V13" s="2644"/>
      <c r="W13" s="2644"/>
      <c r="X13" s="2644"/>
    </row>
    <row r="14" spans="1:24" ht="90" customHeight="1">
      <c r="A14" s="2645"/>
      <c r="B14" s="2646"/>
      <c r="C14" s="2639" t="s">
        <v>103</v>
      </c>
      <c r="D14" s="2640"/>
      <c r="E14" s="2639" t="s">
        <v>235</v>
      </c>
      <c r="F14" s="2640"/>
      <c r="G14" s="2641" t="s">
        <v>2153</v>
      </c>
      <c r="H14" s="2639" t="s">
        <v>2152</v>
      </c>
      <c r="I14" s="2640"/>
      <c r="J14" s="2639" t="s">
        <v>236</v>
      </c>
      <c r="K14" s="2640"/>
      <c r="L14" s="2639" t="s">
        <v>237</v>
      </c>
      <c r="M14" s="2640"/>
      <c r="N14" s="2639" t="s">
        <v>103</v>
      </c>
      <c r="O14" s="2640"/>
      <c r="P14" s="2639" t="s">
        <v>235</v>
      </c>
      <c r="Q14" s="2640"/>
      <c r="R14" s="2641" t="s">
        <v>2153</v>
      </c>
      <c r="S14" s="2639" t="s">
        <v>2152</v>
      </c>
      <c r="T14" s="2640"/>
      <c r="U14" s="2639" t="s">
        <v>236</v>
      </c>
      <c r="V14" s="2640"/>
      <c r="W14" s="2639" t="s">
        <v>237</v>
      </c>
      <c r="X14" s="2640"/>
    </row>
    <row r="15" spans="1:24" ht="45">
      <c r="A15" s="2647"/>
      <c r="B15" s="2648"/>
      <c r="C15" s="1320" t="s">
        <v>2150</v>
      </c>
      <c r="D15" s="1320" t="s">
        <v>2149</v>
      </c>
      <c r="E15" s="1320" t="s">
        <v>2150</v>
      </c>
      <c r="F15" s="1320" t="s">
        <v>2149</v>
      </c>
      <c r="G15" s="2642"/>
      <c r="H15" s="1320" t="s">
        <v>2151</v>
      </c>
      <c r="I15" s="1320" t="s">
        <v>2149</v>
      </c>
      <c r="J15" s="1320" t="s">
        <v>2150</v>
      </c>
      <c r="K15" s="1320" t="s">
        <v>2149</v>
      </c>
      <c r="L15" s="1320" t="s">
        <v>2150</v>
      </c>
      <c r="M15" s="1320" t="s">
        <v>2149</v>
      </c>
      <c r="N15" s="1320" t="s">
        <v>2150</v>
      </c>
      <c r="O15" s="1320" t="s">
        <v>2149</v>
      </c>
      <c r="P15" s="1320" t="s">
        <v>2150</v>
      </c>
      <c r="Q15" s="1320" t="s">
        <v>2149</v>
      </c>
      <c r="R15" s="2642"/>
      <c r="S15" s="1320" t="s">
        <v>2151</v>
      </c>
      <c r="T15" s="1320" t="s">
        <v>2149</v>
      </c>
      <c r="U15" s="1320" t="s">
        <v>2150</v>
      </c>
      <c r="V15" s="1320" t="s">
        <v>2149</v>
      </c>
      <c r="W15" s="1320" t="s">
        <v>2150</v>
      </c>
      <c r="X15" s="1320" t="s">
        <v>2149</v>
      </c>
    </row>
    <row r="16" spans="1:24" ht="106.5" customHeight="1">
      <c r="A16" s="33" t="s">
        <v>289</v>
      </c>
      <c r="B16" s="33" t="s">
        <v>24</v>
      </c>
      <c r="C16" s="34" t="s">
        <v>109</v>
      </c>
      <c r="D16" s="34" t="s">
        <v>25</v>
      </c>
      <c r="E16" s="34" t="s">
        <v>26</v>
      </c>
      <c r="F16" s="34" t="s">
        <v>27</v>
      </c>
      <c r="G16" s="34" t="s">
        <v>28</v>
      </c>
      <c r="H16" s="34" t="s">
        <v>29</v>
      </c>
      <c r="I16" s="34" t="s">
        <v>30</v>
      </c>
      <c r="J16" s="34" t="s">
        <v>31</v>
      </c>
      <c r="K16" s="34" t="s">
        <v>110</v>
      </c>
      <c r="L16" s="35" t="s">
        <v>2148</v>
      </c>
      <c r="M16" s="35" t="s">
        <v>2147</v>
      </c>
      <c r="N16" s="34" t="s">
        <v>113</v>
      </c>
      <c r="O16" s="34" t="s">
        <v>238</v>
      </c>
      <c r="P16" s="34" t="s">
        <v>239</v>
      </c>
      <c r="Q16" s="34" t="s">
        <v>240</v>
      </c>
      <c r="R16" s="34" t="s">
        <v>241</v>
      </c>
      <c r="S16" s="34" t="s">
        <v>242</v>
      </c>
      <c r="T16" s="34" t="s">
        <v>243</v>
      </c>
      <c r="U16" s="34" t="s">
        <v>2146</v>
      </c>
      <c r="V16" s="34" t="s">
        <v>2145</v>
      </c>
      <c r="W16" s="35" t="s">
        <v>2144</v>
      </c>
      <c r="X16" s="35" t="s">
        <v>2143</v>
      </c>
    </row>
    <row r="17" spans="1:24" ht="33" customHeight="1">
      <c r="A17" s="1558">
        <v>1</v>
      </c>
      <c r="B17" s="36" t="s">
        <v>244</v>
      </c>
      <c r="C17" s="1518">
        <f>SUM(C18,C41)</f>
        <v>0</v>
      </c>
      <c r="D17" s="1518">
        <f>SUM(D18,D41)</f>
        <v>0</v>
      </c>
      <c r="E17" s="1544"/>
      <c r="F17" s="1544"/>
      <c r="G17" s="1555"/>
      <c r="H17" s="1557"/>
      <c r="I17" s="1557"/>
      <c r="J17" s="1557"/>
      <c r="K17" s="1557"/>
      <c r="L17" s="1518">
        <f>SUM(L18,L41,L83)-L84</f>
        <v>0</v>
      </c>
      <c r="M17" s="1518">
        <f>SUM(M18,M41,M83)-M84</f>
        <v>0</v>
      </c>
      <c r="N17" s="1518">
        <f>SUM(N18,N41)</f>
        <v>0</v>
      </c>
      <c r="O17" s="1518">
        <f>SUM(O18,O41)</f>
        <v>0</v>
      </c>
      <c r="P17" s="1544"/>
      <c r="Q17" s="1544"/>
      <c r="R17" s="1555"/>
      <c r="S17" s="1557"/>
      <c r="T17" s="1557"/>
      <c r="U17" s="1557"/>
      <c r="V17" s="1557"/>
      <c r="W17" s="1518">
        <f>SUM(W18,W41,W83)-W84</f>
        <v>0</v>
      </c>
      <c r="X17" s="1518">
        <f>SUM(X18,X41,X83)-X84</f>
        <v>0</v>
      </c>
    </row>
    <row r="18" spans="1:24" ht="103.5" customHeight="1">
      <c r="A18" s="1556" t="s">
        <v>115</v>
      </c>
      <c r="B18" s="1532" t="s">
        <v>2142</v>
      </c>
      <c r="C18" s="1518">
        <f>SUM(C19,C26,C33:C40)</f>
        <v>0</v>
      </c>
      <c r="D18" s="1518">
        <f>SUM(D19,D26,D33:D40)</f>
        <v>0</v>
      </c>
      <c r="E18" s="1544"/>
      <c r="F18" s="1544"/>
      <c r="G18" s="1555"/>
      <c r="H18" s="1542"/>
      <c r="I18" s="1542"/>
      <c r="J18" s="1541"/>
      <c r="K18" s="1541"/>
      <c r="L18" s="1518">
        <f>SUM(L19,L26,L33:L40)</f>
        <v>0</v>
      </c>
      <c r="M18" s="1518">
        <f>SUM(M19,M26,M33:M40)</f>
        <v>0</v>
      </c>
      <c r="N18" s="1518">
        <f>SUM(N19,N26,N33:N40)</f>
        <v>0</v>
      </c>
      <c r="O18" s="1518">
        <f>SUM(O19,O26,O33:O40)</f>
        <v>0</v>
      </c>
      <c r="P18" s="1544"/>
      <c r="Q18" s="1544"/>
      <c r="R18" s="1555"/>
      <c r="S18" s="1542"/>
      <c r="T18" s="1542"/>
      <c r="U18" s="1541"/>
      <c r="V18" s="1541"/>
      <c r="W18" s="1518">
        <f>SUM(W19,W26,W33:W40)</f>
        <v>0</v>
      </c>
      <c r="X18" s="1518">
        <f>SUM(X19,X26,X33:X40)</f>
        <v>0</v>
      </c>
    </row>
    <row r="19" spans="1:24" s="1461" customFormat="1" ht="30" customHeight="1">
      <c r="A19" s="1554" t="s">
        <v>37</v>
      </c>
      <c r="B19" s="1532" t="s">
        <v>2141</v>
      </c>
      <c r="C19" s="1497">
        <f>SUM(C20,C21)</f>
        <v>0</v>
      </c>
      <c r="D19" s="1497">
        <f>SUM(D20,D21)</f>
        <v>0</v>
      </c>
      <c r="E19" s="1553"/>
      <c r="F19" s="1553"/>
      <c r="G19" s="1552"/>
      <c r="H19" s="1551"/>
      <c r="I19" s="1551"/>
      <c r="J19" s="1550"/>
      <c r="K19" s="1550"/>
      <c r="L19" s="1497">
        <f>SUM(L20,L21)</f>
        <v>0</v>
      </c>
      <c r="M19" s="1497">
        <f>SUM(M20,M21)</f>
        <v>0</v>
      </c>
      <c r="N19" s="1497">
        <f>SUM(N20,N21)</f>
        <v>0</v>
      </c>
      <c r="O19" s="1497">
        <f>SUM(O20,O21)</f>
        <v>0</v>
      </c>
      <c r="P19" s="1553"/>
      <c r="Q19" s="1553"/>
      <c r="R19" s="1552"/>
      <c r="S19" s="1551"/>
      <c r="T19" s="1551"/>
      <c r="U19" s="1550"/>
      <c r="V19" s="1550"/>
      <c r="W19" s="1497">
        <f>SUM(W20,W21)</f>
        <v>0</v>
      </c>
      <c r="X19" s="1497">
        <f>SUM(X20,X21)</f>
        <v>0</v>
      </c>
    </row>
    <row r="20" spans="1:24" ht="45" customHeight="1">
      <c r="A20" s="1549" t="s">
        <v>245</v>
      </c>
      <c r="B20" s="1507" t="s">
        <v>2140</v>
      </c>
      <c r="C20" s="1548"/>
      <c r="D20" s="1548"/>
      <c r="E20" s="1506"/>
      <c r="F20" s="1506"/>
      <c r="G20" s="37">
        <v>1</v>
      </c>
      <c r="H20" s="1547"/>
      <c r="I20" s="1547"/>
      <c r="J20" s="1546"/>
      <c r="K20" s="1546"/>
      <c r="L20" s="1538">
        <f>C20*H20</f>
        <v>0</v>
      </c>
      <c r="M20" s="1538">
        <f>D20*I20</f>
        <v>0</v>
      </c>
      <c r="N20" s="1548"/>
      <c r="O20" s="1548"/>
      <c r="P20" s="1506"/>
      <c r="Q20" s="1506"/>
      <c r="R20" s="37">
        <v>1</v>
      </c>
      <c r="S20" s="1547"/>
      <c r="T20" s="1547"/>
      <c r="U20" s="1546"/>
      <c r="V20" s="1546"/>
      <c r="W20" s="1538">
        <f>N20*S20</f>
        <v>0</v>
      </c>
      <c r="X20" s="1538">
        <f>O20*T20</f>
        <v>0</v>
      </c>
    </row>
    <row r="21" spans="1:24" ht="30" customHeight="1">
      <c r="A21" s="1545" t="s">
        <v>246</v>
      </c>
      <c r="B21" s="1507" t="s">
        <v>2139</v>
      </c>
      <c r="C21" s="1470">
        <f>SUM(C22:C25)</f>
        <v>0</v>
      </c>
      <c r="D21" s="1470">
        <f>SUM(D22:D25)</f>
        <v>0</v>
      </c>
      <c r="E21" s="1544"/>
      <c r="F21" s="1544"/>
      <c r="G21" s="1543"/>
      <c r="H21" s="1542"/>
      <c r="I21" s="1542"/>
      <c r="J21" s="1541"/>
      <c r="K21" s="1541"/>
      <c r="L21" s="1470">
        <f>SUM(L22:L25)</f>
        <v>0</v>
      </c>
      <c r="M21" s="1470">
        <f>SUM(M22:M25)</f>
        <v>0</v>
      </c>
      <c r="N21" s="1470">
        <f>SUM(N22:N25)</f>
        <v>0</v>
      </c>
      <c r="O21" s="1470">
        <f>SUM(O22:O25)</f>
        <v>0</v>
      </c>
      <c r="P21" s="1544"/>
      <c r="Q21" s="1544"/>
      <c r="R21" s="1543"/>
      <c r="S21" s="1542"/>
      <c r="T21" s="1542"/>
      <c r="U21" s="1541"/>
      <c r="V21" s="1541"/>
      <c r="W21" s="1470">
        <f>SUM(W22:W25)</f>
        <v>0</v>
      </c>
      <c r="X21" s="1470">
        <f>SUM(X22:X25)</f>
        <v>0</v>
      </c>
    </row>
    <row r="22" spans="1:24" s="1461" customFormat="1" ht="15" customHeight="1">
      <c r="A22" s="1540" t="s">
        <v>247</v>
      </c>
      <c r="B22" s="1516" t="s">
        <v>2138</v>
      </c>
      <c r="C22" s="1462"/>
      <c r="D22" s="1462"/>
      <c r="E22" s="1465"/>
      <c r="F22" s="1465"/>
      <c r="G22" s="30">
        <v>0.5</v>
      </c>
      <c r="H22" s="1539"/>
      <c r="I22" s="1539"/>
      <c r="J22" s="1522"/>
      <c r="K22" s="1522"/>
      <c r="L22" s="1538">
        <f t="shared" ref="L22:M25" si="0">C22*H22</f>
        <v>0</v>
      </c>
      <c r="M22" s="1538">
        <f t="shared" si="0"/>
        <v>0</v>
      </c>
      <c r="N22" s="1462"/>
      <c r="O22" s="1462"/>
      <c r="P22" s="1465"/>
      <c r="Q22" s="1465"/>
      <c r="R22" s="30">
        <v>0.5</v>
      </c>
      <c r="S22" s="1539"/>
      <c r="T22" s="1539"/>
      <c r="U22" s="1522"/>
      <c r="V22" s="1522"/>
      <c r="W22" s="1538">
        <f t="shared" ref="W22:X25" si="1">N22*S22</f>
        <v>0</v>
      </c>
      <c r="X22" s="1538">
        <f t="shared" si="1"/>
        <v>0</v>
      </c>
    </row>
    <row r="23" spans="1:24" s="1461" customFormat="1" ht="30" customHeight="1">
      <c r="A23" s="1540" t="s">
        <v>248</v>
      </c>
      <c r="B23" s="1516" t="s">
        <v>2137</v>
      </c>
      <c r="C23" s="1462"/>
      <c r="D23" s="1462"/>
      <c r="E23" s="1465"/>
      <c r="F23" s="1465"/>
      <c r="G23" s="30">
        <v>0.5</v>
      </c>
      <c r="H23" s="1539"/>
      <c r="I23" s="1539"/>
      <c r="J23" s="1522"/>
      <c r="K23" s="1522"/>
      <c r="L23" s="1538">
        <f t="shared" si="0"/>
        <v>0</v>
      </c>
      <c r="M23" s="1538">
        <f t="shared" si="0"/>
        <v>0</v>
      </c>
      <c r="N23" s="1462"/>
      <c r="O23" s="1462"/>
      <c r="P23" s="1465"/>
      <c r="Q23" s="1465"/>
      <c r="R23" s="30">
        <v>0.5</v>
      </c>
      <c r="S23" s="1539"/>
      <c r="T23" s="1539"/>
      <c r="U23" s="1522"/>
      <c r="V23" s="1522"/>
      <c r="W23" s="1538">
        <f t="shared" si="1"/>
        <v>0</v>
      </c>
      <c r="X23" s="1538">
        <f t="shared" si="1"/>
        <v>0</v>
      </c>
    </row>
    <row r="24" spans="1:24" s="1461" customFormat="1" ht="60" customHeight="1">
      <c r="A24" s="1540" t="s">
        <v>249</v>
      </c>
      <c r="B24" s="1475" t="s">
        <v>2136</v>
      </c>
      <c r="C24" s="1462"/>
      <c r="D24" s="1462"/>
      <c r="E24" s="1465"/>
      <c r="F24" s="1465"/>
      <c r="G24" s="30">
        <v>0.5</v>
      </c>
      <c r="H24" s="1539"/>
      <c r="I24" s="1539"/>
      <c r="J24" s="1522"/>
      <c r="K24" s="1522"/>
      <c r="L24" s="1538">
        <f t="shared" si="0"/>
        <v>0</v>
      </c>
      <c r="M24" s="1538">
        <f t="shared" si="0"/>
        <v>0</v>
      </c>
      <c r="N24" s="1462"/>
      <c r="O24" s="1462"/>
      <c r="P24" s="1465"/>
      <c r="Q24" s="1465"/>
      <c r="R24" s="30">
        <v>0.5</v>
      </c>
      <c r="S24" s="1539"/>
      <c r="T24" s="1539"/>
      <c r="U24" s="1522"/>
      <c r="V24" s="1522"/>
      <c r="W24" s="1538">
        <f t="shared" si="1"/>
        <v>0</v>
      </c>
      <c r="X24" s="1538">
        <f t="shared" si="1"/>
        <v>0</v>
      </c>
    </row>
    <row r="25" spans="1:24" s="1461" customFormat="1" ht="30" customHeight="1">
      <c r="A25" s="1540" t="s">
        <v>250</v>
      </c>
      <c r="B25" s="1516" t="s">
        <v>2135</v>
      </c>
      <c r="C25" s="1462"/>
      <c r="D25" s="1462"/>
      <c r="E25" s="1465"/>
      <c r="F25" s="1465"/>
      <c r="G25" s="30">
        <v>0.5</v>
      </c>
      <c r="H25" s="1539"/>
      <c r="I25" s="1539"/>
      <c r="J25" s="1522"/>
      <c r="K25" s="1522"/>
      <c r="L25" s="1538">
        <f t="shared" si="0"/>
        <v>0</v>
      </c>
      <c r="M25" s="1538">
        <f t="shared" si="0"/>
        <v>0</v>
      </c>
      <c r="N25" s="1462"/>
      <c r="O25" s="1462"/>
      <c r="P25" s="1465"/>
      <c r="Q25" s="1465"/>
      <c r="R25" s="30">
        <v>0.5</v>
      </c>
      <c r="S25" s="1539"/>
      <c r="T25" s="1539"/>
      <c r="U25" s="1522"/>
      <c r="V25" s="1522"/>
      <c r="W25" s="1538">
        <f t="shared" si="1"/>
        <v>0</v>
      </c>
      <c r="X25" s="1538">
        <f t="shared" si="1"/>
        <v>0</v>
      </c>
    </row>
    <row r="26" spans="1:24" s="1461" customFormat="1" ht="30" customHeight="1">
      <c r="A26" s="1531" t="s">
        <v>38</v>
      </c>
      <c r="B26" s="1532" t="s">
        <v>251</v>
      </c>
      <c r="C26" s="1497">
        <f>SUM(C27,C30)</f>
        <v>0</v>
      </c>
      <c r="D26" s="1497">
        <f>SUM(D27,D30)</f>
        <v>0</v>
      </c>
      <c r="E26" s="1465"/>
      <c r="F26" s="1465"/>
      <c r="G26" s="1529"/>
      <c r="H26" s="1463"/>
      <c r="I26" s="1463"/>
      <c r="J26" s="1463"/>
      <c r="K26" s="1463"/>
      <c r="L26" s="1497">
        <f>SUM(L27,L30)</f>
        <v>0</v>
      </c>
      <c r="M26" s="1497">
        <f>SUM(M27,M30)</f>
        <v>0</v>
      </c>
      <c r="N26" s="1497">
        <f>SUM(N27,N30)</f>
        <v>0</v>
      </c>
      <c r="O26" s="1497">
        <f>SUM(O27,O30)</f>
        <v>0</v>
      </c>
      <c r="P26" s="1465"/>
      <c r="Q26" s="1465"/>
      <c r="R26" s="1529"/>
      <c r="S26" s="1463"/>
      <c r="T26" s="1463"/>
      <c r="U26" s="1463"/>
      <c r="V26" s="1463"/>
      <c r="W26" s="1497">
        <f>SUM(W27,W30)</f>
        <v>0</v>
      </c>
      <c r="X26" s="1497">
        <f>SUM(X27,X30)</f>
        <v>0</v>
      </c>
    </row>
    <row r="27" spans="1:24" ht="45" customHeight="1">
      <c r="A27" s="1536" t="s">
        <v>252</v>
      </c>
      <c r="B27" s="1535" t="s">
        <v>253</v>
      </c>
      <c r="C27" s="1470">
        <f>SUM(C28,C29)</f>
        <v>0</v>
      </c>
      <c r="D27" s="1470">
        <f>SUM(D28,D29)</f>
        <v>0</v>
      </c>
      <c r="E27" s="1506"/>
      <c r="F27" s="1506"/>
      <c r="G27" s="1534"/>
      <c r="H27" s="1504"/>
      <c r="I27" s="1504"/>
      <c r="J27" s="1504"/>
      <c r="K27" s="1504"/>
      <c r="L27" s="1470">
        <f>SUM(L28,L29)</f>
        <v>0</v>
      </c>
      <c r="M27" s="1470">
        <f>SUM(M28,M29)</f>
        <v>0</v>
      </c>
      <c r="N27" s="1470">
        <f>SUM(N28,N29)</f>
        <v>0</v>
      </c>
      <c r="O27" s="1470">
        <f>SUM(O28,O29)</f>
        <v>0</v>
      </c>
      <c r="P27" s="1506"/>
      <c r="Q27" s="1506"/>
      <c r="R27" s="1534"/>
      <c r="S27" s="1504"/>
      <c r="T27" s="1504"/>
      <c r="U27" s="1504"/>
      <c r="V27" s="1504"/>
      <c r="W27" s="1470">
        <f>SUM(W28,W29)</f>
        <v>0</v>
      </c>
      <c r="X27" s="1470">
        <f>SUM(X28,X29)</f>
        <v>0</v>
      </c>
    </row>
    <row r="28" spans="1:24" s="1461" customFormat="1" ht="75" customHeight="1">
      <c r="A28" s="1533" t="s">
        <v>254</v>
      </c>
      <c r="B28" s="1475" t="s">
        <v>255</v>
      </c>
      <c r="C28" s="1462"/>
      <c r="D28" s="1462"/>
      <c r="E28" s="1465"/>
      <c r="F28" s="1465"/>
      <c r="G28" s="1529"/>
      <c r="H28" s="1537"/>
      <c r="I28" s="1537"/>
      <c r="J28" s="1522"/>
      <c r="K28" s="1522"/>
      <c r="L28" s="1470">
        <f>C28*H28</f>
        <v>0</v>
      </c>
      <c r="M28" s="1470">
        <f>D28*I28</f>
        <v>0</v>
      </c>
      <c r="N28" s="1462"/>
      <c r="O28" s="1462"/>
      <c r="P28" s="1465"/>
      <c r="Q28" s="1465"/>
      <c r="R28" s="1529"/>
      <c r="S28" s="1537"/>
      <c r="T28" s="1537"/>
      <c r="U28" s="1522"/>
      <c r="V28" s="1522"/>
      <c r="W28" s="1470">
        <f>N28*S28</f>
        <v>0</v>
      </c>
      <c r="X28" s="1470">
        <f>O28*T28</f>
        <v>0</v>
      </c>
    </row>
    <row r="29" spans="1:24" s="1461" customFormat="1" ht="75" customHeight="1">
      <c r="A29" s="1533" t="s">
        <v>256</v>
      </c>
      <c r="B29" s="1475" t="s">
        <v>257</v>
      </c>
      <c r="C29" s="1462"/>
      <c r="D29" s="1462"/>
      <c r="E29" s="1465"/>
      <c r="F29" s="1465"/>
      <c r="G29" s="30">
        <v>0.05</v>
      </c>
      <c r="H29" s="1537"/>
      <c r="I29" s="1537"/>
      <c r="J29" s="1522"/>
      <c r="K29" s="1522"/>
      <c r="L29" s="1470">
        <f>C29*H29</f>
        <v>0</v>
      </c>
      <c r="M29" s="1470">
        <f>D29*I29</f>
        <v>0</v>
      </c>
      <c r="N29" s="1462"/>
      <c r="O29" s="1462"/>
      <c r="P29" s="1465"/>
      <c r="Q29" s="1465"/>
      <c r="R29" s="30">
        <v>0.05</v>
      </c>
      <c r="S29" s="1537"/>
      <c r="T29" s="1537"/>
      <c r="U29" s="1522"/>
      <c r="V29" s="1522"/>
      <c r="W29" s="1470">
        <f>N29*S29</f>
        <v>0</v>
      </c>
      <c r="X29" s="1470">
        <f>O29*T29</f>
        <v>0</v>
      </c>
    </row>
    <row r="30" spans="1:24" ht="45" customHeight="1">
      <c r="A30" s="1536" t="s">
        <v>258</v>
      </c>
      <c r="B30" s="1535" t="s">
        <v>2134</v>
      </c>
      <c r="C30" s="1470">
        <f>SUM(C31,C32)</f>
        <v>0</v>
      </c>
      <c r="D30" s="1470">
        <f>SUM(D31,D32)</f>
        <v>0</v>
      </c>
      <c r="E30" s="1506"/>
      <c r="F30" s="1506"/>
      <c r="G30" s="1534"/>
      <c r="H30" s="1504"/>
      <c r="I30" s="1504"/>
      <c r="J30" s="1504"/>
      <c r="K30" s="1504"/>
      <c r="L30" s="1470">
        <f>SUM(L31,L32)</f>
        <v>0</v>
      </c>
      <c r="M30" s="1470">
        <f>SUM(M31,M32)</f>
        <v>0</v>
      </c>
      <c r="N30" s="1470">
        <f>SUM(N31,N32)</f>
        <v>0</v>
      </c>
      <c r="O30" s="1470">
        <f>SUM(O31,O32)</f>
        <v>0</v>
      </c>
      <c r="P30" s="1506"/>
      <c r="Q30" s="1506"/>
      <c r="R30" s="1534"/>
      <c r="S30" s="1504"/>
      <c r="T30" s="1504"/>
      <c r="U30" s="1504"/>
      <c r="V30" s="1504"/>
      <c r="W30" s="1470">
        <f>SUM(W31,W32)</f>
        <v>0</v>
      </c>
      <c r="X30" s="1470">
        <f>SUM(X31,X32)</f>
        <v>0</v>
      </c>
    </row>
    <row r="31" spans="1:24" s="1461" customFormat="1" ht="15" customHeight="1">
      <c r="A31" s="1533" t="s">
        <v>259</v>
      </c>
      <c r="B31" s="1516" t="s">
        <v>2133</v>
      </c>
      <c r="C31" s="1502"/>
      <c r="D31" s="1502"/>
      <c r="E31" s="1465"/>
      <c r="F31" s="1465"/>
      <c r="G31" s="30">
        <v>1</v>
      </c>
      <c r="H31" s="1523"/>
      <c r="I31" s="1523"/>
      <c r="J31" s="1522"/>
      <c r="K31" s="1522"/>
      <c r="L31" s="1470">
        <f t="shared" ref="L31:L40" si="2">C31*H31</f>
        <v>0</v>
      </c>
      <c r="M31" s="1470">
        <f t="shared" ref="M31:M40" si="3">D31*I31</f>
        <v>0</v>
      </c>
      <c r="N31" s="1502"/>
      <c r="O31" s="1502"/>
      <c r="P31" s="1465"/>
      <c r="Q31" s="1465"/>
      <c r="R31" s="30">
        <v>1</v>
      </c>
      <c r="S31" s="1523"/>
      <c r="T31" s="1523"/>
      <c r="U31" s="1522"/>
      <c r="V31" s="1522"/>
      <c r="W31" s="1470">
        <f t="shared" ref="W31:W40" si="4">N31*S31</f>
        <v>0</v>
      </c>
      <c r="X31" s="1470">
        <f t="shared" ref="X31:X40" si="5">O31*T31</f>
        <v>0</v>
      </c>
    </row>
    <row r="32" spans="1:24" s="1461" customFormat="1" ht="15" customHeight="1">
      <c r="A32" s="1533" t="s">
        <v>260</v>
      </c>
      <c r="B32" s="1516" t="s">
        <v>2132</v>
      </c>
      <c r="C32" s="1502"/>
      <c r="D32" s="1502"/>
      <c r="E32" s="1465"/>
      <c r="F32" s="1465"/>
      <c r="G32" s="30">
        <v>1</v>
      </c>
      <c r="H32" s="1523"/>
      <c r="I32" s="1523"/>
      <c r="J32" s="1522"/>
      <c r="K32" s="1522"/>
      <c r="L32" s="1470">
        <f t="shared" si="2"/>
        <v>0</v>
      </c>
      <c r="M32" s="1470">
        <f t="shared" si="3"/>
        <v>0</v>
      </c>
      <c r="N32" s="1502"/>
      <c r="O32" s="1502"/>
      <c r="P32" s="1465"/>
      <c r="Q32" s="1465"/>
      <c r="R32" s="30">
        <v>1</v>
      </c>
      <c r="S32" s="1523"/>
      <c r="T32" s="1523"/>
      <c r="U32" s="1522"/>
      <c r="V32" s="1522"/>
      <c r="W32" s="1470">
        <f t="shared" si="4"/>
        <v>0</v>
      </c>
      <c r="X32" s="1470">
        <f t="shared" si="5"/>
        <v>0</v>
      </c>
    </row>
    <row r="33" spans="1:24" s="1461" customFormat="1" ht="30" customHeight="1">
      <c r="A33" s="1531" t="s">
        <v>43</v>
      </c>
      <c r="B33" s="1525" t="s">
        <v>261</v>
      </c>
      <c r="C33" s="1524"/>
      <c r="D33" s="1524"/>
      <c r="E33" s="1465"/>
      <c r="F33" s="1465"/>
      <c r="G33" s="30">
        <v>1</v>
      </c>
      <c r="H33" s="1523"/>
      <c r="I33" s="1523"/>
      <c r="J33" s="1522"/>
      <c r="K33" s="1522"/>
      <c r="L33" s="1470">
        <f t="shared" si="2"/>
        <v>0</v>
      </c>
      <c r="M33" s="1470">
        <f t="shared" si="3"/>
        <v>0</v>
      </c>
      <c r="N33" s="1524"/>
      <c r="O33" s="1524"/>
      <c r="P33" s="1465"/>
      <c r="Q33" s="1465"/>
      <c r="R33" s="30">
        <v>1</v>
      </c>
      <c r="S33" s="1523"/>
      <c r="T33" s="1523"/>
      <c r="U33" s="1522"/>
      <c r="V33" s="1522"/>
      <c r="W33" s="1470">
        <f t="shared" si="4"/>
        <v>0</v>
      </c>
      <c r="X33" s="1470">
        <f t="shared" si="5"/>
        <v>0</v>
      </c>
    </row>
    <row r="34" spans="1:24" s="1461" customFormat="1" ht="30" customHeight="1">
      <c r="A34" s="1531" t="s">
        <v>45</v>
      </c>
      <c r="B34" s="1525" t="s">
        <v>262</v>
      </c>
      <c r="C34" s="1524"/>
      <c r="D34" s="1524"/>
      <c r="E34" s="1465"/>
      <c r="F34" s="1465"/>
      <c r="G34" s="30">
        <v>1</v>
      </c>
      <c r="H34" s="1523"/>
      <c r="I34" s="1523"/>
      <c r="J34" s="1522"/>
      <c r="K34" s="1522"/>
      <c r="L34" s="1470">
        <f t="shared" si="2"/>
        <v>0</v>
      </c>
      <c r="M34" s="1470">
        <f t="shared" si="3"/>
        <v>0</v>
      </c>
      <c r="N34" s="1524"/>
      <c r="O34" s="1524"/>
      <c r="P34" s="1465"/>
      <c r="Q34" s="1465"/>
      <c r="R34" s="30">
        <v>1</v>
      </c>
      <c r="S34" s="1523"/>
      <c r="T34" s="1523"/>
      <c r="U34" s="1522"/>
      <c r="V34" s="1522"/>
      <c r="W34" s="1470">
        <f t="shared" si="4"/>
        <v>0</v>
      </c>
      <c r="X34" s="1470">
        <f t="shared" si="5"/>
        <v>0</v>
      </c>
    </row>
    <row r="35" spans="1:24" s="1461" customFormat="1" ht="30" customHeight="1">
      <c r="A35" s="1531" t="s">
        <v>47</v>
      </c>
      <c r="B35" s="1532" t="s">
        <v>2131</v>
      </c>
      <c r="C35" s="1524"/>
      <c r="D35" s="1524"/>
      <c r="E35" s="1465"/>
      <c r="F35" s="1465"/>
      <c r="G35" s="30">
        <v>0.2</v>
      </c>
      <c r="H35" s="1523"/>
      <c r="I35" s="1523"/>
      <c r="J35" s="1522"/>
      <c r="K35" s="1522"/>
      <c r="L35" s="1470">
        <f t="shared" si="2"/>
        <v>0</v>
      </c>
      <c r="M35" s="1470">
        <f t="shared" si="3"/>
        <v>0</v>
      </c>
      <c r="N35" s="1524"/>
      <c r="O35" s="1524"/>
      <c r="P35" s="1465"/>
      <c r="Q35" s="1465"/>
      <c r="R35" s="30">
        <v>0.2</v>
      </c>
      <c r="S35" s="1523"/>
      <c r="T35" s="1523"/>
      <c r="U35" s="1522"/>
      <c r="V35" s="1522"/>
      <c r="W35" s="1470">
        <f t="shared" si="4"/>
        <v>0</v>
      </c>
      <c r="X35" s="1470">
        <f t="shared" si="5"/>
        <v>0</v>
      </c>
    </row>
    <row r="36" spans="1:24" s="1461" customFormat="1" ht="75">
      <c r="A36" s="1531" t="s">
        <v>49</v>
      </c>
      <c r="B36" s="1525" t="s">
        <v>263</v>
      </c>
      <c r="C36" s="1524"/>
      <c r="D36" s="1524"/>
      <c r="E36" s="1465"/>
      <c r="F36" s="1465"/>
      <c r="G36" s="30">
        <v>1</v>
      </c>
      <c r="H36" s="1523"/>
      <c r="I36" s="1523"/>
      <c r="J36" s="1522"/>
      <c r="K36" s="1522"/>
      <c r="L36" s="1470">
        <f t="shared" si="2"/>
        <v>0</v>
      </c>
      <c r="M36" s="1470">
        <f t="shared" si="3"/>
        <v>0</v>
      </c>
      <c r="N36" s="1524"/>
      <c r="O36" s="1524"/>
      <c r="P36" s="1465"/>
      <c r="Q36" s="1465"/>
      <c r="R36" s="30">
        <v>1</v>
      </c>
      <c r="S36" s="1523"/>
      <c r="T36" s="1523"/>
      <c r="U36" s="1522"/>
      <c r="V36" s="1522"/>
      <c r="W36" s="1470">
        <f t="shared" si="4"/>
        <v>0</v>
      </c>
      <c r="X36" s="1470">
        <f t="shared" si="5"/>
        <v>0</v>
      </c>
    </row>
    <row r="37" spans="1:24" s="1461" customFormat="1" ht="15" customHeight="1">
      <c r="A37" s="1530" t="s">
        <v>50</v>
      </c>
      <c r="B37" s="1525" t="s">
        <v>264</v>
      </c>
      <c r="C37" s="1524"/>
      <c r="D37" s="1524"/>
      <c r="E37" s="1473"/>
      <c r="F37" s="1473"/>
      <c r="G37" s="30">
        <v>1</v>
      </c>
      <c r="H37" s="1523"/>
      <c r="I37" s="1523"/>
      <c r="J37" s="1471"/>
      <c r="K37" s="1471"/>
      <c r="L37" s="1470">
        <f t="shared" si="2"/>
        <v>0</v>
      </c>
      <c r="M37" s="1470">
        <f t="shared" si="3"/>
        <v>0</v>
      </c>
      <c r="N37" s="1524"/>
      <c r="O37" s="1524"/>
      <c r="P37" s="1473"/>
      <c r="Q37" s="1473"/>
      <c r="R37" s="30">
        <v>1</v>
      </c>
      <c r="S37" s="1523"/>
      <c r="T37" s="1523"/>
      <c r="U37" s="1471"/>
      <c r="V37" s="1471"/>
      <c r="W37" s="1470">
        <f t="shared" si="4"/>
        <v>0</v>
      </c>
      <c r="X37" s="1470">
        <f t="shared" si="5"/>
        <v>0</v>
      </c>
    </row>
    <row r="38" spans="1:24" s="1461" customFormat="1" ht="120">
      <c r="A38" s="1530" t="s">
        <v>52</v>
      </c>
      <c r="B38" s="1525" t="s">
        <v>2130</v>
      </c>
      <c r="C38" s="1524"/>
      <c r="D38" s="1524"/>
      <c r="E38" s="1465"/>
      <c r="F38" s="1465"/>
      <c r="G38" s="1529"/>
      <c r="H38" s="1523"/>
      <c r="I38" s="1523"/>
      <c r="J38" s="1522"/>
      <c r="K38" s="1522"/>
      <c r="L38" s="1470">
        <f t="shared" si="2"/>
        <v>0</v>
      </c>
      <c r="M38" s="1470">
        <f t="shared" si="3"/>
        <v>0</v>
      </c>
      <c r="N38" s="1524"/>
      <c r="O38" s="1524"/>
      <c r="P38" s="1465"/>
      <c r="Q38" s="1465"/>
      <c r="R38" s="1529"/>
      <c r="S38" s="1523"/>
      <c r="T38" s="1523"/>
      <c r="U38" s="1522"/>
      <c r="V38" s="1522"/>
      <c r="W38" s="1470">
        <f t="shared" si="4"/>
        <v>0</v>
      </c>
      <c r="X38" s="1470">
        <f t="shared" si="5"/>
        <v>0</v>
      </c>
    </row>
    <row r="39" spans="1:24" s="1461" customFormat="1" ht="30">
      <c r="A39" s="1528" t="s">
        <v>54</v>
      </c>
      <c r="B39" s="1527" t="s">
        <v>2129</v>
      </c>
      <c r="C39" s="1524"/>
      <c r="D39" s="1524"/>
      <c r="E39" s="1465"/>
      <c r="F39" s="1465"/>
      <c r="G39" s="30">
        <v>1</v>
      </c>
      <c r="H39" s="1523"/>
      <c r="I39" s="1523"/>
      <c r="J39" s="1522"/>
      <c r="K39" s="1522"/>
      <c r="L39" s="1470">
        <f t="shared" si="2"/>
        <v>0</v>
      </c>
      <c r="M39" s="1470">
        <f t="shared" si="3"/>
        <v>0</v>
      </c>
      <c r="N39" s="1524"/>
      <c r="O39" s="1524"/>
      <c r="P39" s="1465"/>
      <c r="Q39" s="1465"/>
      <c r="R39" s="30">
        <v>1</v>
      </c>
      <c r="S39" s="1523"/>
      <c r="T39" s="1523"/>
      <c r="U39" s="1522"/>
      <c r="V39" s="1522"/>
      <c r="W39" s="1470">
        <f t="shared" si="4"/>
        <v>0</v>
      </c>
      <c r="X39" s="1470">
        <f t="shared" si="5"/>
        <v>0</v>
      </c>
    </row>
    <row r="40" spans="1:24" s="1461" customFormat="1" ht="15" customHeight="1">
      <c r="A40" s="1526" t="s">
        <v>55</v>
      </c>
      <c r="B40" s="1525" t="s">
        <v>265</v>
      </c>
      <c r="C40" s="1524"/>
      <c r="D40" s="1524"/>
      <c r="E40" s="1465"/>
      <c r="F40" s="1465"/>
      <c r="G40" s="30">
        <v>1</v>
      </c>
      <c r="H40" s="1523"/>
      <c r="I40" s="1523"/>
      <c r="J40" s="1522"/>
      <c r="K40" s="1522"/>
      <c r="L40" s="1470">
        <f t="shared" si="2"/>
        <v>0</v>
      </c>
      <c r="M40" s="1470">
        <f t="shared" si="3"/>
        <v>0</v>
      </c>
      <c r="N40" s="1524"/>
      <c r="O40" s="1524"/>
      <c r="P40" s="1465"/>
      <c r="Q40" s="1465"/>
      <c r="R40" s="30">
        <v>1</v>
      </c>
      <c r="S40" s="1523"/>
      <c r="T40" s="1523"/>
      <c r="U40" s="1522"/>
      <c r="V40" s="1522"/>
      <c r="W40" s="1470">
        <f t="shared" si="4"/>
        <v>0</v>
      </c>
      <c r="X40" s="1470">
        <f t="shared" si="5"/>
        <v>0</v>
      </c>
    </row>
    <row r="41" spans="1:24" ht="75">
      <c r="A41" s="1521" t="s">
        <v>178</v>
      </c>
      <c r="B41" s="1520" t="s">
        <v>2128</v>
      </c>
      <c r="C41" s="1518">
        <f>+C42+C62</f>
        <v>0</v>
      </c>
      <c r="D41" s="1518">
        <f>+D42+D62</f>
        <v>0</v>
      </c>
      <c r="E41" s="1506"/>
      <c r="F41" s="1506"/>
      <c r="G41" s="1505"/>
      <c r="H41" s="1504"/>
      <c r="I41" s="1504"/>
      <c r="J41" s="1504"/>
      <c r="K41" s="1504"/>
      <c r="L41" s="1518">
        <f>+L42+L62</f>
        <v>0</v>
      </c>
      <c r="M41" s="1518">
        <f>+M42+M62</f>
        <v>0</v>
      </c>
      <c r="N41" s="1518">
        <f>+N42+N62</f>
        <v>0</v>
      </c>
      <c r="O41" s="1518">
        <f>+O42+O62</f>
        <v>0</v>
      </c>
      <c r="P41" s="1506"/>
      <c r="Q41" s="1506"/>
      <c r="R41" s="1505"/>
      <c r="S41" s="1504"/>
      <c r="T41" s="1504"/>
      <c r="U41" s="1504"/>
      <c r="V41" s="1504"/>
      <c r="W41" s="1518">
        <f>+W42+W62</f>
        <v>0</v>
      </c>
      <c r="X41" s="1518">
        <f>+X42+X62</f>
        <v>0</v>
      </c>
    </row>
    <row r="42" spans="1:24">
      <c r="A42" s="1519" t="s">
        <v>62</v>
      </c>
      <c r="B42" s="1389" t="s">
        <v>179</v>
      </c>
      <c r="C42" s="1518">
        <f>+C43+C58+C59</f>
        <v>0</v>
      </c>
      <c r="D42" s="1518">
        <f>+D43+D58+D59</f>
        <v>0</v>
      </c>
      <c r="E42" s="1506"/>
      <c r="F42" s="1506"/>
      <c r="G42" s="1505"/>
      <c r="H42" s="1504"/>
      <c r="I42" s="1504"/>
      <c r="J42" s="1504"/>
      <c r="K42" s="1504"/>
      <c r="L42" s="1518">
        <f>+L43+L58+L59</f>
        <v>0</v>
      </c>
      <c r="M42" s="1518">
        <f>+M43+M58+M59</f>
        <v>0</v>
      </c>
      <c r="N42" s="1518">
        <f>+N43+N58+N59</f>
        <v>0</v>
      </c>
      <c r="O42" s="1518">
        <f>+O43+O58+O59</f>
        <v>0</v>
      </c>
      <c r="P42" s="1506"/>
      <c r="Q42" s="1506"/>
      <c r="R42" s="1505"/>
      <c r="S42" s="1504"/>
      <c r="T42" s="1504"/>
      <c r="U42" s="1504"/>
      <c r="V42" s="1504"/>
      <c r="W42" s="1518">
        <f>+W43+W58+W59</f>
        <v>0</v>
      </c>
      <c r="X42" s="1518">
        <f>+X43+X58+X59</f>
        <v>0</v>
      </c>
    </row>
    <row r="43" spans="1:24" ht="30">
      <c r="A43" s="1481" t="s">
        <v>180</v>
      </c>
      <c r="B43" s="1507" t="s">
        <v>266</v>
      </c>
      <c r="C43" s="1470">
        <f>+C44+C46+C48+C50+C52+C54+C56</f>
        <v>0</v>
      </c>
      <c r="D43" s="1470">
        <f>+D44+D46+D48+D50+D52+D54+D56</f>
        <v>0</v>
      </c>
      <c r="E43" s="1470">
        <f>+E44+E46+E48+E50+E52+E54+E56</f>
        <v>0</v>
      </c>
      <c r="F43" s="1470">
        <f>+F44+F46+F48+F50+F52+F54+F56</f>
        <v>0</v>
      </c>
      <c r="G43" s="1505"/>
      <c r="H43" s="1504"/>
      <c r="I43" s="1504"/>
      <c r="J43" s="1504"/>
      <c r="K43" s="1504"/>
      <c r="L43" s="1470">
        <f t="shared" ref="L43:Q43" si="6">+L44+L46+L48+L50+L52+L54+L56</f>
        <v>0</v>
      </c>
      <c r="M43" s="1470">
        <f t="shared" si="6"/>
        <v>0</v>
      </c>
      <c r="N43" s="1470">
        <f t="shared" si="6"/>
        <v>0</v>
      </c>
      <c r="O43" s="1470">
        <f t="shared" si="6"/>
        <v>0</v>
      </c>
      <c r="P43" s="1470">
        <f t="shared" si="6"/>
        <v>0</v>
      </c>
      <c r="Q43" s="1470">
        <f t="shared" si="6"/>
        <v>0</v>
      </c>
      <c r="R43" s="1505"/>
      <c r="S43" s="1504"/>
      <c r="T43" s="1504"/>
      <c r="U43" s="1504"/>
      <c r="V43" s="1504"/>
      <c r="W43" s="1470">
        <f>+W44+W46+W48+W50+W52+W54+W56</f>
        <v>0</v>
      </c>
      <c r="X43" s="1470">
        <f>+X44+X46+X48+X50+X52+X54+X56</f>
        <v>0</v>
      </c>
    </row>
    <row r="44" spans="1:24" s="1461" customFormat="1" ht="45">
      <c r="A44" s="1517" t="s">
        <v>2127</v>
      </c>
      <c r="B44" s="1516" t="s">
        <v>181</v>
      </c>
      <c r="C44" s="1514"/>
      <c r="D44" s="1514"/>
      <c r="E44" s="1513"/>
      <c r="F44" s="1513"/>
      <c r="G44" s="1501">
        <v>0</v>
      </c>
      <c r="H44" s="1512"/>
      <c r="I44" s="1512"/>
      <c r="J44" s="1464"/>
      <c r="K44" s="1464"/>
      <c r="L44" s="1470">
        <f>+C44*H44</f>
        <v>0</v>
      </c>
      <c r="M44" s="1470">
        <f>+D44*I44</f>
        <v>0</v>
      </c>
      <c r="N44" s="1514"/>
      <c r="O44" s="1514"/>
      <c r="P44" s="1513"/>
      <c r="Q44" s="1513"/>
      <c r="R44" s="1501">
        <v>0</v>
      </c>
      <c r="S44" s="1512"/>
      <c r="T44" s="1512"/>
      <c r="U44" s="1464"/>
      <c r="V44" s="1464"/>
      <c r="W44" s="1470">
        <f>+N44*S44</f>
        <v>0</v>
      </c>
      <c r="X44" s="1470">
        <f>+O44*T44</f>
        <v>0</v>
      </c>
    </row>
    <row r="45" spans="1:24" customFormat="1" ht="45">
      <c r="A45" s="1490" t="s">
        <v>2126</v>
      </c>
      <c r="B45" s="1426" t="s">
        <v>2093</v>
      </c>
      <c r="C45" s="1514"/>
      <c r="D45" s="1514"/>
      <c r="E45" s="1513"/>
      <c r="F45" s="1513"/>
      <c r="G45" s="1510"/>
      <c r="H45" s="1510"/>
      <c r="I45" s="1510"/>
      <c r="J45" s="1515"/>
      <c r="K45" s="1515"/>
      <c r="L45" s="1510"/>
      <c r="M45" s="1510"/>
      <c r="N45" s="1514"/>
      <c r="O45" s="1514"/>
      <c r="P45" s="1513"/>
      <c r="Q45" s="1513"/>
      <c r="R45" s="1510"/>
      <c r="S45" s="1510"/>
      <c r="T45" s="1510"/>
      <c r="U45" s="1515"/>
      <c r="V45" s="1515"/>
      <c r="W45" s="1510"/>
      <c r="X45" s="1510"/>
    </row>
    <row r="46" spans="1:24" s="1461" customFormat="1" ht="50.25" customHeight="1">
      <c r="A46" s="1476" t="s">
        <v>2125</v>
      </c>
      <c r="B46" s="1516" t="s">
        <v>183</v>
      </c>
      <c r="C46" s="1514"/>
      <c r="D46" s="1514"/>
      <c r="E46" s="1513"/>
      <c r="F46" s="1513"/>
      <c r="G46" s="1501">
        <v>7.0000000000000007E-2</v>
      </c>
      <c r="H46" s="1512"/>
      <c r="I46" s="1512"/>
      <c r="J46" s="1464"/>
      <c r="K46" s="1464"/>
      <c r="L46" s="1470">
        <f>+C46*H46</f>
        <v>0</v>
      </c>
      <c r="M46" s="1470">
        <f>+D46*I46</f>
        <v>0</v>
      </c>
      <c r="N46" s="1514"/>
      <c r="O46" s="1514"/>
      <c r="P46" s="1513"/>
      <c r="Q46" s="1513"/>
      <c r="R46" s="1501">
        <v>7.0000000000000007E-2</v>
      </c>
      <c r="S46" s="1512"/>
      <c r="T46" s="1512"/>
      <c r="U46" s="1464"/>
      <c r="V46" s="1464"/>
      <c r="W46" s="1470">
        <f>+N46*S46</f>
        <v>0</v>
      </c>
      <c r="X46" s="1470">
        <f>+O46*T46</f>
        <v>0</v>
      </c>
    </row>
    <row r="47" spans="1:24" customFormat="1" ht="45">
      <c r="A47" s="1490" t="s">
        <v>2124</v>
      </c>
      <c r="B47" s="1426" t="s">
        <v>2093</v>
      </c>
      <c r="C47" s="1514"/>
      <c r="D47" s="1514"/>
      <c r="E47" s="1513"/>
      <c r="F47" s="1513"/>
      <c r="G47" s="1510"/>
      <c r="H47" s="1510"/>
      <c r="I47" s="1510"/>
      <c r="J47" s="1515"/>
      <c r="K47" s="1515"/>
      <c r="L47" s="1510"/>
      <c r="M47" s="1510"/>
      <c r="N47" s="1514"/>
      <c r="O47" s="1514"/>
      <c r="P47" s="1513"/>
      <c r="Q47" s="1513"/>
      <c r="R47" s="1510"/>
      <c r="S47" s="1510"/>
      <c r="T47" s="1510"/>
      <c r="U47" s="1515"/>
      <c r="V47" s="1515"/>
      <c r="W47" s="1510"/>
      <c r="X47" s="1510"/>
    </row>
    <row r="48" spans="1:24" s="1461" customFormat="1" ht="33" customHeight="1">
      <c r="A48" s="1476" t="s">
        <v>2123</v>
      </c>
      <c r="B48" s="1516" t="s">
        <v>185</v>
      </c>
      <c r="C48" s="1514"/>
      <c r="D48" s="1514"/>
      <c r="E48" s="1513"/>
      <c r="F48" s="1513"/>
      <c r="G48" s="1501">
        <v>0.15</v>
      </c>
      <c r="H48" s="1512"/>
      <c r="I48" s="1512"/>
      <c r="J48" s="1464"/>
      <c r="K48" s="1464"/>
      <c r="L48" s="1470">
        <f>+C48*H48</f>
        <v>0</v>
      </c>
      <c r="M48" s="1470">
        <f>+D48*I48</f>
        <v>0</v>
      </c>
      <c r="N48" s="1514"/>
      <c r="O48" s="1514"/>
      <c r="P48" s="1513"/>
      <c r="Q48" s="1513"/>
      <c r="R48" s="1501">
        <v>0.15</v>
      </c>
      <c r="S48" s="1512"/>
      <c r="T48" s="1512"/>
      <c r="U48" s="1464"/>
      <c r="V48" s="1464"/>
      <c r="W48" s="1470">
        <f>+N48*S48</f>
        <v>0</v>
      </c>
      <c r="X48" s="1470">
        <f>+O48*T48</f>
        <v>0</v>
      </c>
    </row>
    <row r="49" spans="1:24" customFormat="1" ht="45">
      <c r="A49" s="1490" t="s">
        <v>2122</v>
      </c>
      <c r="B49" s="1426" t="s">
        <v>2093</v>
      </c>
      <c r="C49" s="1514"/>
      <c r="D49" s="1514"/>
      <c r="E49" s="1513"/>
      <c r="F49" s="1513"/>
      <c r="G49" s="1510"/>
      <c r="H49" s="1510"/>
      <c r="I49" s="1510"/>
      <c r="J49" s="1515"/>
      <c r="K49" s="1515"/>
      <c r="L49" s="1510"/>
      <c r="M49" s="1510"/>
      <c r="N49" s="1514"/>
      <c r="O49" s="1514"/>
      <c r="P49" s="1513"/>
      <c r="Q49" s="1513"/>
      <c r="R49" s="1510"/>
      <c r="S49" s="1510"/>
      <c r="T49" s="1510"/>
      <c r="U49" s="1515"/>
      <c r="V49" s="1515"/>
      <c r="W49" s="1510"/>
      <c r="X49" s="1510"/>
    </row>
    <row r="50" spans="1:24" s="1461" customFormat="1" ht="45">
      <c r="A50" s="1476" t="s">
        <v>2121</v>
      </c>
      <c r="B50" s="1475" t="s">
        <v>1982</v>
      </c>
      <c r="C50" s="1514"/>
      <c r="D50" s="1514"/>
      <c r="E50" s="1513"/>
      <c r="F50" s="1513"/>
      <c r="G50" s="1501">
        <v>0.25</v>
      </c>
      <c r="H50" s="1512"/>
      <c r="I50" s="1512"/>
      <c r="J50" s="1464"/>
      <c r="K50" s="1464"/>
      <c r="L50" s="1470">
        <f>+C50*H50</f>
        <v>0</v>
      </c>
      <c r="M50" s="1470">
        <f>+D50*I50</f>
        <v>0</v>
      </c>
      <c r="N50" s="1514"/>
      <c r="O50" s="1514"/>
      <c r="P50" s="1513"/>
      <c r="Q50" s="1513"/>
      <c r="R50" s="1501">
        <v>0.25</v>
      </c>
      <c r="S50" s="1512"/>
      <c r="T50" s="1512"/>
      <c r="U50" s="1464"/>
      <c r="V50" s="1464"/>
      <c r="W50" s="1470">
        <f>+N50*S50</f>
        <v>0</v>
      </c>
      <c r="X50" s="1470">
        <f>+O50*T50</f>
        <v>0</v>
      </c>
    </row>
    <row r="51" spans="1:24" s="1427" customFormat="1" ht="45">
      <c r="A51" s="1490" t="s">
        <v>2120</v>
      </c>
      <c r="B51" s="1426" t="s">
        <v>2093</v>
      </c>
      <c r="C51" s="1514"/>
      <c r="D51" s="1514"/>
      <c r="E51" s="1513"/>
      <c r="F51" s="1513"/>
      <c r="G51" s="31"/>
      <c r="H51" s="31"/>
      <c r="I51" s="31"/>
      <c r="J51" s="1515"/>
      <c r="K51" s="1515"/>
      <c r="L51" s="31"/>
      <c r="M51" s="31"/>
      <c r="N51" s="1514"/>
      <c r="O51" s="1514"/>
      <c r="P51" s="1513"/>
      <c r="Q51" s="1513"/>
      <c r="R51" s="31"/>
      <c r="S51" s="31"/>
      <c r="T51" s="31"/>
      <c r="U51" s="1515"/>
      <c r="V51" s="1515"/>
      <c r="W51" s="31"/>
      <c r="X51" s="31"/>
    </row>
    <row r="52" spans="1:24" s="1461" customFormat="1" ht="45">
      <c r="A52" s="1476" t="s">
        <v>2119</v>
      </c>
      <c r="B52" s="1516" t="s">
        <v>196</v>
      </c>
      <c r="C52" s="1514"/>
      <c r="D52" s="1514"/>
      <c r="E52" s="1513"/>
      <c r="F52" s="1513"/>
      <c r="G52" s="1501">
        <v>0.3</v>
      </c>
      <c r="H52" s="1512"/>
      <c r="I52" s="1512"/>
      <c r="J52" s="1464"/>
      <c r="K52" s="1464"/>
      <c r="L52" s="1470">
        <f>+C52*H52</f>
        <v>0</v>
      </c>
      <c r="M52" s="1470">
        <f>+D52*I52</f>
        <v>0</v>
      </c>
      <c r="N52" s="1514"/>
      <c r="O52" s="1514"/>
      <c r="P52" s="1513"/>
      <c r="Q52" s="1513"/>
      <c r="R52" s="1501">
        <v>0.3</v>
      </c>
      <c r="S52" s="1512"/>
      <c r="T52" s="1512"/>
      <c r="U52" s="1464"/>
      <c r="V52" s="1464"/>
      <c r="W52" s="1470">
        <f>+N52*S52</f>
        <v>0</v>
      </c>
      <c r="X52" s="1470">
        <f>+O52*T52</f>
        <v>0</v>
      </c>
    </row>
    <row r="53" spans="1:24" customFormat="1" ht="45">
      <c r="A53" s="1490" t="s">
        <v>2118</v>
      </c>
      <c r="B53" s="1426" t="s">
        <v>2093</v>
      </c>
      <c r="C53" s="1514"/>
      <c r="D53" s="1514"/>
      <c r="E53" s="1513"/>
      <c r="F53" s="1513"/>
      <c r="G53" s="1510"/>
      <c r="H53" s="1510"/>
      <c r="I53" s="1510"/>
      <c r="J53" s="1515"/>
      <c r="K53" s="1515"/>
      <c r="L53" s="1510"/>
      <c r="M53" s="1510"/>
      <c r="N53" s="1514"/>
      <c r="O53" s="1514"/>
      <c r="P53" s="1513"/>
      <c r="Q53" s="1513"/>
      <c r="R53" s="1510"/>
      <c r="S53" s="1510"/>
      <c r="T53" s="1510"/>
      <c r="U53" s="1515"/>
      <c r="V53" s="1515"/>
      <c r="W53" s="1510"/>
      <c r="X53" s="1510"/>
    </row>
    <row r="54" spans="1:24" s="1461" customFormat="1" ht="90">
      <c r="A54" s="1476" t="s">
        <v>2117</v>
      </c>
      <c r="B54" s="1475" t="s">
        <v>1978</v>
      </c>
      <c r="C54" s="1514"/>
      <c r="D54" s="1514"/>
      <c r="E54" s="1513"/>
      <c r="F54" s="1513"/>
      <c r="G54" s="1501">
        <v>0.35</v>
      </c>
      <c r="H54" s="1512"/>
      <c r="I54" s="1512"/>
      <c r="J54" s="1464"/>
      <c r="K54" s="1464"/>
      <c r="L54" s="1470">
        <f>+C54*H54</f>
        <v>0</v>
      </c>
      <c r="M54" s="1470">
        <f>+D54*I54</f>
        <v>0</v>
      </c>
      <c r="N54" s="1514"/>
      <c r="O54" s="1514"/>
      <c r="P54" s="1513"/>
      <c r="Q54" s="1513"/>
      <c r="R54" s="1501">
        <v>0.35</v>
      </c>
      <c r="S54" s="1512"/>
      <c r="T54" s="1512"/>
      <c r="U54" s="1464"/>
      <c r="V54" s="1464"/>
      <c r="W54" s="1470">
        <f>+N54*S54</f>
        <v>0</v>
      </c>
      <c r="X54" s="1470">
        <f>+O54*T54</f>
        <v>0</v>
      </c>
    </row>
    <row r="55" spans="1:24" customFormat="1" ht="45">
      <c r="A55" s="1490" t="s">
        <v>2116</v>
      </c>
      <c r="B55" s="1426" t="s">
        <v>2093</v>
      </c>
      <c r="C55" s="1514"/>
      <c r="D55" s="1514"/>
      <c r="E55" s="1513"/>
      <c r="F55" s="1513"/>
      <c r="G55" s="1510"/>
      <c r="H55" s="1510"/>
      <c r="I55" s="1510"/>
      <c r="J55" s="1515"/>
      <c r="K55" s="1515"/>
      <c r="L55" s="1510"/>
      <c r="M55" s="1510"/>
      <c r="N55" s="1514"/>
      <c r="O55" s="1514"/>
      <c r="P55" s="1513"/>
      <c r="Q55" s="1513"/>
      <c r="R55" s="1510"/>
      <c r="S55" s="1510"/>
      <c r="T55" s="1510"/>
      <c r="U55" s="1515"/>
      <c r="V55" s="1515"/>
      <c r="W55" s="1510"/>
      <c r="X55" s="1510"/>
    </row>
    <row r="56" spans="1:24" s="1461" customFormat="1" ht="30">
      <c r="A56" s="1476" t="s">
        <v>2115</v>
      </c>
      <c r="B56" s="1475" t="s">
        <v>199</v>
      </c>
      <c r="C56" s="1514"/>
      <c r="D56" s="1514"/>
      <c r="E56" s="1513"/>
      <c r="F56" s="1513"/>
      <c r="G56" s="1501">
        <v>0.5</v>
      </c>
      <c r="H56" s="1512"/>
      <c r="I56" s="1512"/>
      <c r="J56" s="1464"/>
      <c r="K56" s="1464"/>
      <c r="L56" s="1470">
        <f>+C56*H56</f>
        <v>0</v>
      </c>
      <c r="M56" s="1470">
        <f>+D56*I56</f>
        <v>0</v>
      </c>
      <c r="N56" s="1514"/>
      <c r="O56" s="1514"/>
      <c r="P56" s="1513"/>
      <c r="Q56" s="1513"/>
      <c r="R56" s="1501">
        <v>0.5</v>
      </c>
      <c r="S56" s="1512"/>
      <c r="T56" s="1512"/>
      <c r="U56" s="1464"/>
      <c r="V56" s="1464"/>
      <c r="W56" s="1470">
        <f>+N56*S56</f>
        <v>0</v>
      </c>
      <c r="X56" s="1470">
        <f>+O56*T56</f>
        <v>0</v>
      </c>
    </row>
    <row r="57" spans="1:24" customFormat="1" ht="45">
      <c r="A57" s="1490" t="s">
        <v>2114</v>
      </c>
      <c r="B57" s="1426" t="s">
        <v>2093</v>
      </c>
      <c r="C57" s="1511"/>
      <c r="D57" s="1511"/>
      <c r="E57" s="1502"/>
      <c r="F57" s="1502"/>
      <c r="G57" s="1510"/>
      <c r="H57" s="1510"/>
      <c r="I57" s="1510"/>
      <c r="J57" s="1500"/>
      <c r="K57" s="1500"/>
      <c r="L57" s="1510"/>
      <c r="M57" s="1510"/>
      <c r="N57" s="1511"/>
      <c r="O57" s="1511"/>
      <c r="P57" s="1502"/>
      <c r="Q57" s="1502"/>
      <c r="R57" s="1510"/>
      <c r="S57" s="1510"/>
      <c r="T57" s="1510"/>
      <c r="U57" s="1500"/>
      <c r="V57" s="1500"/>
      <c r="W57" s="1510"/>
      <c r="X57" s="1510"/>
    </row>
    <row r="58" spans="1:24" ht="30">
      <c r="A58" s="1481" t="s">
        <v>182</v>
      </c>
      <c r="B58" s="1483" t="s">
        <v>267</v>
      </c>
      <c r="C58" s="1509"/>
      <c r="D58" s="1509"/>
      <c r="E58" s="1506"/>
      <c r="F58" s="1506"/>
      <c r="G58" s="1508"/>
      <c r="H58" s="1504"/>
      <c r="I58" s="1504"/>
      <c r="J58" s="1504"/>
      <c r="K58" s="1504"/>
      <c r="L58" s="1506"/>
      <c r="M58" s="1506"/>
      <c r="N58" s="1509"/>
      <c r="O58" s="1509"/>
      <c r="P58" s="1506"/>
      <c r="Q58" s="1506"/>
      <c r="R58" s="1508"/>
      <c r="S58" s="1504"/>
      <c r="T58" s="1504"/>
      <c r="U58" s="1504"/>
      <c r="V58" s="1504"/>
      <c r="W58" s="1506"/>
      <c r="X58" s="1506"/>
    </row>
    <row r="59" spans="1:24" ht="30">
      <c r="A59" s="1481" t="s">
        <v>184</v>
      </c>
      <c r="B59" s="1507" t="s">
        <v>269</v>
      </c>
      <c r="C59" s="1470">
        <f>SUM(C60:C61)</f>
        <v>0</v>
      </c>
      <c r="D59" s="1470">
        <f>SUM(D60:D61)</f>
        <v>0</v>
      </c>
      <c r="E59" s="1506"/>
      <c r="F59" s="1506"/>
      <c r="G59" s="1505"/>
      <c r="H59" s="1504"/>
      <c r="I59" s="1504"/>
      <c r="J59" s="1504"/>
      <c r="K59" s="1504"/>
      <c r="L59" s="1470">
        <f>SUM(L60:L61)</f>
        <v>0</v>
      </c>
      <c r="M59" s="1470">
        <f>SUM(M60:M61)</f>
        <v>0</v>
      </c>
      <c r="N59" s="1470">
        <f>SUM(N60:N61)</f>
        <v>0</v>
      </c>
      <c r="O59" s="1470">
        <f>SUM(O60:O61)</f>
        <v>0</v>
      </c>
      <c r="P59" s="1506"/>
      <c r="Q59" s="1506"/>
      <c r="R59" s="1505"/>
      <c r="S59" s="1504"/>
      <c r="T59" s="1504"/>
      <c r="U59" s="1504"/>
      <c r="V59" s="1504"/>
      <c r="W59" s="1470">
        <f>SUM(W60:W61)</f>
        <v>0</v>
      </c>
      <c r="X59" s="1470">
        <f>SUM(X60:X61)</f>
        <v>0</v>
      </c>
    </row>
    <row r="60" spans="1:24" s="1461" customFormat="1" ht="45">
      <c r="A60" s="1476" t="s">
        <v>1987</v>
      </c>
      <c r="B60" s="1503" t="s">
        <v>2113</v>
      </c>
      <c r="C60" s="1502"/>
      <c r="D60" s="1502"/>
      <c r="E60" s="1465"/>
      <c r="F60" s="1465"/>
      <c r="G60" s="1501">
        <v>1</v>
      </c>
      <c r="H60" s="1500"/>
      <c r="I60" s="1500"/>
      <c r="J60" s="1463"/>
      <c r="K60" s="1463"/>
      <c r="L60" s="1470">
        <f>C60*H60</f>
        <v>0</v>
      </c>
      <c r="M60" s="1470">
        <f>D60*I60</f>
        <v>0</v>
      </c>
      <c r="N60" s="1502"/>
      <c r="O60" s="1502"/>
      <c r="P60" s="1465"/>
      <c r="Q60" s="1465"/>
      <c r="R60" s="1501">
        <v>1</v>
      </c>
      <c r="S60" s="1500"/>
      <c r="T60" s="1500"/>
      <c r="U60" s="1463"/>
      <c r="V60" s="1463"/>
      <c r="W60" s="1470">
        <f>N60*S60</f>
        <v>0</v>
      </c>
      <c r="X60" s="1470">
        <f>O60*T60</f>
        <v>0</v>
      </c>
    </row>
    <row r="61" spans="1:24" s="1461" customFormat="1" ht="54" customHeight="1">
      <c r="A61" s="1476" t="s">
        <v>2112</v>
      </c>
      <c r="B61" s="1503" t="s">
        <v>2111</v>
      </c>
      <c r="C61" s="1502"/>
      <c r="D61" s="1502"/>
      <c r="E61" s="1465"/>
      <c r="F61" s="1465"/>
      <c r="G61" s="1501">
        <v>1</v>
      </c>
      <c r="H61" s="1500"/>
      <c r="I61" s="1500"/>
      <c r="J61" s="1463"/>
      <c r="K61" s="1463"/>
      <c r="L61" s="1470">
        <f>C61*H61</f>
        <v>0</v>
      </c>
      <c r="M61" s="1470">
        <f>D61*I61</f>
        <v>0</v>
      </c>
      <c r="N61" s="1502"/>
      <c r="O61" s="1502"/>
      <c r="P61" s="1465"/>
      <c r="Q61" s="1465"/>
      <c r="R61" s="1501">
        <v>1</v>
      </c>
      <c r="S61" s="1500"/>
      <c r="T61" s="1500"/>
      <c r="U61" s="1463"/>
      <c r="V61" s="1463"/>
      <c r="W61" s="1470">
        <f>N61*S61</f>
        <v>0</v>
      </c>
      <c r="X61" s="1470">
        <f>O61*T61</f>
        <v>0</v>
      </c>
    </row>
    <row r="62" spans="1:24" s="1393" customFormat="1">
      <c r="A62" s="1499" t="s">
        <v>64</v>
      </c>
      <c r="B62" s="1389" t="s">
        <v>190</v>
      </c>
      <c r="C62" s="1497">
        <f>+C63+C78+C79</f>
        <v>0</v>
      </c>
      <c r="D62" s="1497">
        <f>+D63+D78+D79</f>
        <v>0</v>
      </c>
      <c r="E62" s="1498"/>
      <c r="F62" s="1498"/>
      <c r="G62" s="1437"/>
      <c r="H62" s="1478"/>
      <c r="I62" s="1478"/>
      <c r="J62" s="1478"/>
      <c r="K62" s="1478"/>
      <c r="L62" s="1497">
        <f>+L63+L78+L79</f>
        <v>0</v>
      </c>
      <c r="M62" s="1497">
        <f>+M63+M78+M79</f>
        <v>0</v>
      </c>
      <c r="N62" s="1497">
        <f>+N63+N78+N79</f>
        <v>0</v>
      </c>
      <c r="O62" s="1497">
        <f>+O63+O78+O79</f>
        <v>0</v>
      </c>
      <c r="P62" s="1498"/>
      <c r="Q62" s="1498"/>
      <c r="R62" s="1437"/>
      <c r="S62" s="1478"/>
      <c r="T62" s="1478"/>
      <c r="U62" s="1478"/>
      <c r="V62" s="1478"/>
      <c r="W62" s="1497">
        <f>+W63+W78+W79</f>
        <v>0</v>
      </c>
      <c r="X62" s="1497">
        <f>+X63+X78+X79</f>
        <v>0</v>
      </c>
    </row>
    <row r="63" spans="1:24" s="1393" customFormat="1" ht="30">
      <c r="A63" s="1481" t="s">
        <v>191</v>
      </c>
      <c r="B63" s="1480" t="s">
        <v>266</v>
      </c>
      <c r="C63" s="1470">
        <f>+C64+C66+C68+C70+C72+C74+C76</f>
        <v>0</v>
      </c>
      <c r="D63" s="1470">
        <f>+D64+D66+D68+D70+D72+D74+D76</f>
        <v>0</v>
      </c>
      <c r="E63" s="1470">
        <f>+E64+E66+E68+E70+E72+E74+E76</f>
        <v>0</v>
      </c>
      <c r="F63" s="1470">
        <f>+F64+F66+F68+F70+F72+F74+F76</f>
        <v>0</v>
      </c>
      <c r="G63" s="1437"/>
      <c r="H63" s="1478"/>
      <c r="I63" s="1478"/>
      <c r="J63" s="1478"/>
      <c r="K63" s="1478"/>
      <c r="L63" s="1470">
        <f t="shared" ref="L63:Q63" si="7">+L64+L66+L68+L70+L72+L74+L76</f>
        <v>0</v>
      </c>
      <c r="M63" s="1470">
        <f t="shared" si="7"/>
        <v>0</v>
      </c>
      <c r="N63" s="1470">
        <f t="shared" si="7"/>
        <v>0</v>
      </c>
      <c r="O63" s="1470">
        <f t="shared" si="7"/>
        <v>0</v>
      </c>
      <c r="P63" s="1470">
        <f t="shared" si="7"/>
        <v>0</v>
      </c>
      <c r="Q63" s="1470">
        <f t="shared" si="7"/>
        <v>0</v>
      </c>
      <c r="R63" s="1437"/>
      <c r="S63" s="1478"/>
      <c r="T63" s="1478"/>
      <c r="U63" s="1478"/>
      <c r="V63" s="1478"/>
      <c r="W63" s="1470">
        <f>+W64+W66+W68+W70+W72+W74+W76</f>
        <v>0</v>
      </c>
      <c r="X63" s="1470">
        <f>+X64+X66+X68+X70+X72+X74+X76</f>
        <v>0</v>
      </c>
    </row>
    <row r="64" spans="1:24" s="1469" customFormat="1" ht="45">
      <c r="A64" s="1496" t="s">
        <v>2110</v>
      </c>
      <c r="B64" s="1475" t="s">
        <v>181</v>
      </c>
      <c r="C64" s="1494"/>
      <c r="D64" s="1494"/>
      <c r="E64" s="1493"/>
      <c r="F64" s="1493"/>
      <c r="G64" s="30">
        <v>0</v>
      </c>
      <c r="H64" s="1492"/>
      <c r="I64" s="1492"/>
      <c r="J64" s="1491"/>
      <c r="K64" s="1491"/>
      <c r="L64" s="1470">
        <f>+C64*H64</f>
        <v>0</v>
      </c>
      <c r="M64" s="1470">
        <f>+D64*I64</f>
        <v>0</v>
      </c>
      <c r="N64" s="1494"/>
      <c r="O64" s="1494"/>
      <c r="P64" s="1493"/>
      <c r="Q64" s="1493"/>
      <c r="R64" s="30">
        <v>0</v>
      </c>
      <c r="S64" s="1492"/>
      <c r="T64" s="1492"/>
      <c r="U64" s="1491"/>
      <c r="V64" s="1491"/>
      <c r="W64" s="1470">
        <f>+N64*S64</f>
        <v>0</v>
      </c>
      <c r="X64" s="1470">
        <f>+O64*T64</f>
        <v>0</v>
      </c>
    </row>
    <row r="65" spans="1:24" s="1484" customFormat="1" ht="45">
      <c r="A65" s="1495" t="s">
        <v>2109</v>
      </c>
      <c r="B65" s="1387" t="s">
        <v>2108</v>
      </c>
      <c r="C65" s="1489"/>
      <c r="D65" s="1489"/>
      <c r="E65" s="1488"/>
      <c r="F65" s="1488"/>
      <c r="G65" s="1485"/>
      <c r="H65" s="1487"/>
      <c r="I65" s="1487"/>
      <c r="J65" s="1486"/>
      <c r="K65" s="1486"/>
      <c r="L65" s="1485"/>
      <c r="M65" s="1485"/>
      <c r="N65" s="1489"/>
      <c r="O65" s="1489"/>
      <c r="P65" s="1488"/>
      <c r="Q65" s="1488"/>
      <c r="R65" s="1485"/>
      <c r="S65" s="1487"/>
      <c r="T65" s="1487"/>
      <c r="U65" s="1486"/>
      <c r="V65" s="1486"/>
      <c r="W65" s="1485"/>
      <c r="X65" s="1485"/>
    </row>
    <row r="66" spans="1:24" s="1469" customFormat="1" ht="45">
      <c r="A66" s="1476" t="s">
        <v>2107</v>
      </c>
      <c r="B66" s="1475" t="s">
        <v>2106</v>
      </c>
      <c r="C66" s="1494"/>
      <c r="D66" s="1494"/>
      <c r="E66" s="1493"/>
      <c r="F66" s="1493"/>
      <c r="G66" s="30">
        <v>7.0000000000000007E-2</v>
      </c>
      <c r="H66" s="1492"/>
      <c r="I66" s="1492"/>
      <c r="J66" s="1491"/>
      <c r="K66" s="1491"/>
      <c r="L66" s="1470">
        <f>+C66*H66</f>
        <v>0</v>
      </c>
      <c r="M66" s="1470">
        <f>+D66*I66</f>
        <v>0</v>
      </c>
      <c r="N66" s="1494"/>
      <c r="O66" s="1494"/>
      <c r="P66" s="1493"/>
      <c r="Q66" s="1493"/>
      <c r="R66" s="30">
        <v>7.0000000000000007E-2</v>
      </c>
      <c r="S66" s="1492"/>
      <c r="T66" s="1492"/>
      <c r="U66" s="1491"/>
      <c r="V66" s="1491"/>
      <c r="W66" s="1470">
        <f>+N66*S66</f>
        <v>0</v>
      </c>
      <c r="X66" s="1470">
        <f>+O66*T66</f>
        <v>0</v>
      </c>
    </row>
    <row r="67" spans="1:24" s="1484" customFormat="1" ht="45">
      <c r="A67" s="1490" t="s">
        <v>2105</v>
      </c>
      <c r="B67" s="1426" t="s">
        <v>2093</v>
      </c>
      <c r="C67" s="1489"/>
      <c r="D67" s="1489"/>
      <c r="E67" s="1488"/>
      <c r="F67" s="1488"/>
      <c r="G67" s="1485"/>
      <c r="H67" s="1487"/>
      <c r="I67" s="1487"/>
      <c r="J67" s="1486"/>
      <c r="K67" s="1486"/>
      <c r="L67" s="1485"/>
      <c r="M67" s="1485"/>
      <c r="N67" s="1489"/>
      <c r="O67" s="1489"/>
      <c r="P67" s="1488"/>
      <c r="Q67" s="1488"/>
      <c r="R67" s="1485"/>
      <c r="S67" s="1487"/>
      <c r="T67" s="1487"/>
      <c r="U67" s="1486"/>
      <c r="V67" s="1486"/>
      <c r="W67" s="1485"/>
      <c r="X67" s="1485"/>
    </row>
    <row r="68" spans="1:24" s="1469" customFormat="1" ht="30">
      <c r="A68" s="1476" t="s">
        <v>2104</v>
      </c>
      <c r="B68" s="1475" t="s">
        <v>185</v>
      </c>
      <c r="C68" s="1494"/>
      <c r="D68" s="1494"/>
      <c r="E68" s="1493"/>
      <c r="F68" s="1493"/>
      <c r="G68" s="30">
        <v>0.15</v>
      </c>
      <c r="H68" s="1492"/>
      <c r="I68" s="1492"/>
      <c r="J68" s="1491"/>
      <c r="K68" s="1491"/>
      <c r="L68" s="1470">
        <f>+C68*H68</f>
        <v>0</v>
      </c>
      <c r="M68" s="1470">
        <f>+D68*I68</f>
        <v>0</v>
      </c>
      <c r="N68" s="1494"/>
      <c r="O68" s="1494"/>
      <c r="P68" s="1493"/>
      <c r="Q68" s="1493"/>
      <c r="R68" s="30">
        <v>0.15</v>
      </c>
      <c r="S68" s="1492"/>
      <c r="T68" s="1492"/>
      <c r="U68" s="1491"/>
      <c r="V68" s="1491"/>
      <c r="W68" s="1470">
        <f>+N68*S68</f>
        <v>0</v>
      </c>
      <c r="X68" s="1470">
        <f>+O68*T68</f>
        <v>0</v>
      </c>
    </row>
    <row r="69" spans="1:24" s="1484" customFormat="1" ht="45">
      <c r="A69" s="1490" t="s">
        <v>2103</v>
      </c>
      <c r="B69" s="1426" t="s">
        <v>2093</v>
      </c>
      <c r="C69" s="1489"/>
      <c r="D69" s="1489"/>
      <c r="E69" s="1488"/>
      <c r="F69" s="1488"/>
      <c r="G69" s="1487"/>
      <c r="H69" s="1487"/>
      <c r="I69" s="1487"/>
      <c r="J69" s="1486"/>
      <c r="K69" s="1486"/>
      <c r="L69" s="1485"/>
      <c r="M69" s="1485"/>
      <c r="N69" s="1489"/>
      <c r="O69" s="1489"/>
      <c r="P69" s="1488"/>
      <c r="Q69" s="1488"/>
      <c r="R69" s="1487"/>
      <c r="S69" s="1487"/>
      <c r="T69" s="1487"/>
      <c r="U69" s="1486"/>
      <c r="V69" s="1486"/>
      <c r="W69" s="1485"/>
      <c r="X69" s="1485"/>
    </row>
    <row r="70" spans="1:24" s="1469" customFormat="1" ht="60" customHeight="1">
      <c r="A70" s="1476" t="s">
        <v>2102</v>
      </c>
      <c r="B70" s="1475" t="s">
        <v>2101</v>
      </c>
      <c r="C70" s="1494"/>
      <c r="D70" s="1494"/>
      <c r="E70" s="1493"/>
      <c r="F70" s="1493"/>
      <c r="G70" s="30">
        <v>0.25</v>
      </c>
      <c r="H70" s="1492"/>
      <c r="I70" s="1492"/>
      <c r="J70" s="1491"/>
      <c r="K70" s="1491"/>
      <c r="L70" s="1470">
        <f>+C70*H70</f>
        <v>0</v>
      </c>
      <c r="M70" s="1470">
        <f>+D70*I70</f>
        <v>0</v>
      </c>
      <c r="N70" s="1494"/>
      <c r="O70" s="1494"/>
      <c r="P70" s="1493"/>
      <c r="Q70" s="1493"/>
      <c r="R70" s="30">
        <v>0.25</v>
      </c>
      <c r="S70" s="1492"/>
      <c r="T70" s="1492"/>
      <c r="U70" s="1491"/>
      <c r="V70" s="1491"/>
      <c r="W70" s="1470">
        <f>+N70*S70</f>
        <v>0</v>
      </c>
      <c r="X70" s="1470">
        <f>+O70*T70</f>
        <v>0</v>
      </c>
    </row>
    <row r="71" spans="1:24" s="1484" customFormat="1" ht="45">
      <c r="A71" s="1490" t="s">
        <v>2100</v>
      </c>
      <c r="B71" s="1426" t="s">
        <v>2093</v>
      </c>
      <c r="C71" s="1489"/>
      <c r="D71" s="1489"/>
      <c r="E71" s="1488"/>
      <c r="F71" s="1488"/>
      <c r="G71" s="1485"/>
      <c r="H71" s="1487"/>
      <c r="I71" s="1487"/>
      <c r="J71" s="1486"/>
      <c r="K71" s="1486"/>
      <c r="L71" s="1485"/>
      <c r="M71" s="1485"/>
      <c r="N71" s="1489"/>
      <c r="O71" s="1489"/>
      <c r="P71" s="1488"/>
      <c r="Q71" s="1488"/>
      <c r="R71" s="1485"/>
      <c r="S71" s="1487"/>
      <c r="T71" s="1487"/>
      <c r="U71" s="1486"/>
      <c r="V71" s="1486"/>
      <c r="W71" s="1485"/>
      <c r="X71" s="1485"/>
    </row>
    <row r="72" spans="1:24" s="1469" customFormat="1" ht="45">
      <c r="A72" s="1476" t="s">
        <v>2099</v>
      </c>
      <c r="B72" s="1475" t="s">
        <v>1980</v>
      </c>
      <c r="C72" s="1494"/>
      <c r="D72" s="1494"/>
      <c r="E72" s="1493"/>
      <c r="F72" s="1493"/>
      <c r="G72" s="30">
        <v>0.3</v>
      </c>
      <c r="H72" s="1492"/>
      <c r="I72" s="1492"/>
      <c r="J72" s="1491"/>
      <c r="K72" s="1491"/>
      <c r="L72" s="1470">
        <f>+C72*H72</f>
        <v>0</v>
      </c>
      <c r="M72" s="1470">
        <f>+D72*I72</f>
        <v>0</v>
      </c>
      <c r="N72" s="1494"/>
      <c r="O72" s="1494"/>
      <c r="P72" s="1493"/>
      <c r="Q72" s="1493"/>
      <c r="R72" s="30">
        <v>0.3</v>
      </c>
      <c r="S72" s="1492"/>
      <c r="T72" s="1492"/>
      <c r="U72" s="1491"/>
      <c r="V72" s="1491"/>
      <c r="W72" s="1470">
        <f>+N72*S72</f>
        <v>0</v>
      </c>
      <c r="X72" s="1470">
        <f>+O72*T72</f>
        <v>0</v>
      </c>
    </row>
    <row r="73" spans="1:24" s="1484" customFormat="1" ht="45">
      <c r="A73" s="1490" t="s">
        <v>2098</v>
      </c>
      <c r="B73" s="1426" t="s">
        <v>2093</v>
      </c>
      <c r="C73" s="1489"/>
      <c r="D73" s="1489"/>
      <c r="E73" s="1488"/>
      <c r="F73" s="1488"/>
      <c r="G73" s="1485"/>
      <c r="H73" s="1487"/>
      <c r="I73" s="1487"/>
      <c r="J73" s="1486"/>
      <c r="K73" s="1486"/>
      <c r="L73" s="1485"/>
      <c r="M73" s="1485"/>
      <c r="N73" s="1489"/>
      <c r="O73" s="1489"/>
      <c r="P73" s="1488"/>
      <c r="Q73" s="1488"/>
      <c r="R73" s="1485"/>
      <c r="S73" s="1487"/>
      <c r="T73" s="1487"/>
      <c r="U73" s="1486"/>
      <c r="V73" s="1486"/>
      <c r="W73" s="1485"/>
      <c r="X73" s="1485"/>
    </row>
    <row r="74" spans="1:24" s="1469" customFormat="1" ht="90">
      <c r="A74" s="1476" t="s">
        <v>2097</v>
      </c>
      <c r="B74" s="1475" t="s">
        <v>1978</v>
      </c>
      <c r="C74" s="1494"/>
      <c r="D74" s="1494"/>
      <c r="E74" s="1493"/>
      <c r="F74" s="1493"/>
      <c r="G74" s="30">
        <v>0.35</v>
      </c>
      <c r="H74" s="1492"/>
      <c r="I74" s="1492"/>
      <c r="J74" s="1491"/>
      <c r="K74" s="1491"/>
      <c r="L74" s="1470">
        <f>+C74*H74</f>
        <v>0</v>
      </c>
      <c r="M74" s="1470">
        <f>+D74*I74</f>
        <v>0</v>
      </c>
      <c r="N74" s="1494"/>
      <c r="O74" s="1494"/>
      <c r="P74" s="1493"/>
      <c r="Q74" s="1493"/>
      <c r="R74" s="30">
        <v>0.35</v>
      </c>
      <c r="S74" s="1492"/>
      <c r="T74" s="1492"/>
      <c r="U74" s="1491"/>
      <c r="V74" s="1491"/>
      <c r="W74" s="1470">
        <f>+N74*S74</f>
        <v>0</v>
      </c>
      <c r="X74" s="1470">
        <f>+O74*T74</f>
        <v>0</v>
      </c>
    </row>
    <row r="75" spans="1:24" s="1484" customFormat="1" ht="45">
      <c r="A75" s="1490" t="s">
        <v>2096</v>
      </c>
      <c r="B75" s="1426" t="s">
        <v>2093</v>
      </c>
      <c r="C75" s="1489"/>
      <c r="D75" s="1489"/>
      <c r="E75" s="1488"/>
      <c r="F75" s="1488"/>
      <c r="G75" s="1487"/>
      <c r="H75" s="1487"/>
      <c r="I75" s="1487"/>
      <c r="J75" s="1486"/>
      <c r="K75" s="1486"/>
      <c r="L75" s="1485"/>
      <c r="M75" s="1485"/>
      <c r="N75" s="1489"/>
      <c r="O75" s="1489"/>
      <c r="P75" s="1488"/>
      <c r="Q75" s="1488"/>
      <c r="R75" s="1487"/>
      <c r="S75" s="1487"/>
      <c r="T75" s="1487"/>
      <c r="U75" s="1486"/>
      <c r="V75" s="1486"/>
      <c r="W75" s="1485"/>
      <c r="X75" s="1485"/>
    </row>
    <row r="76" spans="1:24" s="1469" customFormat="1" ht="30">
      <c r="A76" s="1476" t="s">
        <v>2095</v>
      </c>
      <c r="B76" s="1475" t="s">
        <v>199</v>
      </c>
      <c r="C76" s="1494"/>
      <c r="D76" s="1494"/>
      <c r="E76" s="1493"/>
      <c r="F76" s="1493"/>
      <c r="G76" s="30">
        <v>0.5</v>
      </c>
      <c r="H76" s="1492"/>
      <c r="I76" s="1492"/>
      <c r="J76" s="1491"/>
      <c r="K76" s="1491"/>
      <c r="L76" s="1470">
        <f>+C76*H76</f>
        <v>0</v>
      </c>
      <c r="M76" s="1470">
        <f>+D76*I76</f>
        <v>0</v>
      </c>
      <c r="N76" s="1494"/>
      <c r="O76" s="1494"/>
      <c r="P76" s="1493"/>
      <c r="Q76" s="1493"/>
      <c r="R76" s="30">
        <v>0.5</v>
      </c>
      <c r="S76" s="1492"/>
      <c r="T76" s="1492"/>
      <c r="U76" s="1491"/>
      <c r="V76" s="1491"/>
      <c r="W76" s="1470">
        <f>+N76*S76</f>
        <v>0</v>
      </c>
      <c r="X76" s="1470">
        <f>+O76*T76</f>
        <v>0</v>
      </c>
    </row>
    <row r="77" spans="1:24" s="1484" customFormat="1" ht="45">
      <c r="A77" s="1490" t="s">
        <v>2094</v>
      </c>
      <c r="B77" s="1426" t="s">
        <v>2093</v>
      </c>
      <c r="C77" s="1489"/>
      <c r="D77" s="1489"/>
      <c r="E77" s="1488"/>
      <c r="F77" s="1488"/>
      <c r="G77" s="1487"/>
      <c r="H77" s="1487"/>
      <c r="I77" s="1487"/>
      <c r="J77" s="1486"/>
      <c r="K77" s="1486"/>
      <c r="L77" s="1485"/>
      <c r="M77" s="1485"/>
      <c r="N77" s="1489"/>
      <c r="O77" s="1489"/>
      <c r="P77" s="1488"/>
      <c r="Q77" s="1488"/>
      <c r="R77" s="1487"/>
      <c r="S77" s="1487"/>
      <c r="T77" s="1487"/>
      <c r="U77" s="1486"/>
      <c r="V77" s="1486"/>
      <c r="W77" s="1485"/>
      <c r="X77" s="1485"/>
    </row>
    <row r="78" spans="1:24" s="1393" customFormat="1" ht="33" customHeight="1">
      <c r="A78" s="1481" t="s">
        <v>192</v>
      </c>
      <c r="B78" s="1483" t="s">
        <v>267</v>
      </c>
      <c r="C78" s="1482"/>
      <c r="D78" s="1482"/>
      <c r="E78" s="1479"/>
      <c r="F78" s="1479"/>
      <c r="G78" s="1437"/>
      <c r="H78" s="1478"/>
      <c r="I78" s="1478"/>
      <c r="J78" s="1478"/>
      <c r="K78" s="1478"/>
      <c r="L78" s="1479"/>
      <c r="M78" s="1479"/>
      <c r="N78" s="1482"/>
      <c r="O78" s="1482"/>
      <c r="P78" s="1479"/>
      <c r="Q78" s="1479"/>
      <c r="R78" s="1437"/>
      <c r="S78" s="1478"/>
      <c r="T78" s="1478"/>
      <c r="U78" s="1478"/>
      <c r="V78" s="1478"/>
      <c r="W78" s="1479"/>
      <c r="X78" s="1479"/>
    </row>
    <row r="79" spans="1:24" s="1393" customFormat="1" ht="30">
      <c r="A79" s="1481" t="s">
        <v>193</v>
      </c>
      <c r="B79" s="1480" t="s">
        <v>269</v>
      </c>
      <c r="C79" s="1470">
        <f>SUM(C80:C82)</f>
        <v>0</v>
      </c>
      <c r="D79" s="1470">
        <f>SUM(D80:D82)</f>
        <v>0</v>
      </c>
      <c r="E79" s="1479"/>
      <c r="F79" s="1479"/>
      <c r="G79" s="1437"/>
      <c r="H79" s="1478"/>
      <c r="I79" s="1478"/>
      <c r="J79" s="1478"/>
      <c r="K79" s="1478"/>
      <c r="L79" s="1470">
        <f>SUM(L80:L82)</f>
        <v>0</v>
      </c>
      <c r="M79" s="1470">
        <f>SUM(M80:M82)</f>
        <v>0</v>
      </c>
      <c r="N79" s="1470">
        <f>SUM(N80:N82)</f>
        <v>0</v>
      </c>
      <c r="O79" s="1470">
        <f>SUM(O80:O82)</f>
        <v>0</v>
      </c>
      <c r="P79" s="1479"/>
      <c r="Q79" s="1479"/>
      <c r="R79" s="1437"/>
      <c r="S79" s="1478"/>
      <c r="T79" s="1478"/>
      <c r="U79" s="1478"/>
      <c r="V79" s="1478"/>
      <c r="W79" s="1470">
        <f>SUM(W80:W82)</f>
        <v>0</v>
      </c>
      <c r="X79" s="1470">
        <f>SUM(X80:X82)</f>
        <v>0</v>
      </c>
    </row>
    <row r="80" spans="1:24" s="1469" customFormat="1" ht="50.25" customHeight="1">
      <c r="A80" s="1476" t="s">
        <v>2092</v>
      </c>
      <c r="B80" s="1477" t="s">
        <v>2091</v>
      </c>
      <c r="C80" s="1474"/>
      <c r="D80" s="1474"/>
      <c r="E80" s="1473"/>
      <c r="F80" s="1473"/>
      <c r="G80" s="30">
        <v>0.5</v>
      </c>
      <c r="H80" s="1472"/>
      <c r="I80" s="1472"/>
      <c r="J80" s="1471"/>
      <c r="K80" s="1471"/>
      <c r="L80" s="1470">
        <f t="shared" ref="L80:M82" si="8">C80*H80</f>
        <v>0</v>
      </c>
      <c r="M80" s="1470">
        <f t="shared" si="8"/>
        <v>0</v>
      </c>
      <c r="N80" s="1474"/>
      <c r="O80" s="1474"/>
      <c r="P80" s="1473"/>
      <c r="Q80" s="1473"/>
      <c r="R80" s="30">
        <v>0.5</v>
      </c>
      <c r="S80" s="1472"/>
      <c r="T80" s="1472"/>
      <c r="U80" s="1471"/>
      <c r="V80" s="1471"/>
      <c r="W80" s="1470">
        <f t="shared" ref="W80:X82" si="9">N80*S80</f>
        <v>0</v>
      </c>
      <c r="X80" s="1470">
        <f t="shared" si="9"/>
        <v>0</v>
      </c>
    </row>
    <row r="81" spans="1:24" s="1469" customFormat="1" ht="45">
      <c r="A81" s="1476" t="s">
        <v>2090</v>
      </c>
      <c r="B81" s="1475" t="s">
        <v>270</v>
      </c>
      <c r="C81" s="1474"/>
      <c r="D81" s="1474"/>
      <c r="E81" s="1473"/>
      <c r="F81" s="1473"/>
      <c r="G81" s="30">
        <v>1</v>
      </c>
      <c r="H81" s="1472"/>
      <c r="I81" s="1472"/>
      <c r="J81" s="1471"/>
      <c r="K81" s="1471"/>
      <c r="L81" s="1470">
        <f t="shared" si="8"/>
        <v>0</v>
      </c>
      <c r="M81" s="1470">
        <f t="shared" si="8"/>
        <v>0</v>
      </c>
      <c r="N81" s="1474"/>
      <c r="O81" s="1474"/>
      <c r="P81" s="1473"/>
      <c r="Q81" s="1473"/>
      <c r="R81" s="30">
        <v>1</v>
      </c>
      <c r="S81" s="1472"/>
      <c r="T81" s="1472"/>
      <c r="U81" s="1471"/>
      <c r="V81" s="1471"/>
      <c r="W81" s="1470">
        <f t="shared" si="9"/>
        <v>0</v>
      </c>
      <c r="X81" s="1470">
        <f t="shared" si="9"/>
        <v>0</v>
      </c>
    </row>
    <row r="82" spans="1:24" s="1469" customFormat="1" ht="45">
      <c r="A82" s="1476" t="s">
        <v>2089</v>
      </c>
      <c r="B82" s="1475" t="s">
        <v>271</v>
      </c>
      <c r="C82" s="1474"/>
      <c r="D82" s="1474"/>
      <c r="E82" s="1473"/>
      <c r="F82" s="1473"/>
      <c r="G82" s="30">
        <v>1</v>
      </c>
      <c r="H82" s="1472"/>
      <c r="I82" s="1472"/>
      <c r="J82" s="1471"/>
      <c r="K82" s="1471"/>
      <c r="L82" s="1470">
        <f t="shared" si="8"/>
        <v>0</v>
      </c>
      <c r="M82" s="1470">
        <f t="shared" si="8"/>
        <v>0</v>
      </c>
      <c r="N82" s="1474"/>
      <c r="O82" s="1474"/>
      <c r="P82" s="1473"/>
      <c r="Q82" s="1473"/>
      <c r="R82" s="30">
        <v>1</v>
      </c>
      <c r="S82" s="1472"/>
      <c r="T82" s="1472"/>
      <c r="U82" s="1471"/>
      <c r="V82" s="1471"/>
      <c r="W82" s="1470">
        <f t="shared" si="9"/>
        <v>0</v>
      </c>
      <c r="X82" s="1470">
        <f t="shared" si="9"/>
        <v>0</v>
      </c>
    </row>
    <row r="83" spans="1:24" s="1461" customFormat="1" ht="45">
      <c r="A83" s="1468" t="s">
        <v>201</v>
      </c>
      <c r="B83" s="1466" t="s">
        <v>2088</v>
      </c>
      <c r="C83" s="1465"/>
      <c r="D83" s="1465"/>
      <c r="E83" s="1465"/>
      <c r="F83" s="1465"/>
      <c r="G83" s="1464"/>
      <c r="H83" s="1463"/>
      <c r="I83" s="1463"/>
      <c r="J83" s="1463"/>
      <c r="K83" s="1463"/>
      <c r="L83" s="1462"/>
      <c r="M83" s="1462"/>
      <c r="N83" s="1465"/>
      <c r="O83" s="1465"/>
      <c r="P83" s="1465"/>
      <c r="Q83" s="1465"/>
      <c r="R83" s="1464"/>
      <c r="S83" s="1463"/>
      <c r="T83" s="1463"/>
      <c r="U83" s="1463"/>
      <c r="V83" s="1463"/>
      <c r="W83" s="1462"/>
      <c r="X83" s="1462"/>
    </row>
    <row r="84" spans="1:24" s="1461" customFormat="1" ht="90" customHeight="1">
      <c r="A84" s="1467" t="s">
        <v>272</v>
      </c>
      <c r="B84" s="1466" t="s">
        <v>273</v>
      </c>
      <c r="C84" s="1465"/>
      <c r="D84" s="1465"/>
      <c r="E84" s="1465"/>
      <c r="F84" s="1465"/>
      <c r="G84" s="1464"/>
      <c r="H84" s="1463"/>
      <c r="I84" s="1463"/>
      <c r="J84" s="1463"/>
      <c r="K84" s="1463"/>
      <c r="L84" s="1462"/>
      <c r="M84" s="1462"/>
      <c r="N84" s="1465"/>
      <c r="O84" s="1465"/>
      <c r="P84" s="1465"/>
      <c r="Q84" s="1465"/>
      <c r="R84" s="1464"/>
      <c r="S84" s="1463"/>
      <c r="T84" s="1463"/>
      <c r="U84" s="1463"/>
      <c r="V84" s="1463"/>
      <c r="W84" s="1462"/>
      <c r="X84" s="1462"/>
    </row>
    <row r="85" spans="1:24">
      <c r="A85" s="1460"/>
      <c r="C85" s="1459"/>
      <c r="D85" s="1459"/>
      <c r="E85" s="1459"/>
      <c r="F85" s="1459"/>
      <c r="G85" s="1459"/>
      <c r="H85" s="1459"/>
      <c r="I85" s="1459"/>
      <c r="J85" s="1459"/>
      <c r="K85" s="1459"/>
      <c r="L85" s="1459"/>
      <c r="M85" s="1459"/>
      <c r="N85" s="1459"/>
      <c r="O85" s="1459"/>
      <c r="P85" s="1459"/>
      <c r="Q85" s="1459"/>
      <c r="R85" s="1459"/>
      <c r="S85" s="1459"/>
      <c r="T85" s="1459"/>
      <c r="U85" s="1459"/>
      <c r="V85" s="1459"/>
      <c r="W85" s="1459"/>
      <c r="X85" s="1459"/>
    </row>
    <row r="86" spans="1:24" ht="45">
      <c r="A86" s="1448" t="s">
        <v>274</v>
      </c>
      <c r="B86" s="1458" t="s">
        <v>2087</v>
      </c>
      <c r="C86" s="1457"/>
      <c r="D86" s="1457"/>
      <c r="E86" s="1445"/>
      <c r="F86" s="1456"/>
      <c r="G86" s="1456"/>
      <c r="H86" s="1456"/>
      <c r="I86" s="1456"/>
      <c r="J86" s="1456"/>
      <c r="K86" s="1456"/>
      <c r="L86" s="1455"/>
      <c r="M86" s="1455"/>
      <c r="N86" s="1457"/>
      <c r="O86" s="1457"/>
      <c r="P86" s="1445"/>
      <c r="Q86" s="1456"/>
      <c r="R86" s="1456"/>
      <c r="S86" s="1456"/>
      <c r="T86" s="1456"/>
      <c r="U86" s="1456"/>
      <c r="V86" s="1456"/>
      <c r="W86" s="1455"/>
      <c r="X86" s="1455"/>
    </row>
    <row r="87" spans="1:24" ht="75">
      <c r="A87" s="1448" t="s">
        <v>275</v>
      </c>
      <c r="B87" s="1454" t="s">
        <v>276</v>
      </c>
      <c r="C87" s="1453">
        <f>SUM(C88:C93)</f>
        <v>0</v>
      </c>
      <c r="D87" s="1453">
        <f>SUM(D88:D93)</f>
        <v>0</v>
      </c>
      <c r="E87" s="1445"/>
      <c r="F87" s="1445"/>
      <c r="G87" s="1445"/>
      <c r="H87" s="1445"/>
      <c r="I87" s="1445"/>
      <c r="J87" s="1445"/>
      <c r="K87" s="1445"/>
      <c r="L87" s="1453">
        <f>SUM(L88:L92)</f>
        <v>0</v>
      </c>
      <c r="M87" s="1453">
        <f>SUM(M88:M92)</f>
        <v>0</v>
      </c>
      <c r="N87" s="1453">
        <f>SUM(N88:N93)</f>
        <v>0</v>
      </c>
      <c r="O87" s="1453">
        <f>SUM(O88:O93)</f>
        <v>0</v>
      </c>
      <c r="P87" s="1445"/>
      <c r="Q87" s="1445"/>
      <c r="R87" s="1445"/>
      <c r="S87" s="1445"/>
      <c r="T87" s="1445"/>
      <c r="U87" s="1445"/>
      <c r="V87" s="1445"/>
      <c r="W87" s="1453">
        <f>SUM(W88:W92)</f>
        <v>0</v>
      </c>
      <c r="X87" s="1453">
        <f>SUM(X88:X92)</f>
        <v>0</v>
      </c>
    </row>
    <row r="88" spans="1:24" ht="30">
      <c r="A88" s="1448" t="s">
        <v>277</v>
      </c>
      <c r="B88" s="1452" t="s">
        <v>278</v>
      </c>
      <c r="C88" s="1446"/>
      <c r="D88" s="1446"/>
      <c r="E88" s="1445"/>
      <c r="F88" s="1445"/>
      <c r="G88" s="1445"/>
      <c r="H88" s="1446"/>
      <c r="I88" s="1446"/>
      <c r="J88" s="1445"/>
      <c r="K88" s="1445"/>
      <c r="L88" s="1446"/>
      <c r="M88" s="1446"/>
      <c r="N88" s="1446"/>
      <c r="O88" s="1446"/>
      <c r="P88" s="1445"/>
      <c r="Q88" s="1445"/>
      <c r="R88" s="1445"/>
      <c r="S88" s="1446"/>
      <c r="T88" s="1446"/>
      <c r="U88" s="1445"/>
      <c r="V88" s="1445"/>
      <c r="W88" s="1446"/>
      <c r="X88" s="1446"/>
    </row>
    <row r="89" spans="1:24" ht="30">
      <c r="A89" s="1448" t="s">
        <v>279</v>
      </c>
      <c r="B89" s="1451" t="s">
        <v>280</v>
      </c>
      <c r="C89" s="1446"/>
      <c r="D89" s="1446"/>
      <c r="E89" s="1445"/>
      <c r="F89" s="1445"/>
      <c r="G89" s="1445"/>
      <c r="H89" s="1446"/>
      <c r="I89" s="1446"/>
      <c r="J89" s="1445"/>
      <c r="K89" s="1445"/>
      <c r="L89" s="1446"/>
      <c r="M89" s="1446"/>
      <c r="N89" s="1446"/>
      <c r="O89" s="1446"/>
      <c r="P89" s="1445"/>
      <c r="Q89" s="1445"/>
      <c r="R89" s="1445"/>
      <c r="S89" s="1446"/>
      <c r="T89" s="1446"/>
      <c r="U89" s="1445"/>
      <c r="V89" s="1445"/>
      <c r="W89" s="1446"/>
      <c r="X89" s="1446"/>
    </row>
    <row r="90" spans="1:24" ht="78.75" customHeight="1">
      <c r="A90" s="1448" t="s">
        <v>281</v>
      </c>
      <c r="B90" s="1450" t="s">
        <v>2086</v>
      </c>
      <c r="C90" s="1446"/>
      <c r="D90" s="1446"/>
      <c r="E90" s="1446"/>
      <c r="F90" s="1446"/>
      <c r="G90" s="1445"/>
      <c r="H90" s="1446"/>
      <c r="I90" s="1446"/>
      <c r="J90" s="1445"/>
      <c r="K90" s="1445"/>
      <c r="L90" s="1446"/>
      <c r="M90" s="1446"/>
      <c r="N90" s="1446"/>
      <c r="O90" s="1446"/>
      <c r="P90" s="1446"/>
      <c r="Q90" s="1446"/>
      <c r="R90" s="1445"/>
      <c r="S90" s="1446"/>
      <c r="T90" s="1446"/>
      <c r="U90" s="1445"/>
      <c r="V90" s="1445"/>
      <c r="W90" s="1446"/>
      <c r="X90" s="1446"/>
    </row>
    <row r="91" spans="1:24" ht="43.5" customHeight="1">
      <c r="A91" s="1448" t="s">
        <v>282</v>
      </c>
      <c r="B91" s="1447" t="s">
        <v>283</v>
      </c>
      <c r="C91" s="1446"/>
      <c r="D91" s="1446"/>
      <c r="E91" s="1445"/>
      <c r="F91" s="1445"/>
      <c r="G91" s="1445"/>
      <c r="H91" s="1446"/>
      <c r="I91" s="1446"/>
      <c r="J91" s="1445"/>
      <c r="K91" s="1445"/>
      <c r="L91" s="1446"/>
      <c r="M91" s="1446"/>
      <c r="N91" s="1446"/>
      <c r="O91" s="1446"/>
      <c r="P91" s="1445"/>
      <c r="Q91" s="1445"/>
      <c r="R91" s="1445"/>
      <c r="S91" s="1446"/>
      <c r="T91" s="1446"/>
      <c r="U91" s="1445"/>
      <c r="V91" s="1445"/>
      <c r="W91" s="1446"/>
      <c r="X91" s="1446"/>
    </row>
    <row r="92" spans="1:24">
      <c r="A92" s="1448" t="s">
        <v>284</v>
      </c>
      <c r="B92" s="1449" t="s">
        <v>285</v>
      </c>
      <c r="C92" s="1446"/>
      <c r="D92" s="1446"/>
      <c r="E92" s="1445"/>
      <c r="F92" s="1445"/>
      <c r="G92" s="1445"/>
      <c r="H92" s="1446"/>
      <c r="I92" s="1446"/>
      <c r="J92" s="1445"/>
      <c r="K92" s="1445"/>
      <c r="L92" s="1446"/>
      <c r="M92" s="1446"/>
      <c r="N92" s="1446"/>
      <c r="O92" s="1446"/>
      <c r="P92" s="1445"/>
      <c r="Q92" s="1445"/>
      <c r="R92" s="1445"/>
      <c r="S92" s="1446"/>
      <c r="T92" s="1446"/>
      <c r="U92" s="1445"/>
      <c r="V92" s="1445"/>
      <c r="W92" s="1446"/>
      <c r="X92" s="1446"/>
    </row>
    <row r="93" spans="1:24" ht="120">
      <c r="A93" s="1448" t="s">
        <v>286</v>
      </c>
      <c r="B93" s="1447" t="s">
        <v>2085</v>
      </c>
      <c r="C93" s="1446"/>
      <c r="D93" s="1446"/>
      <c r="E93" s="1445"/>
      <c r="F93" s="1445"/>
      <c r="G93" s="1445"/>
      <c r="H93" s="1445"/>
      <c r="I93" s="1445"/>
      <c r="J93" s="1445"/>
      <c r="K93" s="1445"/>
      <c r="L93" s="1445"/>
      <c r="M93" s="1445"/>
      <c r="N93" s="1446"/>
      <c r="O93" s="1446"/>
      <c r="P93" s="1445"/>
      <c r="Q93" s="1445"/>
      <c r="R93" s="1445"/>
      <c r="S93" s="1445"/>
      <c r="T93" s="1445"/>
      <c r="U93" s="1445"/>
      <c r="V93" s="1445"/>
      <c r="W93" s="1445"/>
      <c r="X93" s="1445"/>
    </row>
    <row r="94" spans="1:24" ht="120">
      <c r="A94" s="1390" t="s">
        <v>349</v>
      </c>
      <c r="B94" s="1389" t="s">
        <v>2084</v>
      </c>
      <c r="C94" s="1445"/>
      <c r="D94" s="1445"/>
      <c r="E94" s="1445"/>
      <c r="F94" s="1445"/>
      <c r="G94" s="1445"/>
      <c r="H94" s="1445"/>
      <c r="I94" s="1445"/>
      <c r="J94" s="1445"/>
      <c r="K94" s="1445"/>
      <c r="L94" s="1445"/>
      <c r="M94" s="1445"/>
      <c r="N94" s="1445"/>
      <c r="O94" s="1445"/>
      <c r="P94" s="1445"/>
      <c r="Q94" s="1445"/>
      <c r="R94" s="1445"/>
      <c r="S94" s="1445"/>
      <c r="T94" s="1445"/>
      <c r="U94" s="1445"/>
      <c r="V94" s="1445"/>
      <c r="W94" s="1445"/>
      <c r="X94" s="1445"/>
    </row>
    <row r="95" spans="1:24" ht="45">
      <c r="A95" s="1388" t="s">
        <v>2083</v>
      </c>
      <c r="B95" s="1387" t="s">
        <v>2082</v>
      </c>
      <c r="C95" s="1446"/>
      <c r="D95" s="1446"/>
      <c r="E95" s="1445"/>
      <c r="F95" s="1445"/>
      <c r="G95" s="1445"/>
      <c r="H95" s="1445"/>
      <c r="I95" s="1445"/>
      <c r="J95" s="1446"/>
      <c r="K95" s="1446"/>
      <c r="L95" s="1445"/>
      <c r="M95" s="1445"/>
      <c r="N95" s="1446"/>
      <c r="O95" s="1446"/>
      <c r="P95" s="1445"/>
      <c r="Q95" s="1445"/>
      <c r="R95" s="1445"/>
      <c r="S95" s="1445"/>
      <c r="T95" s="1445"/>
      <c r="U95" s="1446"/>
      <c r="V95" s="1446"/>
      <c r="W95" s="1445"/>
      <c r="X95" s="1445"/>
    </row>
    <row r="96" spans="1:24" ht="45">
      <c r="A96" s="1388" t="s">
        <v>2081</v>
      </c>
      <c r="B96" s="1387" t="s">
        <v>1947</v>
      </c>
      <c r="C96" s="1446"/>
      <c r="D96" s="1446"/>
      <c r="E96" s="1445"/>
      <c r="F96" s="1445"/>
      <c r="G96" s="1445"/>
      <c r="H96" s="1445"/>
      <c r="I96" s="1445"/>
      <c r="J96" s="1446"/>
      <c r="K96" s="1446"/>
      <c r="L96" s="1445"/>
      <c r="M96" s="1445"/>
      <c r="N96" s="1446"/>
      <c r="O96" s="1446"/>
      <c r="P96" s="1445"/>
      <c r="Q96" s="1445"/>
      <c r="R96" s="1445"/>
      <c r="S96" s="1445"/>
      <c r="T96" s="1445"/>
      <c r="U96" s="1446"/>
      <c r="V96" s="1446"/>
      <c r="W96" s="1445"/>
      <c r="X96" s="1445"/>
    </row>
    <row r="97" spans="1:24" ht="30">
      <c r="A97" s="1388" t="s">
        <v>2080</v>
      </c>
      <c r="B97" s="1387" t="s">
        <v>1946</v>
      </c>
      <c r="C97" s="1446"/>
      <c r="D97" s="1446"/>
      <c r="E97" s="1445"/>
      <c r="F97" s="1445"/>
      <c r="G97" s="1445"/>
      <c r="H97" s="1445"/>
      <c r="I97" s="1445"/>
      <c r="J97" s="1446"/>
      <c r="K97" s="1446"/>
      <c r="L97" s="1445"/>
      <c r="M97" s="1445"/>
      <c r="N97" s="1446"/>
      <c r="O97" s="1446"/>
      <c r="P97" s="1445"/>
      <c r="Q97" s="1445"/>
      <c r="R97" s="1445"/>
      <c r="S97" s="1445"/>
      <c r="T97" s="1445"/>
      <c r="U97" s="1446"/>
      <c r="V97" s="1446"/>
      <c r="W97" s="1445"/>
      <c r="X97" s="1445"/>
    </row>
    <row r="98" spans="1:24" ht="30">
      <c r="A98" s="1388" t="s">
        <v>2079</v>
      </c>
      <c r="B98" s="1387" t="s">
        <v>1945</v>
      </c>
      <c r="C98" s="1446"/>
      <c r="D98" s="1446"/>
      <c r="E98" s="1445"/>
      <c r="F98" s="1445"/>
      <c r="G98" s="1445"/>
      <c r="H98" s="1445"/>
      <c r="I98" s="1445"/>
      <c r="J98" s="1446"/>
      <c r="K98" s="1446"/>
      <c r="L98" s="1445"/>
      <c r="M98" s="1445"/>
      <c r="N98" s="1446"/>
      <c r="O98" s="1446"/>
      <c r="P98" s="1445"/>
      <c r="Q98" s="1445"/>
      <c r="R98" s="1445"/>
      <c r="S98" s="1445"/>
      <c r="T98" s="1445"/>
      <c r="U98" s="1446"/>
      <c r="V98" s="1446"/>
      <c r="W98" s="1445"/>
      <c r="X98" s="1445"/>
    </row>
    <row r="99" spans="1:24" ht="30">
      <c r="A99" s="1388" t="s">
        <v>2078</v>
      </c>
      <c r="B99" s="1387" t="s">
        <v>1944</v>
      </c>
      <c r="C99" s="1446"/>
      <c r="D99" s="1446"/>
      <c r="E99" s="1445"/>
      <c r="F99" s="1445"/>
      <c r="G99" s="1445"/>
      <c r="H99" s="1445"/>
      <c r="I99" s="1445"/>
      <c r="J99" s="1445"/>
      <c r="K99" s="1445"/>
      <c r="L99" s="1445"/>
      <c r="M99" s="1445"/>
      <c r="N99" s="1446"/>
      <c r="O99" s="1446"/>
      <c r="P99" s="1445"/>
      <c r="Q99" s="1445"/>
      <c r="R99" s="1445"/>
      <c r="S99" s="1445"/>
      <c r="T99" s="1445"/>
      <c r="U99" s="1445"/>
      <c r="V99" s="1445"/>
      <c r="W99" s="1445"/>
      <c r="X99" s="1445"/>
    </row>
    <row r="101" spans="1:24">
      <c r="A101" s="1354" t="s">
        <v>9</v>
      </c>
      <c r="B101" s="1354"/>
    </row>
    <row r="102" spans="1:24">
      <c r="A102" s="1354"/>
      <c r="B102" s="1354"/>
    </row>
    <row r="103" spans="1:24">
      <c r="A103" s="1355" t="s">
        <v>1910</v>
      </c>
      <c r="B103" s="1354"/>
    </row>
    <row r="104" spans="1:24">
      <c r="A104" s="1355" t="s">
        <v>11</v>
      </c>
      <c r="B104" s="1354"/>
    </row>
    <row r="105" spans="1:24">
      <c r="A105" s="1355" t="s">
        <v>12</v>
      </c>
      <c r="B105" s="1354"/>
    </row>
    <row r="106" spans="1:24">
      <c r="A106" s="1355" t="s">
        <v>11</v>
      </c>
      <c r="B106" s="1354"/>
    </row>
    <row r="107" spans="1:24">
      <c r="A107" s="1355" t="s">
        <v>1909</v>
      </c>
      <c r="B107" s="1354"/>
    </row>
    <row r="108" spans="1:24">
      <c r="A108" s="1355" t="s">
        <v>11</v>
      </c>
      <c r="B108" s="1354"/>
    </row>
    <row r="109" spans="1:24">
      <c r="A109" s="1355" t="s">
        <v>1943</v>
      </c>
      <c r="B109" s="1354"/>
    </row>
  </sheetData>
  <mergeCells count="17">
    <mergeCell ref="N14:O14"/>
    <mergeCell ref="P14:Q14"/>
    <mergeCell ref="R14:R15"/>
    <mergeCell ref="S14:T14"/>
    <mergeCell ref="U14:V14"/>
    <mergeCell ref="A6:X6"/>
    <mergeCell ref="A7:X7"/>
    <mergeCell ref="C13:M13"/>
    <mergeCell ref="N13:X13"/>
    <mergeCell ref="A14:B15"/>
    <mergeCell ref="C14:D14"/>
    <mergeCell ref="E14:F14"/>
    <mergeCell ref="G14:G15"/>
    <mergeCell ref="H14:I14"/>
    <mergeCell ref="J14:K14"/>
    <mergeCell ref="W14:X14"/>
    <mergeCell ref="L14:M14"/>
  </mergeCells>
  <pageMargins left="0.70866141732283472" right="0.70866141732283472" top="0" bottom="0" header="0.31496062992125984" footer="0.31496062992125984"/>
  <pageSetup scale="34" fitToHeight="0" orientation="landscape" r:id="rId1"/>
  <rowBreaks count="1" manualBreakCount="1">
    <brk id="5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F4B3-9462-462C-A594-BB8F615C811D}">
  <sheetPr>
    <pageSetUpPr fitToPage="1"/>
  </sheetPr>
  <dimension ref="A2:D66"/>
  <sheetViews>
    <sheetView showGridLines="0" view="pageBreakPreview" zoomScale="130" zoomScaleNormal="90" zoomScaleSheetLayoutView="130" workbookViewId="0">
      <selection activeCell="B62" sqref="B62"/>
    </sheetView>
  </sheetViews>
  <sheetFormatPr defaultColWidth="8.85546875" defaultRowHeight="15"/>
  <cols>
    <col min="1" max="1" width="10.5703125" style="1444" customWidth="1"/>
    <col min="2" max="2" width="68.28515625" style="1444" customWidth="1"/>
    <col min="3" max="4" width="27.5703125" style="1444" customWidth="1"/>
    <col min="5" max="5" width="3" style="1444" customWidth="1"/>
    <col min="6" max="256" width="8.85546875" style="1444"/>
    <col min="257" max="257" width="10.5703125" style="1444" customWidth="1"/>
    <col min="258" max="258" width="68.28515625" style="1444" customWidth="1"/>
    <col min="259" max="260" width="27.5703125" style="1444" customWidth="1"/>
    <col min="261" max="512" width="8.85546875" style="1444"/>
    <col min="513" max="513" width="10.5703125" style="1444" customWidth="1"/>
    <col min="514" max="514" width="68.28515625" style="1444" customWidth="1"/>
    <col min="515" max="516" width="27.5703125" style="1444" customWidth="1"/>
    <col min="517" max="768" width="8.85546875" style="1444"/>
    <col min="769" max="769" width="10.5703125" style="1444" customWidth="1"/>
    <col min="770" max="770" width="68.28515625" style="1444" customWidth="1"/>
    <col min="771" max="772" width="27.5703125" style="1444" customWidth="1"/>
    <col min="773" max="1024" width="8.85546875" style="1444"/>
    <col min="1025" max="1025" width="10.5703125" style="1444" customWidth="1"/>
    <col min="1026" max="1026" width="68.28515625" style="1444" customWidth="1"/>
    <col min="1027" max="1028" width="27.5703125" style="1444" customWidth="1"/>
    <col min="1029" max="1280" width="8.85546875" style="1444"/>
    <col min="1281" max="1281" width="10.5703125" style="1444" customWidth="1"/>
    <col min="1282" max="1282" width="68.28515625" style="1444" customWidth="1"/>
    <col min="1283" max="1284" width="27.5703125" style="1444" customWidth="1"/>
    <col min="1285" max="1536" width="8.85546875" style="1444"/>
    <col min="1537" max="1537" width="10.5703125" style="1444" customWidth="1"/>
    <col min="1538" max="1538" width="68.28515625" style="1444" customWidth="1"/>
    <col min="1539" max="1540" width="27.5703125" style="1444" customWidth="1"/>
    <col min="1541" max="1792" width="8.85546875" style="1444"/>
    <col min="1793" max="1793" width="10.5703125" style="1444" customWidth="1"/>
    <col min="1794" max="1794" width="68.28515625" style="1444" customWidth="1"/>
    <col min="1795" max="1796" width="27.5703125" style="1444" customWidth="1"/>
    <col min="1797" max="2048" width="8.85546875" style="1444"/>
    <col min="2049" max="2049" width="10.5703125" style="1444" customWidth="1"/>
    <col min="2050" max="2050" width="68.28515625" style="1444" customWidth="1"/>
    <col min="2051" max="2052" width="27.5703125" style="1444" customWidth="1"/>
    <col min="2053" max="2304" width="8.85546875" style="1444"/>
    <col min="2305" max="2305" width="10.5703125" style="1444" customWidth="1"/>
    <col min="2306" max="2306" width="68.28515625" style="1444" customWidth="1"/>
    <col min="2307" max="2308" width="27.5703125" style="1444" customWidth="1"/>
    <col min="2309" max="2560" width="8.85546875" style="1444"/>
    <col min="2561" max="2561" width="10.5703125" style="1444" customWidth="1"/>
    <col min="2562" max="2562" width="68.28515625" style="1444" customWidth="1"/>
    <col min="2563" max="2564" width="27.5703125" style="1444" customWidth="1"/>
    <col min="2565" max="2816" width="8.85546875" style="1444"/>
    <col min="2817" max="2817" width="10.5703125" style="1444" customWidth="1"/>
    <col min="2818" max="2818" width="68.28515625" style="1444" customWidth="1"/>
    <col min="2819" max="2820" width="27.5703125" style="1444" customWidth="1"/>
    <col min="2821" max="3072" width="8.85546875" style="1444"/>
    <col min="3073" max="3073" width="10.5703125" style="1444" customWidth="1"/>
    <col min="3074" max="3074" width="68.28515625" style="1444" customWidth="1"/>
    <col min="3075" max="3076" width="27.5703125" style="1444" customWidth="1"/>
    <col min="3077" max="3328" width="8.85546875" style="1444"/>
    <col min="3329" max="3329" width="10.5703125" style="1444" customWidth="1"/>
    <col min="3330" max="3330" width="68.28515625" style="1444" customWidth="1"/>
    <col min="3331" max="3332" width="27.5703125" style="1444" customWidth="1"/>
    <col min="3333" max="3584" width="8.85546875" style="1444"/>
    <col min="3585" max="3585" width="10.5703125" style="1444" customWidth="1"/>
    <col min="3586" max="3586" width="68.28515625" style="1444" customWidth="1"/>
    <col min="3587" max="3588" width="27.5703125" style="1444" customWidth="1"/>
    <col min="3589" max="3840" width="8.85546875" style="1444"/>
    <col min="3841" max="3841" width="10.5703125" style="1444" customWidth="1"/>
    <col min="3842" max="3842" width="68.28515625" style="1444" customWidth="1"/>
    <col min="3843" max="3844" width="27.5703125" style="1444" customWidth="1"/>
    <col min="3845" max="4096" width="8.85546875" style="1444"/>
    <col min="4097" max="4097" width="10.5703125" style="1444" customWidth="1"/>
    <col min="4098" max="4098" width="68.28515625" style="1444" customWidth="1"/>
    <col min="4099" max="4100" width="27.5703125" style="1444" customWidth="1"/>
    <col min="4101" max="4352" width="8.85546875" style="1444"/>
    <col min="4353" max="4353" width="10.5703125" style="1444" customWidth="1"/>
    <col min="4354" max="4354" width="68.28515625" style="1444" customWidth="1"/>
    <col min="4355" max="4356" width="27.5703125" style="1444" customWidth="1"/>
    <col min="4357" max="4608" width="8.85546875" style="1444"/>
    <col min="4609" max="4609" width="10.5703125" style="1444" customWidth="1"/>
    <col min="4610" max="4610" width="68.28515625" style="1444" customWidth="1"/>
    <col min="4611" max="4612" width="27.5703125" style="1444" customWidth="1"/>
    <col min="4613" max="4864" width="8.85546875" style="1444"/>
    <col min="4865" max="4865" width="10.5703125" style="1444" customWidth="1"/>
    <col min="4866" max="4866" width="68.28515625" style="1444" customWidth="1"/>
    <col min="4867" max="4868" width="27.5703125" style="1444" customWidth="1"/>
    <col min="4869" max="5120" width="8.85546875" style="1444"/>
    <col min="5121" max="5121" width="10.5703125" style="1444" customWidth="1"/>
    <col min="5122" max="5122" width="68.28515625" style="1444" customWidth="1"/>
    <col min="5123" max="5124" width="27.5703125" style="1444" customWidth="1"/>
    <col min="5125" max="5376" width="8.85546875" style="1444"/>
    <col min="5377" max="5377" width="10.5703125" style="1444" customWidth="1"/>
    <col min="5378" max="5378" width="68.28515625" style="1444" customWidth="1"/>
    <col min="5379" max="5380" width="27.5703125" style="1444" customWidth="1"/>
    <col min="5381" max="5632" width="8.85546875" style="1444"/>
    <col min="5633" max="5633" width="10.5703125" style="1444" customWidth="1"/>
    <col min="5634" max="5634" width="68.28515625" style="1444" customWidth="1"/>
    <col min="5635" max="5636" width="27.5703125" style="1444" customWidth="1"/>
    <col min="5637" max="5888" width="8.85546875" style="1444"/>
    <col min="5889" max="5889" width="10.5703125" style="1444" customWidth="1"/>
    <col min="5890" max="5890" width="68.28515625" style="1444" customWidth="1"/>
    <col min="5891" max="5892" width="27.5703125" style="1444" customWidth="1"/>
    <col min="5893" max="6144" width="8.85546875" style="1444"/>
    <col min="6145" max="6145" width="10.5703125" style="1444" customWidth="1"/>
    <col min="6146" max="6146" width="68.28515625" style="1444" customWidth="1"/>
    <col min="6147" max="6148" width="27.5703125" style="1444" customWidth="1"/>
    <col min="6149" max="6400" width="8.85546875" style="1444"/>
    <col min="6401" max="6401" width="10.5703125" style="1444" customWidth="1"/>
    <col min="6402" max="6402" width="68.28515625" style="1444" customWidth="1"/>
    <col min="6403" max="6404" width="27.5703125" style="1444" customWidth="1"/>
    <col min="6405" max="6656" width="8.85546875" style="1444"/>
    <col min="6657" max="6657" width="10.5703125" style="1444" customWidth="1"/>
    <col min="6658" max="6658" width="68.28515625" style="1444" customWidth="1"/>
    <col min="6659" max="6660" width="27.5703125" style="1444" customWidth="1"/>
    <col min="6661" max="6912" width="8.85546875" style="1444"/>
    <col min="6913" max="6913" width="10.5703125" style="1444" customWidth="1"/>
    <col min="6914" max="6914" width="68.28515625" style="1444" customWidth="1"/>
    <col min="6915" max="6916" width="27.5703125" style="1444" customWidth="1"/>
    <col min="6917" max="7168" width="8.85546875" style="1444"/>
    <col min="7169" max="7169" width="10.5703125" style="1444" customWidth="1"/>
    <col min="7170" max="7170" width="68.28515625" style="1444" customWidth="1"/>
    <col min="7171" max="7172" width="27.5703125" style="1444" customWidth="1"/>
    <col min="7173" max="7424" width="8.85546875" style="1444"/>
    <col min="7425" max="7425" width="10.5703125" style="1444" customWidth="1"/>
    <col min="7426" max="7426" width="68.28515625" style="1444" customWidth="1"/>
    <col min="7427" max="7428" width="27.5703125" style="1444" customWidth="1"/>
    <col min="7429" max="7680" width="8.85546875" style="1444"/>
    <col min="7681" max="7681" width="10.5703125" style="1444" customWidth="1"/>
    <col min="7682" max="7682" width="68.28515625" style="1444" customWidth="1"/>
    <col min="7683" max="7684" width="27.5703125" style="1444" customWidth="1"/>
    <col min="7685" max="7936" width="8.85546875" style="1444"/>
    <col min="7937" max="7937" width="10.5703125" style="1444" customWidth="1"/>
    <col min="7938" max="7938" width="68.28515625" style="1444" customWidth="1"/>
    <col min="7939" max="7940" width="27.5703125" style="1444" customWidth="1"/>
    <col min="7941" max="8192" width="8.85546875" style="1444"/>
    <col min="8193" max="8193" width="10.5703125" style="1444" customWidth="1"/>
    <col min="8194" max="8194" width="68.28515625" style="1444" customWidth="1"/>
    <col min="8195" max="8196" width="27.5703125" style="1444" customWidth="1"/>
    <col min="8197" max="8448" width="8.85546875" style="1444"/>
    <col min="8449" max="8449" width="10.5703125" style="1444" customWidth="1"/>
    <col min="8450" max="8450" width="68.28515625" style="1444" customWidth="1"/>
    <col min="8451" max="8452" width="27.5703125" style="1444" customWidth="1"/>
    <col min="8453" max="8704" width="8.85546875" style="1444"/>
    <col min="8705" max="8705" width="10.5703125" style="1444" customWidth="1"/>
    <col min="8706" max="8706" width="68.28515625" style="1444" customWidth="1"/>
    <col min="8707" max="8708" width="27.5703125" style="1444" customWidth="1"/>
    <col min="8709" max="8960" width="8.85546875" style="1444"/>
    <col min="8961" max="8961" width="10.5703125" style="1444" customWidth="1"/>
    <col min="8962" max="8962" width="68.28515625" style="1444" customWidth="1"/>
    <col min="8963" max="8964" width="27.5703125" style="1444" customWidth="1"/>
    <col min="8965" max="9216" width="8.85546875" style="1444"/>
    <col min="9217" max="9217" width="10.5703125" style="1444" customWidth="1"/>
    <col min="9218" max="9218" width="68.28515625" style="1444" customWidth="1"/>
    <col min="9219" max="9220" width="27.5703125" style="1444" customWidth="1"/>
    <col min="9221" max="9472" width="8.85546875" style="1444"/>
    <col min="9473" max="9473" width="10.5703125" style="1444" customWidth="1"/>
    <col min="9474" max="9474" width="68.28515625" style="1444" customWidth="1"/>
    <col min="9475" max="9476" width="27.5703125" style="1444" customWidth="1"/>
    <col min="9477" max="9728" width="8.85546875" style="1444"/>
    <col min="9729" max="9729" width="10.5703125" style="1444" customWidth="1"/>
    <col min="9730" max="9730" width="68.28515625" style="1444" customWidth="1"/>
    <col min="9731" max="9732" width="27.5703125" style="1444" customWidth="1"/>
    <col min="9733" max="9984" width="8.85546875" style="1444"/>
    <col min="9985" max="9985" width="10.5703125" style="1444" customWidth="1"/>
    <col min="9986" max="9986" width="68.28515625" style="1444" customWidth="1"/>
    <col min="9987" max="9988" width="27.5703125" style="1444" customWidth="1"/>
    <col min="9989" max="10240" width="8.85546875" style="1444"/>
    <col min="10241" max="10241" width="10.5703125" style="1444" customWidth="1"/>
    <col min="10242" max="10242" width="68.28515625" style="1444" customWidth="1"/>
    <col min="10243" max="10244" width="27.5703125" style="1444" customWidth="1"/>
    <col min="10245" max="10496" width="8.85546875" style="1444"/>
    <col min="10497" max="10497" width="10.5703125" style="1444" customWidth="1"/>
    <col min="10498" max="10498" width="68.28515625" style="1444" customWidth="1"/>
    <col min="10499" max="10500" width="27.5703125" style="1444" customWidth="1"/>
    <col min="10501" max="10752" width="8.85546875" style="1444"/>
    <col min="10753" max="10753" width="10.5703125" style="1444" customWidth="1"/>
    <col min="10754" max="10754" width="68.28515625" style="1444" customWidth="1"/>
    <col min="10755" max="10756" width="27.5703125" style="1444" customWidth="1"/>
    <col min="10757" max="11008" width="8.85546875" style="1444"/>
    <col min="11009" max="11009" width="10.5703125" style="1444" customWidth="1"/>
    <col min="11010" max="11010" width="68.28515625" style="1444" customWidth="1"/>
    <col min="11011" max="11012" width="27.5703125" style="1444" customWidth="1"/>
    <col min="11013" max="11264" width="8.85546875" style="1444"/>
    <col min="11265" max="11265" width="10.5703125" style="1444" customWidth="1"/>
    <col min="11266" max="11266" width="68.28515625" style="1444" customWidth="1"/>
    <col min="11267" max="11268" width="27.5703125" style="1444" customWidth="1"/>
    <col min="11269" max="11520" width="8.85546875" style="1444"/>
    <col min="11521" max="11521" width="10.5703125" style="1444" customWidth="1"/>
    <col min="11522" max="11522" width="68.28515625" style="1444" customWidth="1"/>
    <col min="11523" max="11524" width="27.5703125" style="1444" customWidth="1"/>
    <col min="11525" max="11776" width="8.85546875" style="1444"/>
    <col min="11777" max="11777" width="10.5703125" style="1444" customWidth="1"/>
    <col min="11778" max="11778" width="68.28515625" style="1444" customWidth="1"/>
    <col min="11779" max="11780" width="27.5703125" style="1444" customWidth="1"/>
    <col min="11781" max="12032" width="8.85546875" style="1444"/>
    <col min="12033" max="12033" width="10.5703125" style="1444" customWidth="1"/>
    <col min="12034" max="12034" width="68.28515625" style="1444" customWidth="1"/>
    <col min="12035" max="12036" width="27.5703125" style="1444" customWidth="1"/>
    <col min="12037" max="12288" width="8.85546875" style="1444"/>
    <col min="12289" max="12289" width="10.5703125" style="1444" customWidth="1"/>
    <col min="12290" max="12290" width="68.28515625" style="1444" customWidth="1"/>
    <col min="12291" max="12292" width="27.5703125" style="1444" customWidth="1"/>
    <col min="12293" max="12544" width="8.85546875" style="1444"/>
    <col min="12545" max="12545" width="10.5703125" style="1444" customWidth="1"/>
    <col min="12546" max="12546" width="68.28515625" style="1444" customWidth="1"/>
    <col min="12547" max="12548" width="27.5703125" style="1444" customWidth="1"/>
    <col min="12549" max="12800" width="8.85546875" style="1444"/>
    <col min="12801" max="12801" width="10.5703125" style="1444" customWidth="1"/>
    <col min="12802" max="12802" width="68.28515625" style="1444" customWidth="1"/>
    <col min="12803" max="12804" width="27.5703125" style="1444" customWidth="1"/>
    <col min="12805" max="13056" width="8.85546875" style="1444"/>
    <col min="13057" max="13057" width="10.5703125" style="1444" customWidth="1"/>
    <col min="13058" max="13058" width="68.28515625" style="1444" customWidth="1"/>
    <col min="13059" max="13060" width="27.5703125" style="1444" customWidth="1"/>
    <col min="13061" max="13312" width="8.85546875" style="1444"/>
    <col min="13313" max="13313" width="10.5703125" style="1444" customWidth="1"/>
    <col min="13314" max="13314" width="68.28515625" style="1444" customWidth="1"/>
    <col min="13315" max="13316" width="27.5703125" style="1444" customWidth="1"/>
    <col min="13317" max="13568" width="8.85546875" style="1444"/>
    <col min="13569" max="13569" width="10.5703125" style="1444" customWidth="1"/>
    <col min="13570" max="13570" width="68.28515625" style="1444" customWidth="1"/>
    <col min="13571" max="13572" width="27.5703125" style="1444" customWidth="1"/>
    <col min="13573" max="13824" width="8.85546875" style="1444"/>
    <col min="13825" max="13825" width="10.5703125" style="1444" customWidth="1"/>
    <col min="13826" max="13826" width="68.28515625" style="1444" customWidth="1"/>
    <col min="13827" max="13828" width="27.5703125" style="1444" customWidth="1"/>
    <col min="13829" max="14080" width="8.85546875" style="1444"/>
    <col min="14081" max="14081" width="10.5703125" style="1444" customWidth="1"/>
    <col min="14082" max="14082" width="68.28515625" style="1444" customWidth="1"/>
    <col min="14083" max="14084" width="27.5703125" style="1444" customWidth="1"/>
    <col min="14085" max="14336" width="8.85546875" style="1444"/>
    <col min="14337" max="14337" width="10.5703125" style="1444" customWidth="1"/>
    <col min="14338" max="14338" width="68.28515625" style="1444" customWidth="1"/>
    <col min="14339" max="14340" width="27.5703125" style="1444" customWidth="1"/>
    <col min="14341" max="14592" width="8.85546875" style="1444"/>
    <col min="14593" max="14593" width="10.5703125" style="1444" customWidth="1"/>
    <col min="14594" max="14594" width="68.28515625" style="1444" customWidth="1"/>
    <col min="14595" max="14596" width="27.5703125" style="1444" customWidth="1"/>
    <col min="14597" max="14848" width="8.85546875" style="1444"/>
    <col min="14849" max="14849" width="10.5703125" style="1444" customWidth="1"/>
    <col min="14850" max="14850" width="68.28515625" style="1444" customWidth="1"/>
    <col min="14851" max="14852" width="27.5703125" style="1444" customWidth="1"/>
    <col min="14853" max="15104" width="8.85546875" style="1444"/>
    <col min="15105" max="15105" width="10.5703125" style="1444" customWidth="1"/>
    <col min="15106" max="15106" width="68.28515625" style="1444" customWidth="1"/>
    <col min="15107" max="15108" width="27.5703125" style="1444" customWidth="1"/>
    <col min="15109" max="15360" width="8.85546875" style="1444"/>
    <col min="15361" max="15361" width="10.5703125" style="1444" customWidth="1"/>
    <col min="15362" max="15362" width="68.28515625" style="1444" customWidth="1"/>
    <col min="15363" max="15364" width="27.5703125" style="1444" customWidth="1"/>
    <col min="15365" max="15616" width="8.85546875" style="1444"/>
    <col min="15617" max="15617" width="10.5703125" style="1444" customWidth="1"/>
    <col min="15618" max="15618" width="68.28515625" style="1444" customWidth="1"/>
    <col min="15619" max="15620" width="27.5703125" style="1444" customWidth="1"/>
    <col min="15621" max="15872" width="8.85546875" style="1444"/>
    <col min="15873" max="15873" width="10.5703125" style="1444" customWidth="1"/>
    <col min="15874" max="15874" width="68.28515625" style="1444" customWidth="1"/>
    <col min="15875" max="15876" width="27.5703125" style="1444" customWidth="1"/>
    <col min="15877" max="16128" width="8.85546875" style="1444"/>
    <col min="16129" max="16129" width="10.5703125" style="1444" customWidth="1"/>
    <col min="16130" max="16130" width="68.28515625" style="1444" customWidth="1"/>
    <col min="16131" max="16132" width="27.5703125" style="1444" customWidth="1"/>
    <col min="16133" max="16384" width="8.85546875" style="1444"/>
  </cols>
  <sheetData>
    <row r="2" spans="1:4">
      <c r="A2" s="3"/>
      <c r="B2" s="1"/>
      <c r="C2" s="1"/>
      <c r="D2" s="1"/>
    </row>
    <row r="3" spans="1:4" ht="15.75">
      <c r="A3" s="1324" t="s">
        <v>15</v>
      </c>
      <c r="B3" s="1325"/>
      <c r="C3" s="1325"/>
      <c r="D3" s="1386" t="s">
        <v>1942</v>
      </c>
    </row>
    <row r="4" spans="1:4">
      <c r="A4" s="1350" t="s">
        <v>445</v>
      </c>
      <c r="B4" s="1325"/>
      <c r="C4" s="1325"/>
      <c r="D4" s="1385" t="s">
        <v>449</v>
      </c>
    </row>
    <row r="5" spans="1:4">
      <c r="A5" s="1325"/>
      <c r="B5" s="1325"/>
      <c r="C5" s="1325"/>
      <c r="D5" s="1351"/>
    </row>
    <row r="6" spans="1:4" ht="15.75" customHeight="1">
      <c r="A6" s="2631" t="s">
        <v>287</v>
      </c>
      <c r="B6" s="2631"/>
      <c r="C6" s="2631"/>
      <c r="D6" s="2631"/>
    </row>
    <row r="7" spans="1:4">
      <c r="A7" s="2632" t="s">
        <v>18</v>
      </c>
      <c r="B7" s="2632"/>
      <c r="C7" s="2632"/>
      <c r="D7" s="2632"/>
    </row>
    <row r="8" spans="1:4">
      <c r="A8" s="1347"/>
      <c r="B8" s="1384"/>
      <c r="C8" s="1347"/>
      <c r="D8" s="1347"/>
    </row>
    <row r="12" spans="1:4" ht="15.75" thickBot="1">
      <c r="C12" s="1578"/>
      <c r="D12" s="1578" t="s">
        <v>8</v>
      </c>
    </row>
    <row r="13" spans="1:4" ht="15.75" thickBot="1">
      <c r="C13" s="38" t="s">
        <v>19</v>
      </c>
      <c r="D13" s="38" t="s">
        <v>20</v>
      </c>
    </row>
    <row r="14" spans="1:4">
      <c r="A14" s="39"/>
      <c r="B14" s="40"/>
      <c r="C14" s="41" t="s">
        <v>288</v>
      </c>
      <c r="D14" s="41" t="s">
        <v>288</v>
      </c>
    </row>
    <row r="15" spans="1:4" ht="15.75" thickBot="1">
      <c r="A15" s="42" t="s">
        <v>289</v>
      </c>
      <c r="B15" s="42" t="s">
        <v>24</v>
      </c>
      <c r="C15" s="43" t="s">
        <v>109</v>
      </c>
      <c r="D15" s="43" t="s">
        <v>25</v>
      </c>
    </row>
    <row r="16" spans="1:4">
      <c r="A16" s="44" t="s">
        <v>115</v>
      </c>
      <c r="B16" s="45" t="s">
        <v>290</v>
      </c>
      <c r="C16" s="46"/>
      <c r="D16" s="46"/>
    </row>
    <row r="17" spans="1:4">
      <c r="A17" s="47" t="s">
        <v>37</v>
      </c>
      <c r="B17" s="1565" t="s">
        <v>291</v>
      </c>
      <c r="C17" s="48">
        <f>C48</f>
        <v>0</v>
      </c>
      <c r="D17" s="48">
        <f>D48</f>
        <v>0</v>
      </c>
    </row>
    <row r="18" spans="1:4">
      <c r="A18" s="47" t="s">
        <v>38</v>
      </c>
      <c r="B18" s="1572" t="s">
        <v>292</v>
      </c>
      <c r="C18" s="48">
        <f>C55</f>
        <v>0</v>
      </c>
      <c r="D18" s="48">
        <f>D55</f>
        <v>0</v>
      </c>
    </row>
    <row r="19" spans="1:4" ht="15.75" thickBot="1">
      <c r="A19" s="49" t="s">
        <v>43</v>
      </c>
      <c r="B19" s="1577" t="s">
        <v>293</v>
      </c>
      <c r="C19" s="1576" t="str">
        <f>IF(ISERROR(C17/C18),"",C17/C18)</f>
        <v/>
      </c>
      <c r="D19" s="1576" t="str">
        <f>IF(ISERROR(D17/D18),"",D17/D18)</f>
        <v/>
      </c>
    </row>
    <row r="20" spans="1:4">
      <c r="A20" s="50" t="s">
        <v>178</v>
      </c>
      <c r="B20" s="1575" t="s">
        <v>291</v>
      </c>
      <c r="C20" s="51"/>
      <c r="D20" s="51"/>
    </row>
    <row r="21" spans="1:4" ht="30">
      <c r="A21" s="47" t="s">
        <v>62</v>
      </c>
      <c r="B21" s="1565" t="s">
        <v>294</v>
      </c>
      <c r="C21" s="48">
        <f>+'ППЛА-1'!F16</f>
        <v>0</v>
      </c>
      <c r="D21" s="48">
        <f>'ППЛА-1'!J16</f>
        <v>0</v>
      </c>
    </row>
    <row r="22" spans="1:4" ht="45">
      <c r="A22" s="47" t="s">
        <v>64</v>
      </c>
      <c r="B22" s="1565" t="s">
        <v>295</v>
      </c>
      <c r="C22" s="48">
        <f>SUM('ППЛА-3'!J45:K45)+SUM('ППЛА-3'!J65:K65)-SUM('ППЛА-3'!J95:K95)</f>
        <v>0</v>
      </c>
      <c r="D22" s="48">
        <f>SUM('ППЛА-3'!U45:V45)+SUM('ППЛА-3'!U65:V65)-SUM('ППЛА-3'!U95:V95)</f>
        <v>0</v>
      </c>
    </row>
    <row r="23" spans="1:4" ht="60">
      <c r="A23" s="47" t="s">
        <v>268</v>
      </c>
      <c r="B23" s="1574" t="s">
        <v>2178</v>
      </c>
      <c r="C23" s="1567"/>
      <c r="D23" s="1567"/>
    </row>
    <row r="24" spans="1:4" ht="45">
      <c r="A24" s="47" t="s">
        <v>2177</v>
      </c>
      <c r="B24" s="1565" t="s">
        <v>297</v>
      </c>
      <c r="C24" s="48">
        <f>'ППЛА-2'!E102+'ППЛА-2'!E112-'ППЛА-2'!E156</f>
        <v>0</v>
      </c>
      <c r="D24" s="48">
        <f>'ППЛА-2'!K102+'ППЛА-2'!K112-'ППЛА-2'!K156</f>
        <v>0</v>
      </c>
    </row>
    <row r="25" spans="1:4" ht="60">
      <c r="A25" s="47" t="s">
        <v>298</v>
      </c>
      <c r="B25" s="1568" t="s">
        <v>2176</v>
      </c>
      <c r="C25" s="1567"/>
      <c r="D25" s="1567"/>
    </row>
    <row r="26" spans="1:4" ht="32.25" customHeight="1">
      <c r="A26" s="47" t="s">
        <v>2175</v>
      </c>
      <c r="B26" s="1565" t="s">
        <v>300</v>
      </c>
      <c r="C26" s="48">
        <f>'ППЛА-2'!C99-SUM('ППЛА-2'!$C$156:$C$160)</f>
        <v>0</v>
      </c>
      <c r="D26" s="48">
        <f>'ППЛА-2'!I99-SUM('ППЛА-2'!$I$156:$I$160)</f>
        <v>0</v>
      </c>
    </row>
    <row r="27" spans="1:4" ht="30">
      <c r="A27" s="47" t="s">
        <v>2174</v>
      </c>
      <c r="B27" s="1565" t="s">
        <v>302</v>
      </c>
      <c r="C27" s="48">
        <f>'ППЛА-3'!C41+'ППЛА-3'!D41-'ППЛА-3'!C58-'ППЛА-3'!D58-'ППЛА-3'!C78-'ППЛА-3'!D78-SUM('ППЛА-3'!C95:D99)</f>
        <v>0</v>
      </c>
      <c r="D27" s="48">
        <f>'ППЛА-3'!N41+'ППЛА-3'!O41-'ППЛА-3'!N58-'ППЛА-3'!O58-'ППЛА-3'!N78-'ППЛА-3'!O78-SUM('ППЛА-3'!N95:O99)</f>
        <v>0</v>
      </c>
    </row>
    <row r="28" spans="1:4" ht="30.75" thickBot="1">
      <c r="A28" s="49" t="s">
        <v>2173</v>
      </c>
      <c r="B28" s="1573" t="s">
        <v>2172</v>
      </c>
      <c r="C28" s="52">
        <f>C21-C22-C23+C24+C25-C26+C27</f>
        <v>0</v>
      </c>
      <c r="D28" s="52">
        <f>D21-D22-D23+D24+D25-D26+D27</f>
        <v>0</v>
      </c>
    </row>
    <row r="29" spans="1:4" ht="30">
      <c r="A29" s="53" t="s">
        <v>2171</v>
      </c>
      <c r="B29" s="1565" t="s">
        <v>305</v>
      </c>
      <c r="C29" s="54">
        <f>'ППЛА-1'!F42</f>
        <v>0</v>
      </c>
      <c r="D29" s="54">
        <f>'ППЛА-1'!J42</f>
        <v>0</v>
      </c>
    </row>
    <row r="30" spans="1:4" ht="60">
      <c r="A30" s="55" t="s">
        <v>2170</v>
      </c>
      <c r="B30" s="1565" t="s">
        <v>307</v>
      </c>
      <c r="C30" s="48">
        <f>SUM('ППЛА-3'!J47:K47)+SUM('ППЛА-3'!J67:K67)-SUM('ППЛА-3'!J96:K96)</f>
        <v>0</v>
      </c>
      <c r="D30" s="48">
        <f>SUM('ППЛА-3'!U47:V47)+SUM('ППЛА-3'!U67:V67)-SUM('ППЛА-3'!U96:V96)</f>
        <v>0</v>
      </c>
    </row>
    <row r="31" spans="1:4" ht="60">
      <c r="A31" s="55" t="s">
        <v>308</v>
      </c>
      <c r="B31" s="1568" t="s">
        <v>2169</v>
      </c>
      <c r="C31" s="1567"/>
      <c r="D31" s="1567"/>
    </row>
    <row r="32" spans="1:4" ht="60">
      <c r="A32" s="55" t="s">
        <v>2168</v>
      </c>
      <c r="B32" s="1565" t="s">
        <v>310</v>
      </c>
      <c r="C32" s="48">
        <f>'ППЛА-2'!E104+'ППЛА-2'!E114-'ППЛА-2'!E157</f>
        <v>0</v>
      </c>
      <c r="D32" s="48">
        <f>'ППЛА-2'!K104+'ППЛА-2'!K114-'ППЛА-2'!K157</f>
        <v>0</v>
      </c>
    </row>
    <row r="33" spans="1:4" ht="60">
      <c r="A33" s="55" t="s">
        <v>311</v>
      </c>
      <c r="B33" s="1568" t="s">
        <v>2167</v>
      </c>
      <c r="C33" s="1567"/>
      <c r="D33" s="1567"/>
    </row>
    <row r="34" spans="1:4" ht="33" customHeight="1">
      <c r="A34" s="47" t="s">
        <v>2166</v>
      </c>
      <c r="B34" s="1572" t="s">
        <v>2165</v>
      </c>
      <c r="C34" s="48">
        <f>C29-C30-C31+C32+C33</f>
        <v>0</v>
      </c>
      <c r="D34" s="48">
        <f>D29-D30-D31+D32+D33</f>
        <v>0</v>
      </c>
    </row>
    <row r="35" spans="1:4">
      <c r="A35" s="1571" t="s">
        <v>312</v>
      </c>
      <c r="B35" s="1565" t="s">
        <v>315</v>
      </c>
      <c r="C35" s="54">
        <f>'ППЛА-1'!F46</f>
        <v>0</v>
      </c>
      <c r="D35" s="54">
        <f>'ППЛА-1'!J46</f>
        <v>0</v>
      </c>
    </row>
    <row r="36" spans="1:4" ht="30">
      <c r="A36" s="1566" t="s">
        <v>313</v>
      </c>
      <c r="B36" s="1565" t="s">
        <v>317</v>
      </c>
      <c r="C36" s="48">
        <f>SUM('ППЛА-3'!J49:K49)+SUM('ППЛА-3'!J69:K69)-SUM('ППЛА-3'!J97:K97)</f>
        <v>0</v>
      </c>
      <c r="D36" s="48">
        <f>SUM('ППЛА-3'!U49:V49)+SUM('ППЛА-3'!U69:V69)-SUM('ППЛА-3'!U97:V97)</f>
        <v>0</v>
      </c>
    </row>
    <row r="37" spans="1:4" ht="60">
      <c r="A37" s="1566" t="s">
        <v>314</v>
      </c>
      <c r="B37" s="1568" t="s">
        <v>2164</v>
      </c>
      <c r="C37" s="1567"/>
      <c r="D37" s="1567"/>
    </row>
    <row r="38" spans="1:4" ht="30">
      <c r="A38" s="1566" t="s">
        <v>316</v>
      </c>
      <c r="B38" s="1565" t="s">
        <v>320</v>
      </c>
      <c r="C38" s="48">
        <f>SUM('ППЛА-2'!E106,'ППЛА-2'!E116)-'ППЛА-2'!E158</f>
        <v>0</v>
      </c>
      <c r="D38" s="48">
        <f>SUM('ППЛА-2'!K106,'ППЛА-2'!K116)-'ППЛА-2'!K158</f>
        <v>0</v>
      </c>
    </row>
    <row r="39" spans="1:4" ht="60">
      <c r="A39" s="1566" t="s">
        <v>318</v>
      </c>
      <c r="B39" s="1568" t="s">
        <v>2163</v>
      </c>
      <c r="C39" s="1567"/>
      <c r="D39" s="1567"/>
    </row>
    <row r="40" spans="1:4" ht="15.75" thickBot="1">
      <c r="A40" s="1566" t="s">
        <v>319</v>
      </c>
      <c r="B40" s="1565" t="s">
        <v>2162</v>
      </c>
      <c r="C40" s="48">
        <f>C35-C36-C37+C38+C39</f>
        <v>0</v>
      </c>
      <c r="D40" s="48">
        <f>D35-D36-D37+D38+D39</f>
        <v>0</v>
      </c>
    </row>
    <row r="41" spans="1:4">
      <c r="A41" s="1570" t="s">
        <v>321</v>
      </c>
      <c r="B41" s="1569" t="s">
        <v>326</v>
      </c>
      <c r="C41" s="56">
        <f>'ППЛА-1'!F54</f>
        <v>0</v>
      </c>
      <c r="D41" s="56">
        <f>'ППЛА-1'!J54</f>
        <v>0</v>
      </c>
    </row>
    <row r="42" spans="1:4" ht="30">
      <c r="A42" s="1566" t="s">
        <v>322</v>
      </c>
      <c r="B42" s="1565" t="s">
        <v>328</v>
      </c>
      <c r="C42" s="48">
        <f>SUM('ППЛА-3'!J51:K51)+SUM('ППЛА-3'!J53:K53)+SUM('ППЛА-3'!J55:K55)+SUM('ППЛА-3'!J57:K57)+SUM('ППЛА-3'!J71:K71)+SUM('ППЛА-3'!J73:K73)+SUM('ППЛА-3'!J75:K75)+SUM('ППЛА-3'!J77:K77)-SUM('ППЛА-3'!J98:K98)</f>
        <v>0</v>
      </c>
      <c r="D42" s="48">
        <f>SUM('ППЛА-3'!U51:V51)+SUM('ППЛА-3'!U53:V53)+SUM('ППЛА-3'!U55:V55)+SUM('ППЛА-3'!U57:V57)+SUM('ППЛА-3'!U71:V71)+SUM('ППЛА-3'!U73:V73)+SUM('ППЛА-3'!U75:V75)+SUM('ППЛА-3'!U77:V77)-SUM('ППЛА-3'!U98:V98)</f>
        <v>0</v>
      </c>
    </row>
    <row r="43" spans="1:4" ht="60">
      <c r="A43" s="1566" t="s">
        <v>323</v>
      </c>
      <c r="B43" s="1568" t="s">
        <v>2161</v>
      </c>
      <c r="C43" s="1567"/>
      <c r="D43" s="1567"/>
    </row>
    <row r="44" spans="1:4" ht="30">
      <c r="A44" s="1566" t="s">
        <v>324</v>
      </c>
      <c r="B44" s="1565" t="s">
        <v>331</v>
      </c>
      <c r="C44" s="48">
        <f>'ППЛА-2'!E108+'ППЛА-2'!E118+'ППЛА-2'!E120+'ППЛА-2'!E122+'ППЛА-2'!E124+'ППЛА-2'!E127-'ППЛА-2'!E159</f>
        <v>0</v>
      </c>
      <c r="D44" s="48">
        <f>'ППЛА-2'!K108+'ППЛА-2'!K118+'ППЛА-2'!K120+'ППЛА-2'!K122+'ППЛА-2'!K124+'ППЛА-2'!K127-'ППЛА-2'!K159</f>
        <v>0</v>
      </c>
    </row>
    <row r="45" spans="1:4" ht="60">
      <c r="A45" s="1566" t="s">
        <v>325</v>
      </c>
      <c r="B45" s="1568" t="s">
        <v>2160</v>
      </c>
      <c r="C45" s="1567"/>
      <c r="D45" s="1567"/>
    </row>
    <row r="46" spans="1:4" ht="15.75" thickBot="1">
      <c r="A46" s="1566" t="s">
        <v>327</v>
      </c>
      <c r="B46" s="1565" t="s">
        <v>2159</v>
      </c>
      <c r="C46" s="48">
        <f>C41-C42-C43+C44+C45</f>
        <v>0</v>
      </c>
      <c r="D46" s="48">
        <f>D41-D42-D43+D44+D45</f>
        <v>0</v>
      </c>
    </row>
    <row r="47" spans="1:4" ht="15.75" thickBot="1">
      <c r="A47" s="1564" t="s">
        <v>329</v>
      </c>
      <c r="B47" s="1563" t="s">
        <v>332</v>
      </c>
      <c r="C47" s="57">
        <f>(C28+C34+C40+C46)-MIN(C28+C34+C40+C46,100/30*C28,100/60*(C28+C34),100/85*(C28+C34+C40))</f>
        <v>0</v>
      </c>
      <c r="D47" s="57">
        <f>(D28+D34+D40+D46)-MIN(D28+D34+D40+D46,100/30*D28,100/60*(D28+D34),100/85*(D28+D34+D40))</f>
        <v>0</v>
      </c>
    </row>
    <row r="48" spans="1:4" s="58" customFormat="1" ht="15.75" thickBot="1">
      <c r="A48" s="1564" t="s">
        <v>330</v>
      </c>
      <c r="B48" s="1563" t="s">
        <v>333</v>
      </c>
      <c r="C48" s="57">
        <f>(C21+C29+C35+C41)-MIN(C21+C29+C35+C41,C47)</f>
        <v>0</v>
      </c>
      <c r="D48" s="57">
        <f>(D21+D29+D35+D41)-MIN(D21+D29+D35+D41,D47)</f>
        <v>0</v>
      </c>
    </row>
    <row r="49" spans="1:4">
      <c r="A49" s="50" t="s">
        <v>201</v>
      </c>
      <c r="B49" s="45" t="s">
        <v>292</v>
      </c>
      <c r="C49" s="59"/>
      <c r="D49" s="59"/>
    </row>
    <row r="50" spans="1:4">
      <c r="A50" s="47" t="s">
        <v>2158</v>
      </c>
      <c r="B50" s="1562" t="s">
        <v>334</v>
      </c>
      <c r="C50" s="54">
        <f>'ППЛА-2'!H14</f>
        <v>0</v>
      </c>
      <c r="D50" s="54">
        <f>'ППЛА-2'!N14</f>
        <v>0</v>
      </c>
    </row>
    <row r="51" spans="1:4">
      <c r="A51" s="47" t="s">
        <v>2157</v>
      </c>
      <c r="B51" s="1562" t="s">
        <v>335</v>
      </c>
      <c r="C51" s="48">
        <f>'ППЛА-3'!M17</f>
        <v>0</v>
      </c>
      <c r="D51" s="48">
        <f>'ППЛА-3'!X17</f>
        <v>0</v>
      </c>
    </row>
    <row r="52" spans="1:4" ht="27" customHeight="1">
      <c r="A52" s="47" t="s">
        <v>2156</v>
      </c>
      <c r="B52" s="1562" t="s">
        <v>336</v>
      </c>
      <c r="C52" s="48">
        <f>'ППЛА-3'!L17</f>
        <v>0</v>
      </c>
      <c r="D52" s="48">
        <f>'ППЛА-3'!W17</f>
        <v>0</v>
      </c>
    </row>
    <row r="53" spans="1:4" ht="30">
      <c r="A53" s="47" t="s">
        <v>2155</v>
      </c>
      <c r="B53" s="1562" t="s">
        <v>337</v>
      </c>
      <c r="C53" s="48">
        <f>MIN(C51,C50)</f>
        <v>0</v>
      </c>
      <c r="D53" s="48">
        <f>MIN(D51,D50)</f>
        <v>0</v>
      </c>
    </row>
    <row r="54" spans="1:4" ht="30.75" thickBot="1">
      <c r="A54" s="60" t="s">
        <v>2154</v>
      </c>
      <c r="B54" s="1562" t="s">
        <v>338</v>
      </c>
      <c r="C54" s="52">
        <f>MIN(C52,0.75*MAX(C50-C51,0))</f>
        <v>0</v>
      </c>
      <c r="D54" s="52">
        <f>MIN(D52,0.75*MAX(D50-D51,0))</f>
        <v>0</v>
      </c>
    </row>
    <row r="55" spans="1:4" s="58" customFormat="1" ht="15.75" thickBot="1">
      <c r="A55" s="61" t="s">
        <v>272</v>
      </c>
      <c r="B55" s="62" t="s">
        <v>339</v>
      </c>
      <c r="C55" s="57">
        <f>C50-C53-C54</f>
        <v>0</v>
      </c>
      <c r="D55" s="57">
        <f>D50-D53-D54</f>
        <v>0</v>
      </c>
    </row>
    <row r="57" spans="1:4">
      <c r="A57" s="3"/>
      <c r="B57" s="1"/>
    </row>
    <row r="58" spans="1:4">
      <c r="A58" s="1354" t="s">
        <v>9</v>
      </c>
      <c r="B58" s="1354"/>
    </row>
    <row r="59" spans="1:4">
      <c r="A59" s="1354"/>
      <c r="B59" s="1354"/>
    </row>
    <row r="60" spans="1:4">
      <c r="A60" s="1355" t="s">
        <v>1910</v>
      </c>
      <c r="B60" s="1354"/>
    </row>
    <row r="61" spans="1:4">
      <c r="A61" s="1355" t="s">
        <v>11</v>
      </c>
      <c r="B61" s="1354"/>
    </row>
    <row r="62" spans="1:4">
      <c r="A62" s="1355" t="s">
        <v>12</v>
      </c>
      <c r="B62" s="1354"/>
    </row>
    <row r="63" spans="1:4">
      <c r="A63" s="1355" t="s">
        <v>11</v>
      </c>
      <c r="B63" s="1354"/>
    </row>
    <row r="64" spans="1:4">
      <c r="A64" s="1355" t="s">
        <v>1909</v>
      </c>
      <c r="B64" s="1354"/>
    </row>
    <row r="65" spans="1:2">
      <c r="A65" s="1355" t="s">
        <v>11</v>
      </c>
      <c r="B65" s="1354"/>
    </row>
    <row r="66" spans="1:2">
      <c r="A66" s="1355" t="s">
        <v>1943</v>
      </c>
      <c r="B66" s="1354"/>
    </row>
  </sheetData>
  <mergeCells count="2">
    <mergeCell ref="A6:D6"/>
    <mergeCell ref="A7:D7"/>
  </mergeCells>
  <pageMargins left="0.70866141732283472" right="0.70866141732283472" top="0.74803149606299213" bottom="0.74803149606299213" header="0.31496062992125984" footer="0.31496062992125984"/>
  <pageSetup scale="65"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14999847407452621"/>
  </sheetPr>
  <dimension ref="A1:IV50"/>
  <sheetViews>
    <sheetView view="pageBreakPreview" zoomScaleNormal="90" zoomScaleSheetLayoutView="100" workbookViewId="0">
      <selection activeCell="V55" sqref="V55"/>
    </sheetView>
  </sheetViews>
  <sheetFormatPr defaultRowHeight="11.25"/>
  <cols>
    <col min="1" max="1" width="13" style="536" customWidth="1"/>
    <col min="2" max="9" width="13" style="118" customWidth="1"/>
    <col min="10" max="10" width="12.28515625" style="118" customWidth="1"/>
    <col min="11" max="11" width="13.5703125" style="118" customWidth="1"/>
    <col min="12" max="256" width="9.140625" style="118"/>
    <col min="257" max="265" width="13" style="118" customWidth="1"/>
    <col min="266" max="266" width="12.28515625" style="118" customWidth="1"/>
    <col min="267" max="267" width="13.5703125" style="118" customWidth="1"/>
    <col min="268" max="512" width="9.140625" style="118"/>
    <col min="513" max="521" width="13" style="118" customWidth="1"/>
    <col min="522" max="522" width="12.28515625" style="118" customWidth="1"/>
    <col min="523" max="523" width="13.5703125" style="118" customWidth="1"/>
    <col min="524" max="768" width="9.140625" style="118"/>
    <col min="769" max="777" width="13" style="118" customWidth="1"/>
    <col min="778" max="778" width="12.28515625" style="118" customWidth="1"/>
    <col min="779" max="779" width="13.5703125" style="118" customWidth="1"/>
    <col min="780" max="1024" width="9.140625" style="118"/>
    <col min="1025" max="1033" width="13" style="118" customWidth="1"/>
    <col min="1034" max="1034" width="12.28515625" style="118" customWidth="1"/>
    <col min="1035" max="1035" width="13.5703125" style="118" customWidth="1"/>
    <col min="1036" max="1280" width="9.140625" style="118"/>
    <col min="1281" max="1289" width="13" style="118" customWidth="1"/>
    <col min="1290" max="1290" width="12.28515625" style="118" customWidth="1"/>
    <col min="1291" max="1291" width="13.5703125" style="118" customWidth="1"/>
    <col min="1292" max="1536" width="9.140625" style="118"/>
    <col min="1537" max="1545" width="13" style="118" customWidth="1"/>
    <col min="1546" max="1546" width="12.28515625" style="118" customWidth="1"/>
    <col min="1547" max="1547" width="13.5703125" style="118" customWidth="1"/>
    <col min="1548" max="1792" width="9.140625" style="118"/>
    <col min="1793" max="1801" width="13" style="118" customWidth="1"/>
    <col min="1802" max="1802" width="12.28515625" style="118" customWidth="1"/>
    <col min="1803" max="1803" width="13.5703125" style="118" customWidth="1"/>
    <col min="1804" max="2048" width="9.140625" style="118"/>
    <col min="2049" max="2057" width="13" style="118" customWidth="1"/>
    <col min="2058" max="2058" width="12.28515625" style="118" customWidth="1"/>
    <col min="2059" max="2059" width="13.5703125" style="118" customWidth="1"/>
    <col min="2060" max="2304" width="9.140625" style="118"/>
    <col min="2305" max="2313" width="13" style="118" customWidth="1"/>
    <col min="2314" max="2314" width="12.28515625" style="118" customWidth="1"/>
    <col min="2315" max="2315" width="13.5703125" style="118" customWidth="1"/>
    <col min="2316" max="2560" width="9.140625" style="118"/>
    <col min="2561" max="2569" width="13" style="118" customWidth="1"/>
    <col min="2570" max="2570" width="12.28515625" style="118" customWidth="1"/>
    <col min="2571" max="2571" width="13.5703125" style="118" customWidth="1"/>
    <col min="2572" max="2816" width="9.140625" style="118"/>
    <col min="2817" max="2825" width="13" style="118" customWidth="1"/>
    <col min="2826" max="2826" width="12.28515625" style="118" customWidth="1"/>
    <col min="2827" max="2827" width="13.5703125" style="118" customWidth="1"/>
    <col min="2828" max="3072" width="9.140625" style="118"/>
    <col min="3073" max="3081" width="13" style="118" customWidth="1"/>
    <col min="3082" max="3082" width="12.28515625" style="118" customWidth="1"/>
    <col min="3083" max="3083" width="13.5703125" style="118" customWidth="1"/>
    <col min="3084" max="3328" width="9.140625" style="118"/>
    <col min="3329" max="3337" width="13" style="118" customWidth="1"/>
    <col min="3338" max="3338" width="12.28515625" style="118" customWidth="1"/>
    <col min="3339" max="3339" width="13.5703125" style="118" customWidth="1"/>
    <col min="3340" max="3584" width="9.140625" style="118"/>
    <col min="3585" max="3593" width="13" style="118" customWidth="1"/>
    <col min="3594" max="3594" width="12.28515625" style="118" customWidth="1"/>
    <col min="3595" max="3595" width="13.5703125" style="118" customWidth="1"/>
    <col min="3596" max="3840" width="9.140625" style="118"/>
    <col min="3841" max="3849" width="13" style="118" customWidth="1"/>
    <col min="3850" max="3850" width="12.28515625" style="118" customWidth="1"/>
    <col min="3851" max="3851" width="13.5703125" style="118" customWidth="1"/>
    <col min="3852" max="4096" width="9.140625" style="118"/>
    <col min="4097" max="4105" width="13" style="118" customWidth="1"/>
    <col min="4106" max="4106" width="12.28515625" style="118" customWidth="1"/>
    <col min="4107" max="4107" width="13.5703125" style="118" customWidth="1"/>
    <col min="4108" max="4352" width="9.140625" style="118"/>
    <col min="4353" max="4361" width="13" style="118" customWidth="1"/>
    <col min="4362" max="4362" width="12.28515625" style="118" customWidth="1"/>
    <col min="4363" max="4363" width="13.5703125" style="118" customWidth="1"/>
    <col min="4364" max="4608" width="9.140625" style="118"/>
    <col min="4609" max="4617" width="13" style="118" customWidth="1"/>
    <col min="4618" max="4618" width="12.28515625" style="118" customWidth="1"/>
    <col min="4619" max="4619" width="13.5703125" style="118" customWidth="1"/>
    <col min="4620" max="4864" width="9.140625" style="118"/>
    <col min="4865" max="4873" width="13" style="118" customWidth="1"/>
    <col min="4874" max="4874" width="12.28515625" style="118" customWidth="1"/>
    <col min="4875" max="4875" width="13.5703125" style="118" customWidth="1"/>
    <col min="4876" max="5120" width="9.140625" style="118"/>
    <col min="5121" max="5129" width="13" style="118" customWidth="1"/>
    <col min="5130" max="5130" width="12.28515625" style="118" customWidth="1"/>
    <col min="5131" max="5131" width="13.5703125" style="118" customWidth="1"/>
    <col min="5132" max="5376" width="9.140625" style="118"/>
    <col min="5377" max="5385" width="13" style="118" customWidth="1"/>
    <col min="5386" max="5386" width="12.28515625" style="118" customWidth="1"/>
    <col min="5387" max="5387" width="13.5703125" style="118" customWidth="1"/>
    <col min="5388" max="5632" width="9.140625" style="118"/>
    <col min="5633" max="5641" width="13" style="118" customWidth="1"/>
    <col min="5642" max="5642" width="12.28515625" style="118" customWidth="1"/>
    <col min="5643" max="5643" width="13.5703125" style="118" customWidth="1"/>
    <col min="5644" max="5888" width="9.140625" style="118"/>
    <col min="5889" max="5897" width="13" style="118" customWidth="1"/>
    <col min="5898" max="5898" width="12.28515625" style="118" customWidth="1"/>
    <col min="5899" max="5899" width="13.5703125" style="118" customWidth="1"/>
    <col min="5900" max="6144" width="9.140625" style="118"/>
    <col min="6145" max="6153" width="13" style="118" customWidth="1"/>
    <col min="6154" max="6154" width="12.28515625" style="118" customWidth="1"/>
    <col min="6155" max="6155" width="13.5703125" style="118" customWidth="1"/>
    <col min="6156" max="6400" width="9.140625" style="118"/>
    <col min="6401" max="6409" width="13" style="118" customWidth="1"/>
    <col min="6410" max="6410" width="12.28515625" style="118" customWidth="1"/>
    <col min="6411" max="6411" width="13.5703125" style="118" customWidth="1"/>
    <col min="6412" max="6656" width="9.140625" style="118"/>
    <col min="6657" max="6665" width="13" style="118" customWidth="1"/>
    <col min="6666" max="6666" width="12.28515625" style="118" customWidth="1"/>
    <col min="6667" max="6667" width="13.5703125" style="118" customWidth="1"/>
    <col min="6668" max="6912" width="9.140625" style="118"/>
    <col min="6913" max="6921" width="13" style="118" customWidth="1"/>
    <col min="6922" max="6922" width="12.28515625" style="118" customWidth="1"/>
    <col min="6923" max="6923" width="13.5703125" style="118" customWidth="1"/>
    <col min="6924" max="7168" width="9.140625" style="118"/>
    <col min="7169" max="7177" width="13" style="118" customWidth="1"/>
    <col min="7178" max="7178" width="12.28515625" style="118" customWidth="1"/>
    <col min="7179" max="7179" width="13.5703125" style="118" customWidth="1"/>
    <col min="7180" max="7424" width="9.140625" style="118"/>
    <col min="7425" max="7433" width="13" style="118" customWidth="1"/>
    <col min="7434" max="7434" width="12.28515625" style="118" customWidth="1"/>
    <col min="7435" max="7435" width="13.5703125" style="118" customWidth="1"/>
    <col min="7436" max="7680" width="9.140625" style="118"/>
    <col min="7681" max="7689" width="13" style="118" customWidth="1"/>
    <col min="7690" max="7690" width="12.28515625" style="118" customWidth="1"/>
    <col min="7691" max="7691" width="13.5703125" style="118" customWidth="1"/>
    <col min="7692" max="7936" width="9.140625" style="118"/>
    <col min="7937" max="7945" width="13" style="118" customWidth="1"/>
    <col min="7946" max="7946" width="12.28515625" style="118" customWidth="1"/>
    <col min="7947" max="7947" width="13.5703125" style="118" customWidth="1"/>
    <col min="7948" max="8192" width="9.140625" style="118"/>
    <col min="8193" max="8201" width="13" style="118" customWidth="1"/>
    <col min="8202" max="8202" width="12.28515625" style="118" customWidth="1"/>
    <col min="8203" max="8203" width="13.5703125" style="118" customWidth="1"/>
    <col min="8204" max="8448" width="9.140625" style="118"/>
    <col min="8449" max="8457" width="13" style="118" customWidth="1"/>
    <col min="8458" max="8458" width="12.28515625" style="118" customWidth="1"/>
    <col min="8459" max="8459" width="13.5703125" style="118" customWidth="1"/>
    <col min="8460" max="8704" width="9.140625" style="118"/>
    <col min="8705" max="8713" width="13" style="118" customWidth="1"/>
    <col min="8714" max="8714" width="12.28515625" style="118" customWidth="1"/>
    <col min="8715" max="8715" width="13.5703125" style="118" customWidth="1"/>
    <col min="8716" max="8960" width="9.140625" style="118"/>
    <col min="8961" max="8969" width="13" style="118" customWidth="1"/>
    <col min="8970" max="8970" width="12.28515625" style="118" customWidth="1"/>
    <col min="8971" max="8971" width="13.5703125" style="118" customWidth="1"/>
    <col min="8972" max="9216" width="9.140625" style="118"/>
    <col min="9217" max="9225" width="13" style="118" customWidth="1"/>
    <col min="9226" max="9226" width="12.28515625" style="118" customWidth="1"/>
    <col min="9227" max="9227" width="13.5703125" style="118" customWidth="1"/>
    <col min="9228" max="9472" width="9.140625" style="118"/>
    <col min="9473" max="9481" width="13" style="118" customWidth="1"/>
    <col min="9482" max="9482" width="12.28515625" style="118" customWidth="1"/>
    <col min="9483" max="9483" width="13.5703125" style="118" customWidth="1"/>
    <col min="9484" max="9728" width="9.140625" style="118"/>
    <col min="9729" max="9737" width="13" style="118" customWidth="1"/>
    <col min="9738" max="9738" width="12.28515625" style="118" customWidth="1"/>
    <col min="9739" max="9739" width="13.5703125" style="118" customWidth="1"/>
    <col min="9740" max="9984" width="9.140625" style="118"/>
    <col min="9985" max="9993" width="13" style="118" customWidth="1"/>
    <col min="9994" max="9994" width="12.28515625" style="118" customWidth="1"/>
    <col min="9995" max="9995" width="13.5703125" style="118" customWidth="1"/>
    <col min="9996" max="10240" width="9.140625" style="118"/>
    <col min="10241" max="10249" width="13" style="118" customWidth="1"/>
    <col min="10250" max="10250" width="12.28515625" style="118" customWidth="1"/>
    <col min="10251" max="10251" width="13.5703125" style="118" customWidth="1"/>
    <col min="10252" max="10496" width="9.140625" style="118"/>
    <col min="10497" max="10505" width="13" style="118" customWidth="1"/>
    <col min="10506" max="10506" width="12.28515625" style="118" customWidth="1"/>
    <col min="10507" max="10507" width="13.5703125" style="118" customWidth="1"/>
    <col min="10508" max="10752" width="9.140625" style="118"/>
    <col min="10753" max="10761" width="13" style="118" customWidth="1"/>
    <col min="10762" max="10762" width="12.28515625" style="118" customWidth="1"/>
    <col min="10763" max="10763" width="13.5703125" style="118" customWidth="1"/>
    <col min="10764" max="11008" width="9.140625" style="118"/>
    <col min="11009" max="11017" width="13" style="118" customWidth="1"/>
    <col min="11018" max="11018" width="12.28515625" style="118" customWidth="1"/>
    <col min="11019" max="11019" width="13.5703125" style="118" customWidth="1"/>
    <col min="11020" max="11264" width="9.140625" style="118"/>
    <col min="11265" max="11273" width="13" style="118" customWidth="1"/>
    <col min="11274" max="11274" width="12.28515625" style="118" customWidth="1"/>
    <col min="11275" max="11275" width="13.5703125" style="118" customWidth="1"/>
    <col min="11276" max="11520" width="9.140625" style="118"/>
    <col min="11521" max="11529" width="13" style="118" customWidth="1"/>
    <col min="11530" max="11530" width="12.28515625" style="118" customWidth="1"/>
    <col min="11531" max="11531" width="13.5703125" style="118" customWidth="1"/>
    <col min="11532" max="11776" width="9.140625" style="118"/>
    <col min="11777" max="11785" width="13" style="118" customWidth="1"/>
    <col min="11786" max="11786" width="12.28515625" style="118" customWidth="1"/>
    <col min="11787" max="11787" width="13.5703125" style="118" customWidth="1"/>
    <col min="11788" max="12032" width="9.140625" style="118"/>
    <col min="12033" max="12041" width="13" style="118" customWidth="1"/>
    <col min="12042" max="12042" width="12.28515625" style="118" customWidth="1"/>
    <col min="12043" max="12043" width="13.5703125" style="118" customWidth="1"/>
    <col min="12044" max="12288" width="9.140625" style="118"/>
    <col min="12289" max="12297" width="13" style="118" customWidth="1"/>
    <col min="12298" max="12298" width="12.28515625" style="118" customWidth="1"/>
    <col min="12299" max="12299" width="13.5703125" style="118" customWidth="1"/>
    <col min="12300" max="12544" width="9.140625" style="118"/>
    <col min="12545" max="12553" width="13" style="118" customWidth="1"/>
    <col min="12554" max="12554" width="12.28515625" style="118" customWidth="1"/>
    <col min="12555" max="12555" width="13.5703125" style="118" customWidth="1"/>
    <col min="12556" max="12800" width="9.140625" style="118"/>
    <col min="12801" max="12809" width="13" style="118" customWidth="1"/>
    <col min="12810" max="12810" width="12.28515625" style="118" customWidth="1"/>
    <col min="12811" max="12811" width="13.5703125" style="118" customWidth="1"/>
    <col min="12812" max="13056" width="9.140625" style="118"/>
    <col min="13057" max="13065" width="13" style="118" customWidth="1"/>
    <col min="13066" max="13066" width="12.28515625" style="118" customWidth="1"/>
    <col min="13067" max="13067" width="13.5703125" style="118" customWidth="1"/>
    <col min="13068" max="13312" width="9.140625" style="118"/>
    <col min="13313" max="13321" width="13" style="118" customWidth="1"/>
    <col min="13322" max="13322" width="12.28515625" style="118" customWidth="1"/>
    <col min="13323" max="13323" width="13.5703125" style="118" customWidth="1"/>
    <col min="13324" max="13568" width="9.140625" style="118"/>
    <col min="13569" max="13577" width="13" style="118" customWidth="1"/>
    <col min="13578" max="13578" width="12.28515625" style="118" customWidth="1"/>
    <col min="13579" max="13579" width="13.5703125" style="118" customWidth="1"/>
    <col min="13580" max="13824" width="9.140625" style="118"/>
    <col min="13825" max="13833" width="13" style="118" customWidth="1"/>
    <col min="13834" max="13834" width="12.28515625" style="118" customWidth="1"/>
    <col min="13835" max="13835" width="13.5703125" style="118" customWidth="1"/>
    <col min="13836" max="14080" width="9.140625" style="118"/>
    <col min="14081" max="14089" width="13" style="118" customWidth="1"/>
    <col min="14090" max="14090" width="12.28515625" style="118" customWidth="1"/>
    <col min="14091" max="14091" width="13.5703125" style="118" customWidth="1"/>
    <col min="14092" max="14336" width="9.140625" style="118"/>
    <col min="14337" max="14345" width="13" style="118" customWidth="1"/>
    <col min="14346" max="14346" width="12.28515625" style="118" customWidth="1"/>
    <col min="14347" max="14347" width="13.5703125" style="118" customWidth="1"/>
    <col min="14348" max="14592" width="9.140625" style="118"/>
    <col min="14593" max="14601" width="13" style="118" customWidth="1"/>
    <col min="14602" max="14602" width="12.28515625" style="118" customWidth="1"/>
    <col min="14603" max="14603" width="13.5703125" style="118" customWidth="1"/>
    <col min="14604" max="14848" width="9.140625" style="118"/>
    <col min="14849" max="14857" width="13" style="118" customWidth="1"/>
    <col min="14858" max="14858" width="12.28515625" style="118" customWidth="1"/>
    <col min="14859" max="14859" width="13.5703125" style="118" customWidth="1"/>
    <col min="14860" max="15104" width="9.140625" style="118"/>
    <col min="15105" max="15113" width="13" style="118" customWidth="1"/>
    <col min="15114" max="15114" width="12.28515625" style="118" customWidth="1"/>
    <col min="15115" max="15115" width="13.5703125" style="118" customWidth="1"/>
    <col min="15116" max="15360" width="9.140625" style="118"/>
    <col min="15361" max="15369" width="13" style="118" customWidth="1"/>
    <col min="15370" max="15370" width="12.28515625" style="118" customWidth="1"/>
    <col min="15371" max="15371" width="13.5703125" style="118" customWidth="1"/>
    <col min="15372" max="15616" width="9.140625" style="118"/>
    <col min="15617" max="15625" width="13" style="118" customWidth="1"/>
    <col min="15626" max="15626" width="12.28515625" style="118" customWidth="1"/>
    <col min="15627" max="15627" width="13.5703125" style="118" customWidth="1"/>
    <col min="15628" max="15872" width="9.140625" style="118"/>
    <col min="15873" max="15881" width="13" style="118" customWidth="1"/>
    <col min="15882" max="15882" width="12.28515625" style="118" customWidth="1"/>
    <col min="15883" max="15883" width="13.5703125" style="118" customWidth="1"/>
    <col min="15884" max="16128" width="9.140625" style="118"/>
    <col min="16129" max="16137" width="13" style="118" customWidth="1"/>
    <col min="16138" max="16138" width="12.28515625" style="118" customWidth="1"/>
    <col min="16139" max="16139" width="13.5703125" style="118" customWidth="1"/>
    <col min="16140" max="16384" width="9.140625" style="118"/>
  </cols>
  <sheetData>
    <row r="1" spans="1:11" ht="15.75">
      <c r="A1" s="2620" t="s">
        <v>1340</v>
      </c>
      <c r="B1" s="2620"/>
      <c r="C1" s="2620"/>
      <c r="D1" s="2620"/>
      <c r="E1" s="2620"/>
      <c r="F1" s="2620"/>
      <c r="G1" s="2620"/>
      <c r="H1" s="2620"/>
      <c r="I1" s="2620"/>
    </row>
    <row r="2" spans="1:11" ht="12.75" customHeight="1">
      <c r="A2" s="535" t="s">
        <v>15</v>
      </c>
      <c r="E2" s="258"/>
    </row>
    <row r="3" spans="1:11">
      <c r="A3" s="536" t="s">
        <v>343</v>
      </c>
      <c r="I3" s="259" t="s">
        <v>1341</v>
      </c>
    </row>
    <row r="5" spans="1:11" ht="15.75">
      <c r="A5" s="2108" t="s">
        <v>1342</v>
      </c>
      <c r="B5" s="2108"/>
      <c r="C5" s="2108"/>
      <c r="D5" s="2108"/>
      <c r="E5" s="2108"/>
      <c r="F5" s="2108"/>
      <c r="G5" s="2108"/>
      <c r="H5" s="2108"/>
      <c r="I5" s="2108"/>
    </row>
    <row r="6" spans="1:11">
      <c r="A6" s="2622" t="s">
        <v>1079</v>
      </c>
      <c r="B6" s="2622"/>
      <c r="C6" s="2622"/>
      <c r="D6" s="2622"/>
      <c r="E6" s="2622"/>
      <c r="F6" s="2622"/>
      <c r="G6" s="2622"/>
      <c r="H6" s="2622"/>
      <c r="I6" s="2622"/>
    </row>
    <row r="7" spans="1:11">
      <c r="A7" s="260"/>
      <c r="B7" s="260"/>
      <c r="C7" s="260"/>
      <c r="D7" s="260"/>
      <c r="E7" s="260"/>
      <c r="F7" s="260"/>
      <c r="G7" s="260"/>
      <c r="H7" s="260"/>
      <c r="I7" s="260"/>
    </row>
    <row r="8" spans="1:11">
      <c r="A8" s="2652" t="s">
        <v>1343</v>
      </c>
      <c r="B8" s="2652"/>
      <c r="C8" s="2652"/>
      <c r="D8" s="2652"/>
      <c r="E8" s="2652"/>
      <c r="F8" s="2652"/>
      <c r="G8" s="2652"/>
      <c r="H8" s="2652"/>
      <c r="I8" s="2652"/>
      <c r="J8" s="537"/>
    </row>
    <row r="9" spans="1:11" ht="12" thickBot="1">
      <c r="A9" s="257"/>
      <c r="B9" s="257"/>
      <c r="C9" s="257"/>
      <c r="D9" s="257"/>
      <c r="E9" s="257"/>
      <c r="F9" s="257"/>
      <c r="G9" s="257"/>
      <c r="H9" s="257"/>
      <c r="I9" s="257"/>
      <c r="J9" s="537"/>
    </row>
    <row r="10" spans="1:11" ht="67.5">
      <c r="A10" s="2653" t="s">
        <v>1344</v>
      </c>
      <c r="B10" s="538" t="s">
        <v>1345</v>
      </c>
      <c r="C10" s="539" t="s">
        <v>0</v>
      </c>
      <c r="D10" s="539" t="s">
        <v>1346</v>
      </c>
      <c r="E10" s="539" t="s">
        <v>506</v>
      </c>
      <c r="F10" s="539" t="s">
        <v>1347</v>
      </c>
      <c r="G10" s="539" t="s">
        <v>1348</v>
      </c>
      <c r="H10" s="539" t="s">
        <v>20</v>
      </c>
      <c r="I10" s="540" t="s">
        <v>1349</v>
      </c>
      <c r="J10" s="540" t="s">
        <v>1350</v>
      </c>
      <c r="K10" s="541" t="s">
        <v>1351</v>
      </c>
    </row>
    <row r="11" spans="1:11">
      <c r="A11" s="2654"/>
      <c r="B11" s="542">
        <v>1</v>
      </c>
      <c r="C11" s="542">
        <v>2</v>
      </c>
      <c r="D11" s="542">
        <v>3</v>
      </c>
      <c r="E11" s="542">
        <v>4</v>
      </c>
      <c r="F11" s="542">
        <v>5</v>
      </c>
      <c r="G11" s="542">
        <v>6</v>
      </c>
      <c r="H11" s="542">
        <v>7</v>
      </c>
      <c r="I11" s="169">
        <v>8</v>
      </c>
      <c r="J11" s="169">
        <v>9</v>
      </c>
      <c r="K11" s="543">
        <v>10</v>
      </c>
    </row>
    <row r="12" spans="1:11">
      <c r="A12" s="2649" t="s">
        <v>1352</v>
      </c>
      <c r="B12" s="255"/>
      <c r="C12" s="255"/>
      <c r="D12" s="255"/>
      <c r="E12" s="255"/>
      <c r="F12" s="544"/>
      <c r="G12" s="544"/>
      <c r="H12" s="544"/>
      <c r="I12" s="544"/>
      <c r="J12" s="255"/>
      <c r="K12" s="545"/>
    </row>
    <row r="13" spans="1:11">
      <c r="A13" s="2650"/>
      <c r="B13" s="255"/>
      <c r="C13" s="255"/>
      <c r="D13" s="255"/>
      <c r="E13" s="255"/>
      <c r="F13" s="544"/>
      <c r="G13" s="544"/>
      <c r="H13" s="544"/>
      <c r="I13" s="544"/>
      <c r="J13" s="255"/>
      <c r="K13" s="545"/>
    </row>
    <row r="14" spans="1:11">
      <c r="A14" s="2650"/>
      <c r="B14" s="255"/>
      <c r="C14" s="255"/>
      <c r="D14" s="255"/>
      <c r="E14" s="255"/>
      <c r="F14" s="544"/>
      <c r="G14" s="544"/>
      <c r="H14" s="544"/>
      <c r="I14" s="544"/>
      <c r="J14" s="255"/>
      <c r="K14" s="545"/>
    </row>
    <row r="15" spans="1:11">
      <c r="A15" s="2651"/>
      <c r="B15" s="255"/>
      <c r="C15" s="255"/>
      <c r="D15" s="255"/>
      <c r="E15" s="255"/>
      <c r="F15" s="544"/>
      <c r="G15" s="544"/>
      <c r="H15" s="544"/>
      <c r="I15" s="544"/>
      <c r="J15" s="255"/>
      <c r="K15" s="545"/>
    </row>
    <row r="16" spans="1:11">
      <c r="A16" s="2656" t="s">
        <v>1353</v>
      </c>
      <c r="B16" s="2657"/>
      <c r="C16" s="2657"/>
      <c r="D16" s="2658"/>
      <c r="E16" s="255"/>
      <c r="F16" s="544"/>
      <c r="G16" s="546"/>
      <c r="H16" s="255"/>
      <c r="I16" s="255"/>
      <c r="J16" s="255"/>
      <c r="K16" s="545"/>
    </row>
    <row r="17" spans="1:256">
      <c r="A17" s="2649" t="s">
        <v>1354</v>
      </c>
      <c r="B17" s="255"/>
      <c r="C17" s="255"/>
      <c r="D17" s="255"/>
      <c r="E17" s="546"/>
      <c r="F17" s="544"/>
      <c r="G17" s="544"/>
      <c r="H17" s="544"/>
      <c r="I17" s="544"/>
      <c r="J17" s="546"/>
      <c r="K17" s="545"/>
    </row>
    <row r="18" spans="1:256">
      <c r="A18" s="2650"/>
      <c r="B18" s="255"/>
      <c r="C18" s="255"/>
      <c r="D18" s="255"/>
      <c r="E18" s="546"/>
      <c r="F18" s="544"/>
      <c r="G18" s="544"/>
      <c r="H18" s="544"/>
      <c r="I18" s="544"/>
      <c r="J18" s="546"/>
      <c r="K18" s="545"/>
    </row>
    <row r="19" spans="1:256">
      <c r="A19" s="2650"/>
      <c r="B19" s="255"/>
      <c r="C19" s="255"/>
      <c r="D19" s="255"/>
      <c r="E19" s="546"/>
      <c r="F19" s="544"/>
      <c r="G19" s="544"/>
      <c r="H19" s="544"/>
      <c r="I19" s="544"/>
      <c r="J19" s="546"/>
      <c r="K19" s="545"/>
    </row>
    <row r="20" spans="1:256">
      <c r="A20" s="2651"/>
      <c r="B20" s="255"/>
      <c r="C20" s="255"/>
      <c r="D20" s="255"/>
      <c r="E20" s="546"/>
      <c r="F20" s="544"/>
      <c r="G20" s="544"/>
      <c r="H20" s="544"/>
      <c r="I20" s="544"/>
      <c r="J20" s="546"/>
      <c r="K20" s="545"/>
    </row>
    <row r="21" spans="1:256" ht="12" thickBot="1">
      <c r="A21" s="2659" t="s">
        <v>1355</v>
      </c>
      <c r="B21" s="2660"/>
      <c r="C21" s="2660"/>
      <c r="D21" s="2661"/>
      <c r="E21" s="256"/>
      <c r="F21" s="256"/>
      <c r="G21" s="256"/>
      <c r="H21" s="256"/>
      <c r="I21" s="256"/>
      <c r="J21" s="256"/>
      <c r="K21" s="547"/>
    </row>
    <row r="22" spans="1:256">
      <c r="A22" s="257"/>
      <c r="B22" s="257"/>
      <c r="C22" s="257"/>
      <c r="D22" s="257"/>
      <c r="E22" s="258"/>
      <c r="F22" s="258"/>
      <c r="G22" s="258"/>
      <c r="H22" s="258"/>
      <c r="I22" s="258"/>
      <c r="J22" s="264"/>
      <c r="K22" s="258"/>
    </row>
    <row r="23" spans="1:256">
      <c r="A23" s="2652" t="s">
        <v>1356</v>
      </c>
      <c r="B23" s="2652"/>
      <c r="C23" s="2652"/>
      <c r="D23" s="2652"/>
      <c r="E23" s="2652"/>
      <c r="F23" s="2652"/>
      <c r="G23" s="2652"/>
      <c r="H23" s="2652"/>
      <c r="I23" s="2652"/>
      <c r="J23" s="264"/>
      <c r="K23" s="258"/>
    </row>
    <row r="24" spans="1:256" ht="12" thickBot="1">
      <c r="A24" s="257"/>
      <c r="B24" s="257"/>
      <c r="C24" s="257"/>
      <c r="D24" s="257"/>
      <c r="E24" s="257"/>
      <c r="F24" s="257"/>
      <c r="G24" s="257"/>
      <c r="H24" s="257"/>
      <c r="I24" s="257"/>
      <c r="J24" s="264"/>
      <c r="K24" s="258"/>
    </row>
    <row r="25" spans="1:256" ht="67.5">
      <c r="A25" s="2653" t="s">
        <v>1357</v>
      </c>
      <c r="B25" s="548" t="s">
        <v>1345</v>
      </c>
      <c r="C25" s="539" t="s">
        <v>0</v>
      </c>
      <c r="D25" s="539" t="s">
        <v>1346</v>
      </c>
      <c r="E25" s="540" t="s">
        <v>506</v>
      </c>
      <c r="F25" s="540" t="s">
        <v>1347</v>
      </c>
      <c r="G25" s="540" t="s">
        <v>1348</v>
      </c>
      <c r="H25" s="540" t="s">
        <v>20</v>
      </c>
      <c r="I25" s="540" t="s">
        <v>1349</v>
      </c>
      <c r="J25" s="540" t="s">
        <v>1350</v>
      </c>
      <c r="K25" s="541" t="s">
        <v>1351</v>
      </c>
    </row>
    <row r="26" spans="1:256">
      <c r="A26" s="2654"/>
      <c r="B26" s="169">
        <v>1</v>
      </c>
      <c r="C26" s="542">
        <v>2</v>
      </c>
      <c r="D26" s="169">
        <v>3</v>
      </c>
      <c r="E26" s="542">
        <v>4</v>
      </c>
      <c r="F26" s="169">
        <v>5</v>
      </c>
      <c r="G26" s="542">
        <v>6</v>
      </c>
      <c r="H26" s="169">
        <v>7</v>
      </c>
      <c r="I26" s="169">
        <v>8</v>
      </c>
      <c r="J26" s="169">
        <v>9</v>
      </c>
      <c r="K26" s="543">
        <v>10</v>
      </c>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49"/>
      <c r="BC26" s="549"/>
      <c r="BD26" s="549"/>
      <c r="BE26" s="549"/>
      <c r="BF26" s="549"/>
      <c r="BG26" s="549"/>
      <c r="BH26" s="549"/>
      <c r="BI26" s="549"/>
      <c r="BJ26" s="549"/>
      <c r="BK26" s="549"/>
      <c r="BL26" s="549"/>
      <c r="BM26" s="549"/>
      <c r="BN26" s="549"/>
      <c r="BO26" s="549"/>
      <c r="BP26" s="549"/>
      <c r="BQ26" s="549"/>
      <c r="BR26" s="549"/>
      <c r="BS26" s="549"/>
      <c r="BT26" s="549"/>
      <c r="BU26" s="549"/>
      <c r="BV26" s="549"/>
      <c r="BW26" s="549"/>
      <c r="BX26" s="549"/>
      <c r="BY26" s="549"/>
      <c r="BZ26" s="549"/>
      <c r="CA26" s="549"/>
      <c r="CB26" s="549"/>
      <c r="CC26" s="549"/>
      <c r="CD26" s="549"/>
      <c r="CE26" s="549"/>
      <c r="CF26" s="549"/>
      <c r="CG26" s="549"/>
      <c r="CH26" s="549"/>
      <c r="CI26" s="549"/>
      <c r="CJ26" s="549"/>
      <c r="CK26" s="549"/>
      <c r="CL26" s="549"/>
      <c r="CM26" s="549"/>
      <c r="CN26" s="549"/>
      <c r="CO26" s="549"/>
      <c r="CP26" s="549"/>
      <c r="CQ26" s="549"/>
      <c r="CR26" s="549"/>
      <c r="CS26" s="549"/>
      <c r="CT26" s="549"/>
      <c r="CU26" s="549"/>
      <c r="CV26" s="549"/>
      <c r="CW26" s="549"/>
      <c r="CX26" s="549"/>
      <c r="CY26" s="549"/>
      <c r="CZ26" s="549"/>
      <c r="DA26" s="549"/>
      <c r="DB26" s="549"/>
      <c r="DC26" s="549"/>
      <c r="DD26" s="549"/>
      <c r="DE26" s="549"/>
      <c r="DF26" s="549"/>
      <c r="DG26" s="549"/>
      <c r="DH26" s="549"/>
      <c r="DI26" s="549"/>
      <c r="DJ26" s="549"/>
      <c r="DK26" s="549"/>
      <c r="DL26" s="549"/>
      <c r="DM26" s="549"/>
      <c r="DN26" s="549"/>
      <c r="DO26" s="549"/>
      <c r="DP26" s="549"/>
      <c r="DQ26" s="549"/>
      <c r="DR26" s="549"/>
      <c r="DS26" s="549"/>
      <c r="DT26" s="549"/>
      <c r="DU26" s="549"/>
      <c r="DV26" s="549"/>
      <c r="DW26" s="549"/>
      <c r="DX26" s="549"/>
      <c r="DY26" s="549"/>
      <c r="DZ26" s="549"/>
      <c r="EA26" s="549"/>
      <c r="EB26" s="549"/>
      <c r="EC26" s="549"/>
      <c r="ED26" s="549"/>
      <c r="EE26" s="549"/>
      <c r="EF26" s="549"/>
      <c r="EG26" s="549"/>
      <c r="EH26" s="549"/>
      <c r="EI26" s="549"/>
      <c r="EJ26" s="549"/>
      <c r="EK26" s="549"/>
      <c r="EL26" s="549"/>
      <c r="EM26" s="549"/>
      <c r="EN26" s="549"/>
      <c r="EO26" s="549"/>
      <c r="EP26" s="549"/>
      <c r="EQ26" s="549"/>
      <c r="ER26" s="549"/>
      <c r="ES26" s="549"/>
      <c r="ET26" s="549"/>
      <c r="EU26" s="549"/>
      <c r="EV26" s="549"/>
      <c r="EW26" s="549"/>
      <c r="EX26" s="549"/>
      <c r="EY26" s="549"/>
      <c r="EZ26" s="549"/>
      <c r="FA26" s="549"/>
      <c r="FB26" s="549"/>
      <c r="FC26" s="549"/>
      <c r="FD26" s="549"/>
      <c r="FE26" s="549"/>
      <c r="FF26" s="549"/>
      <c r="FG26" s="549"/>
      <c r="FH26" s="549"/>
      <c r="FI26" s="549"/>
      <c r="FJ26" s="549"/>
      <c r="FK26" s="549"/>
      <c r="FL26" s="549"/>
      <c r="FM26" s="549"/>
      <c r="FN26" s="549"/>
      <c r="FO26" s="549"/>
      <c r="FP26" s="549"/>
      <c r="FQ26" s="549"/>
      <c r="FR26" s="549"/>
      <c r="FS26" s="549"/>
      <c r="FT26" s="549"/>
      <c r="FU26" s="549"/>
      <c r="FV26" s="549"/>
      <c r="FW26" s="549"/>
      <c r="FX26" s="549"/>
      <c r="FY26" s="549"/>
      <c r="FZ26" s="549"/>
      <c r="GA26" s="549"/>
      <c r="GB26" s="549"/>
      <c r="GC26" s="549"/>
      <c r="GD26" s="549"/>
      <c r="GE26" s="549"/>
      <c r="GF26" s="549"/>
      <c r="GG26" s="549"/>
      <c r="GH26" s="549"/>
      <c r="GI26" s="549"/>
      <c r="GJ26" s="549"/>
      <c r="GK26" s="549"/>
      <c r="GL26" s="549"/>
      <c r="GM26" s="549"/>
      <c r="GN26" s="549"/>
      <c r="GO26" s="549"/>
      <c r="GP26" s="549"/>
      <c r="GQ26" s="549"/>
      <c r="GR26" s="549"/>
      <c r="GS26" s="549"/>
      <c r="GT26" s="549"/>
      <c r="GU26" s="549"/>
      <c r="GV26" s="549"/>
      <c r="GW26" s="549"/>
      <c r="GX26" s="549"/>
      <c r="GY26" s="549"/>
      <c r="GZ26" s="549"/>
      <c r="HA26" s="549"/>
      <c r="HB26" s="549"/>
      <c r="HC26" s="549"/>
      <c r="HD26" s="549"/>
      <c r="HE26" s="549"/>
      <c r="HF26" s="549"/>
      <c r="HG26" s="549"/>
      <c r="HH26" s="549"/>
      <c r="HI26" s="549"/>
      <c r="HJ26" s="549"/>
      <c r="HK26" s="549"/>
      <c r="HL26" s="549"/>
      <c r="HM26" s="549"/>
      <c r="HN26" s="549"/>
      <c r="HO26" s="549"/>
      <c r="HP26" s="549"/>
      <c r="HQ26" s="549"/>
      <c r="HR26" s="549"/>
      <c r="HS26" s="549"/>
      <c r="HT26" s="549"/>
      <c r="HU26" s="549"/>
      <c r="HV26" s="549"/>
      <c r="HW26" s="549"/>
      <c r="HX26" s="549"/>
      <c r="HY26" s="549"/>
      <c r="HZ26" s="549"/>
      <c r="IA26" s="549"/>
      <c r="IB26" s="549"/>
      <c r="IC26" s="549"/>
      <c r="ID26" s="549"/>
      <c r="IE26" s="549"/>
      <c r="IF26" s="549"/>
      <c r="IG26" s="549"/>
      <c r="IH26" s="549"/>
      <c r="II26" s="549"/>
      <c r="IJ26" s="549"/>
      <c r="IK26" s="549"/>
      <c r="IL26" s="549"/>
      <c r="IM26" s="549"/>
      <c r="IN26" s="549"/>
      <c r="IO26" s="549"/>
      <c r="IP26" s="549"/>
      <c r="IQ26" s="549"/>
      <c r="IR26" s="549"/>
      <c r="IS26" s="549"/>
      <c r="IT26" s="549"/>
      <c r="IU26" s="549"/>
      <c r="IV26" s="549"/>
    </row>
    <row r="27" spans="1:256">
      <c r="A27" s="2649" t="s">
        <v>1352</v>
      </c>
      <c r="B27" s="544"/>
      <c r="C27" s="544"/>
      <c r="D27" s="544"/>
      <c r="E27" s="544"/>
      <c r="F27" s="544"/>
      <c r="G27" s="544"/>
      <c r="H27" s="544"/>
      <c r="I27" s="544"/>
      <c r="J27" s="255"/>
      <c r="K27" s="545"/>
    </row>
    <row r="28" spans="1:256">
      <c r="A28" s="2650"/>
      <c r="B28" s="544"/>
      <c r="C28" s="544"/>
      <c r="D28" s="544"/>
      <c r="E28" s="544"/>
      <c r="F28" s="544"/>
      <c r="G28" s="544"/>
      <c r="H28" s="544"/>
      <c r="I28" s="544"/>
      <c r="J28" s="255"/>
      <c r="K28" s="545"/>
    </row>
    <row r="29" spans="1:256">
      <c r="A29" s="2650"/>
      <c r="B29" s="544"/>
      <c r="C29" s="544"/>
      <c r="D29" s="544"/>
      <c r="E29" s="544"/>
      <c r="F29" s="544"/>
      <c r="G29" s="544"/>
      <c r="H29" s="544"/>
      <c r="I29" s="544"/>
      <c r="J29" s="255"/>
      <c r="K29" s="545"/>
    </row>
    <row r="30" spans="1:256">
      <c r="A30" s="2651"/>
      <c r="B30" s="544"/>
      <c r="C30" s="544"/>
      <c r="D30" s="544"/>
      <c r="E30" s="544"/>
      <c r="F30" s="544"/>
      <c r="G30" s="544"/>
      <c r="H30" s="544"/>
      <c r="I30" s="544"/>
      <c r="J30" s="255"/>
      <c r="K30" s="545"/>
    </row>
    <row r="31" spans="1:256">
      <c r="A31" s="2656" t="s">
        <v>1353</v>
      </c>
      <c r="B31" s="2657"/>
      <c r="C31" s="2657"/>
      <c r="D31" s="2658"/>
      <c r="E31" s="544"/>
      <c r="F31" s="544"/>
      <c r="G31" s="544"/>
      <c r="H31" s="544"/>
      <c r="I31" s="255"/>
      <c r="J31" s="255"/>
      <c r="K31" s="545"/>
    </row>
    <row r="32" spans="1:256">
      <c r="A32" s="2649" t="s">
        <v>1354</v>
      </c>
      <c r="B32" s="544"/>
      <c r="C32" s="544"/>
      <c r="D32" s="544"/>
      <c r="E32" s="544"/>
      <c r="F32" s="544"/>
      <c r="G32" s="544"/>
      <c r="H32" s="544"/>
      <c r="I32" s="544"/>
      <c r="J32" s="546"/>
      <c r="K32" s="545"/>
    </row>
    <row r="33" spans="1:256">
      <c r="A33" s="2650"/>
      <c r="B33" s="544"/>
      <c r="C33" s="544"/>
      <c r="D33" s="544"/>
      <c r="E33" s="544"/>
      <c r="F33" s="544"/>
      <c r="G33" s="544"/>
      <c r="H33" s="544"/>
      <c r="I33" s="544"/>
      <c r="J33" s="546"/>
      <c r="K33" s="545"/>
    </row>
    <row r="34" spans="1:256">
      <c r="A34" s="2650"/>
      <c r="B34" s="544"/>
      <c r="C34" s="544"/>
      <c r="D34" s="544"/>
      <c r="E34" s="544"/>
      <c r="F34" s="544"/>
      <c r="G34" s="544"/>
      <c r="H34" s="544"/>
      <c r="I34" s="544"/>
      <c r="J34" s="546"/>
      <c r="K34" s="545"/>
    </row>
    <row r="35" spans="1:256">
      <c r="A35" s="2650"/>
      <c r="B35" s="550"/>
      <c r="C35" s="550"/>
      <c r="D35" s="550"/>
      <c r="E35" s="550"/>
      <c r="F35" s="550"/>
      <c r="G35" s="550"/>
      <c r="H35" s="550"/>
      <c r="I35" s="544"/>
      <c r="J35" s="546"/>
      <c r="K35" s="545"/>
    </row>
    <row r="36" spans="1:256" ht="12" thickBot="1">
      <c r="A36" s="2662" t="s">
        <v>1355</v>
      </c>
      <c r="B36" s="2663"/>
      <c r="C36" s="2663"/>
      <c r="D36" s="2663"/>
      <c r="E36" s="551"/>
      <c r="F36" s="551"/>
      <c r="G36" s="551"/>
      <c r="H36" s="551"/>
      <c r="I36" s="256"/>
      <c r="J36" s="256"/>
      <c r="K36" s="547"/>
    </row>
    <row r="37" spans="1:256">
      <c r="A37" s="257"/>
      <c r="B37" s="257"/>
      <c r="C37" s="257"/>
      <c r="D37" s="257"/>
      <c r="E37" s="552"/>
      <c r="F37" s="552"/>
      <c r="G37" s="552"/>
      <c r="H37" s="552"/>
      <c r="I37" s="552"/>
      <c r="J37" s="537"/>
    </row>
    <row r="38" spans="1:256" s="554" customFormat="1">
      <c r="A38" s="553" t="s">
        <v>973</v>
      </c>
      <c r="B38" s="553"/>
      <c r="C38" s="553"/>
      <c r="D38" s="553"/>
      <c r="E38" s="553"/>
      <c r="F38" s="553"/>
      <c r="G38" s="553"/>
      <c r="H38" s="553"/>
      <c r="I38" s="553"/>
      <c r="J38" s="553"/>
      <c r="K38" s="553"/>
      <c r="L38" s="553"/>
      <c r="M38" s="553"/>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c r="HB38" s="118"/>
      <c r="HC38" s="118"/>
      <c r="HD38" s="118"/>
      <c r="HE38" s="118"/>
      <c r="HF38" s="118"/>
      <c r="HG38" s="118"/>
      <c r="HH38" s="118"/>
      <c r="HI38" s="118"/>
      <c r="HJ38" s="118"/>
      <c r="HK38" s="118"/>
      <c r="HL38" s="118"/>
      <c r="HM38" s="118"/>
      <c r="HN38" s="118"/>
      <c r="HO38" s="118"/>
      <c r="HP38" s="118"/>
      <c r="HQ38" s="118"/>
      <c r="HR38" s="118"/>
      <c r="HS38" s="118"/>
      <c r="HT38" s="118"/>
      <c r="HU38" s="118"/>
      <c r="HV38" s="118"/>
      <c r="HW38" s="118"/>
      <c r="HX38" s="118"/>
      <c r="HY38" s="118"/>
      <c r="HZ38" s="118"/>
      <c r="IA38" s="118"/>
      <c r="IB38" s="118"/>
      <c r="IC38" s="118"/>
      <c r="ID38" s="118"/>
      <c r="IE38" s="118"/>
      <c r="IF38" s="118"/>
      <c r="IG38" s="118"/>
      <c r="IH38" s="118"/>
      <c r="II38" s="118"/>
      <c r="IJ38" s="118"/>
      <c r="IK38" s="118"/>
      <c r="IL38" s="118"/>
      <c r="IM38" s="118"/>
      <c r="IN38" s="118"/>
      <c r="IO38" s="118"/>
      <c r="IP38" s="118"/>
      <c r="IQ38" s="118"/>
      <c r="IR38" s="118"/>
      <c r="IS38" s="118"/>
      <c r="IT38" s="118"/>
      <c r="IU38" s="118"/>
      <c r="IV38" s="118"/>
    </row>
    <row r="39" spans="1:256" s="554" customFormat="1" ht="11.25" customHeight="1">
      <c r="A39" s="2655" t="s">
        <v>1358</v>
      </c>
      <c r="B39" s="2655"/>
      <c r="C39" s="2655"/>
      <c r="D39" s="2655"/>
      <c r="E39" s="2655"/>
      <c r="F39" s="2655"/>
      <c r="G39" s="2655"/>
      <c r="H39" s="2655"/>
      <c r="I39" s="2655"/>
      <c r="J39" s="2655"/>
      <c r="K39" s="2655"/>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c r="BV39" s="188"/>
      <c r="BW39" s="188"/>
      <c r="BX39" s="188"/>
      <c r="BY39" s="188"/>
      <c r="BZ39" s="188"/>
      <c r="CA39" s="188"/>
      <c r="CB39" s="188"/>
      <c r="CC39" s="188"/>
      <c r="CD39" s="188"/>
      <c r="CE39" s="188"/>
      <c r="CF39" s="188"/>
      <c r="CG39" s="188"/>
      <c r="CH39" s="188"/>
      <c r="CI39" s="188"/>
      <c r="CJ39" s="188"/>
      <c r="CK39" s="188"/>
      <c r="CL39" s="188"/>
      <c r="CM39" s="188"/>
      <c r="CN39" s="188"/>
      <c r="CO39" s="188"/>
      <c r="CP39" s="188"/>
      <c r="CQ39" s="188"/>
      <c r="CR39" s="188"/>
      <c r="CS39" s="188"/>
      <c r="CT39" s="188"/>
      <c r="CU39" s="188"/>
      <c r="CV39" s="188"/>
      <c r="CW39" s="188"/>
      <c r="CX39" s="188"/>
      <c r="CY39" s="188"/>
      <c r="CZ39" s="188"/>
      <c r="DA39" s="188"/>
      <c r="DB39" s="188"/>
      <c r="DC39" s="188"/>
      <c r="DD39" s="188"/>
      <c r="DE39" s="188"/>
      <c r="DF39" s="188"/>
      <c r="DG39" s="188"/>
      <c r="DH39" s="188"/>
      <c r="DI39" s="188"/>
      <c r="DJ39" s="188"/>
      <c r="DK39" s="188"/>
      <c r="DL39" s="188"/>
      <c r="DM39" s="188"/>
      <c r="DN39" s="188"/>
      <c r="DO39" s="188"/>
      <c r="DP39" s="188"/>
      <c r="DQ39" s="188"/>
      <c r="DR39" s="188"/>
      <c r="DS39" s="188"/>
      <c r="DT39" s="188"/>
      <c r="DU39" s="188"/>
      <c r="DV39" s="188"/>
      <c r="DW39" s="188"/>
      <c r="DX39" s="188"/>
      <c r="DY39" s="188"/>
      <c r="DZ39" s="188"/>
      <c r="EA39" s="188"/>
      <c r="EB39" s="188"/>
      <c r="EC39" s="188"/>
      <c r="ED39" s="188"/>
      <c r="EE39" s="188"/>
      <c r="EF39" s="188"/>
      <c r="EG39" s="188"/>
      <c r="EH39" s="188"/>
      <c r="EI39" s="188"/>
      <c r="EJ39" s="188"/>
      <c r="EK39" s="188"/>
      <c r="EL39" s="188"/>
      <c r="EM39" s="188"/>
      <c r="EN39" s="188"/>
      <c r="EO39" s="188"/>
      <c r="EP39" s="188"/>
      <c r="EQ39" s="188"/>
      <c r="ER39" s="188"/>
      <c r="ES39" s="188"/>
      <c r="ET39" s="188"/>
      <c r="EU39" s="188"/>
      <c r="EV39" s="188"/>
      <c r="EW39" s="188"/>
      <c r="EX39" s="188"/>
      <c r="EY39" s="188"/>
      <c r="EZ39" s="188"/>
      <c r="FA39" s="188"/>
      <c r="FB39" s="188"/>
      <c r="FC39" s="188"/>
      <c r="FD39" s="188"/>
      <c r="FE39" s="188"/>
      <c r="FF39" s="188"/>
      <c r="FG39" s="188"/>
      <c r="FH39" s="188"/>
      <c r="FI39" s="188"/>
      <c r="FJ39" s="188"/>
      <c r="FK39" s="188"/>
      <c r="FL39" s="188"/>
      <c r="FM39" s="188"/>
      <c r="FN39" s="188"/>
      <c r="FO39" s="188"/>
      <c r="FP39" s="188"/>
      <c r="FQ39" s="188"/>
      <c r="FR39" s="188"/>
      <c r="FS39" s="188"/>
      <c r="FT39" s="188"/>
      <c r="FU39" s="188"/>
      <c r="FV39" s="188"/>
      <c r="FW39" s="188"/>
      <c r="FX39" s="188"/>
      <c r="FY39" s="188"/>
      <c r="FZ39" s="188"/>
      <c r="GA39" s="188"/>
      <c r="GB39" s="188"/>
      <c r="GC39" s="188"/>
      <c r="GD39" s="188"/>
      <c r="GE39" s="188"/>
      <c r="GF39" s="188"/>
      <c r="GG39" s="188"/>
      <c r="GH39" s="188"/>
      <c r="GI39" s="188"/>
      <c r="GJ39" s="188"/>
      <c r="GK39" s="188"/>
      <c r="GL39" s="188"/>
      <c r="GM39" s="188"/>
      <c r="GN39" s="188"/>
      <c r="GO39" s="188"/>
      <c r="GP39" s="188"/>
      <c r="GQ39" s="188"/>
      <c r="GR39" s="188"/>
      <c r="GS39" s="188"/>
      <c r="GT39" s="188"/>
      <c r="GU39" s="188"/>
      <c r="GV39" s="188"/>
      <c r="GW39" s="188"/>
      <c r="GX39" s="188"/>
      <c r="GY39" s="188"/>
      <c r="GZ39" s="188"/>
      <c r="HA39" s="188"/>
      <c r="HB39" s="188"/>
      <c r="HC39" s="188"/>
      <c r="HD39" s="188"/>
      <c r="HE39" s="188"/>
      <c r="HF39" s="188"/>
      <c r="HG39" s="188"/>
      <c r="HH39" s="188"/>
      <c r="HI39" s="188"/>
      <c r="HJ39" s="188"/>
      <c r="HK39" s="188"/>
      <c r="HL39" s="188"/>
      <c r="HM39" s="188"/>
      <c r="HN39" s="188"/>
      <c r="HO39" s="188"/>
      <c r="HP39" s="188"/>
      <c r="HQ39" s="188"/>
      <c r="HR39" s="188"/>
      <c r="HS39" s="188"/>
      <c r="HT39" s="188"/>
      <c r="HU39" s="188"/>
      <c r="HV39" s="188"/>
      <c r="HW39" s="188"/>
      <c r="HX39" s="188"/>
      <c r="HY39" s="188"/>
      <c r="HZ39" s="188"/>
      <c r="IA39" s="188"/>
      <c r="IB39" s="188"/>
      <c r="IC39" s="188"/>
      <c r="ID39" s="188"/>
      <c r="IE39" s="188"/>
      <c r="IF39" s="188"/>
      <c r="IG39" s="188"/>
      <c r="IH39" s="188"/>
      <c r="II39" s="188"/>
      <c r="IJ39" s="188"/>
      <c r="IK39" s="188"/>
      <c r="IL39" s="188"/>
      <c r="IM39" s="188"/>
      <c r="IN39" s="188"/>
      <c r="IO39" s="188"/>
      <c r="IP39" s="188"/>
      <c r="IQ39" s="188"/>
      <c r="IR39" s="188"/>
      <c r="IS39" s="188"/>
      <c r="IT39" s="188"/>
      <c r="IU39" s="188"/>
      <c r="IV39" s="188"/>
    </row>
    <row r="40" spans="1:256" s="554" customFormat="1" ht="24.75" customHeight="1">
      <c r="A40" s="2655" t="s">
        <v>1359</v>
      </c>
      <c r="B40" s="2655"/>
      <c r="C40" s="2655"/>
      <c r="D40" s="2655"/>
      <c r="E40" s="2655"/>
      <c r="F40" s="2655"/>
      <c r="G40" s="2655"/>
      <c r="H40" s="2655"/>
      <c r="I40" s="2655"/>
      <c r="J40" s="2655"/>
      <c r="K40" s="2655"/>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c r="BV40" s="188"/>
      <c r="BW40" s="188"/>
      <c r="BX40" s="188"/>
      <c r="BY40" s="188"/>
      <c r="BZ40" s="188"/>
      <c r="CA40" s="188"/>
      <c r="CB40" s="188"/>
      <c r="CC40" s="188"/>
      <c r="CD40" s="188"/>
      <c r="CE40" s="188"/>
      <c r="CF40" s="188"/>
      <c r="CG40" s="188"/>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c r="DW40" s="188"/>
      <c r="DX40" s="188"/>
      <c r="DY40" s="188"/>
      <c r="DZ40" s="188"/>
      <c r="EA40" s="188"/>
      <c r="EB40" s="188"/>
      <c r="EC40" s="188"/>
      <c r="ED40" s="188"/>
      <c r="EE40" s="188"/>
      <c r="EF40" s="188"/>
      <c r="EG40" s="188"/>
      <c r="EH40" s="188"/>
      <c r="EI40" s="188"/>
      <c r="EJ40" s="188"/>
      <c r="EK40" s="188"/>
      <c r="EL40" s="188"/>
      <c r="EM40" s="188"/>
      <c r="EN40" s="188"/>
      <c r="EO40" s="188"/>
      <c r="EP40" s="188"/>
      <c r="EQ40" s="188"/>
      <c r="ER40" s="188"/>
      <c r="ES40" s="188"/>
      <c r="ET40" s="188"/>
      <c r="EU40" s="188"/>
      <c r="EV40" s="188"/>
      <c r="EW40" s="188"/>
      <c r="EX40" s="188"/>
      <c r="EY40" s="188"/>
      <c r="EZ40" s="188"/>
      <c r="FA40" s="188"/>
      <c r="FB40" s="188"/>
      <c r="FC40" s="188"/>
      <c r="FD40" s="188"/>
      <c r="FE40" s="188"/>
      <c r="FF40" s="188"/>
      <c r="FG40" s="188"/>
      <c r="FH40" s="188"/>
      <c r="FI40" s="188"/>
      <c r="FJ40" s="188"/>
      <c r="FK40" s="188"/>
      <c r="FL40" s="188"/>
      <c r="FM40" s="188"/>
      <c r="FN40" s="188"/>
      <c r="FO40" s="188"/>
      <c r="FP40" s="188"/>
      <c r="FQ40" s="188"/>
      <c r="FR40" s="188"/>
      <c r="FS40" s="188"/>
      <c r="FT40" s="188"/>
      <c r="FU40" s="188"/>
      <c r="FV40" s="188"/>
      <c r="FW40" s="188"/>
      <c r="FX40" s="188"/>
      <c r="FY40" s="188"/>
      <c r="FZ40" s="188"/>
      <c r="GA40" s="188"/>
      <c r="GB40" s="188"/>
      <c r="GC40" s="188"/>
      <c r="GD40" s="188"/>
      <c r="GE40" s="188"/>
      <c r="GF40" s="188"/>
      <c r="GG40" s="188"/>
      <c r="GH40" s="188"/>
      <c r="GI40" s="188"/>
      <c r="GJ40" s="188"/>
      <c r="GK40" s="188"/>
      <c r="GL40" s="188"/>
      <c r="GM40" s="188"/>
      <c r="GN40" s="188"/>
      <c r="GO40" s="188"/>
      <c r="GP40" s="188"/>
      <c r="GQ40" s="188"/>
      <c r="GR40" s="188"/>
      <c r="GS40" s="188"/>
      <c r="GT40" s="188"/>
      <c r="GU40" s="188"/>
      <c r="GV40" s="188"/>
      <c r="GW40" s="188"/>
      <c r="GX40" s="188"/>
      <c r="GY40" s="188"/>
      <c r="GZ40" s="188"/>
      <c r="HA40" s="188"/>
      <c r="HB40" s="188"/>
      <c r="HC40" s="188"/>
      <c r="HD40" s="188"/>
      <c r="HE40" s="188"/>
      <c r="HF40" s="188"/>
      <c r="HG40" s="188"/>
      <c r="HH40" s="188"/>
      <c r="HI40" s="188"/>
      <c r="HJ40" s="188"/>
      <c r="HK40" s="188"/>
      <c r="HL40" s="188"/>
      <c r="HM40" s="188"/>
      <c r="HN40" s="188"/>
      <c r="HO40" s="188"/>
      <c r="HP40" s="188"/>
      <c r="HQ40" s="188"/>
      <c r="HR40" s="188"/>
      <c r="HS40" s="188"/>
      <c r="HT40" s="188"/>
      <c r="HU40" s="188"/>
      <c r="HV40" s="188"/>
      <c r="HW40" s="188"/>
      <c r="HX40" s="188"/>
      <c r="HY40" s="188"/>
      <c r="HZ40" s="188"/>
      <c r="IA40" s="188"/>
      <c r="IB40" s="188"/>
      <c r="IC40" s="188"/>
      <c r="ID40" s="188"/>
      <c r="IE40" s="188"/>
      <c r="IF40" s="188"/>
      <c r="IG40" s="188"/>
      <c r="IH40" s="188"/>
      <c r="II40" s="188"/>
      <c r="IJ40" s="188"/>
      <c r="IK40" s="188"/>
      <c r="IL40" s="188"/>
      <c r="IM40" s="188"/>
      <c r="IN40" s="188"/>
      <c r="IO40" s="188"/>
      <c r="IP40" s="188"/>
      <c r="IQ40" s="188"/>
      <c r="IR40" s="188"/>
      <c r="IS40" s="188"/>
      <c r="IT40" s="188"/>
      <c r="IU40" s="188"/>
      <c r="IV40" s="188"/>
    </row>
    <row r="41" spans="1:256" s="554" customFormat="1" ht="23.25" customHeight="1">
      <c r="A41" s="2655" t="s">
        <v>1360</v>
      </c>
      <c r="B41" s="2655"/>
      <c r="C41" s="2655"/>
      <c r="D41" s="2655"/>
      <c r="E41" s="2655"/>
      <c r="F41" s="2655"/>
      <c r="G41" s="2655"/>
      <c r="H41" s="2655"/>
      <c r="I41" s="2655"/>
      <c r="J41" s="2655"/>
      <c r="K41" s="2655"/>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c r="BV41" s="188"/>
      <c r="BW41" s="188"/>
      <c r="BX41" s="188"/>
      <c r="BY41" s="188"/>
      <c r="BZ41" s="188"/>
      <c r="CA41" s="188"/>
      <c r="CB41" s="188"/>
      <c r="CC41" s="188"/>
      <c r="CD41" s="188"/>
      <c r="CE41" s="188"/>
      <c r="CF41" s="188"/>
      <c r="CG41" s="188"/>
      <c r="CH41" s="188"/>
      <c r="CI41" s="188"/>
      <c r="CJ41" s="188"/>
      <c r="CK41" s="188"/>
      <c r="CL41" s="188"/>
      <c r="CM41" s="188"/>
      <c r="CN41" s="188"/>
      <c r="CO41" s="188"/>
      <c r="CP41" s="188"/>
      <c r="CQ41" s="188"/>
      <c r="CR41" s="188"/>
      <c r="CS41" s="188"/>
      <c r="CT41" s="188"/>
      <c r="CU41" s="188"/>
      <c r="CV41" s="188"/>
      <c r="CW41" s="188"/>
      <c r="CX41" s="188"/>
      <c r="CY41" s="188"/>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W41" s="188"/>
      <c r="DX41" s="188"/>
      <c r="DY41" s="188"/>
      <c r="DZ41" s="188"/>
      <c r="EA41" s="188"/>
      <c r="EB41" s="188"/>
      <c r="EC41" s="188"/>
      <c r="ED41" s="188"/>
      <c r="EE41" s="188"/>
      <c r="EF41" s="188"/>
      <c r="EG41" s="188"/>
      <c r="EH41" s="188"/>
      <c r="EI41" s="188"/>
      <c r="EJ41" s="188"/>
      <c r="EK41" s="188"/>
      <c r="EL41" s="188"/>
      <c r="EM41" s="188"/>
      <c r="EN41" s="188"/>
      <c r="EO41" s="188"/>
      <c r="EP41" s="188"/>
      <c r="EQ41" s="188"/>
      <c r="ER41" s="188"/>
      <c r="ES41" s="188"/>
      <c r="ET41" s="188"/>
      <c r="EU41" s="188"/>
      <c r="EV41" s="188"/>
      <c r="EW41" s="188"/>
      <c r="EX41" s="188"/>
      <c r="EY41" s="188"/>
      <c r="EZ41" s="188"/>
      <c r="FA41" s="188"/>
      <c r="FB41" s="188"/>
      <c r="FC41" s="188"/>
      <c r="FD41" s="188"/>
      <c r="FE41" s="188"/>
      <c r="FF41" s="188"/>
      <c r="FG41" s="188"/>
      <c r="FH41" s="188"/>
      <c r="FI41" s="188"/>
      <c r="FJ41" s="188"/>
      <c r="FK41" s="188"/>
      <c r="FL41" s="188"/>
      <c r="FM41" s="188"/>
      <c r="FN41" s="188"/>
      <c r="FO41" s="188"/>
      <c r="FP41" s="188"/>
      <c r="FQ41" s="188"/>
      <c r="FR41" s="188"/>
      <c r="FS41" s="188"/>
      <c r="FT41" s="188"/>
      <c r="FU41" s="188"/>
      <c r="FV41" s="188"/>
      <c r="FW41" s="188"/>
      <c r="FX41" s="188"/>
      <c r="FY41" s="188"/>
      <c r="FZ41" s="188"/>
      <c r="GA41" s="188"/>
      <c r="GB41" s="188"/>
      <c r="GC41" s="188"/>
      <c r="GD41" s="188"/>
      <c r="GE41" s="188"/>
      <c r="GF41" s="188"/>
      <c r="GG41" s="188"/>
      <c r="GH41" s="188"/>
      <c r="GI41" s="188"/>
      <c r="GJ41" s="188"/>
      <c r="GK41" s="188"/>
      <c r="GL41" s="188"/>
      <c r="GM41" s="188"/>
      <c r="GN41" s="188"/>
      <c r="GO41" s="188"/>
      <c r="GP41" s="188"/>
      <c r="GQ41" s="188"/>
      <c r="GR41" s="188"/>
      <c r="GS41" s="188"/>
      <c r="GT41" s="188"/>
      <c r="GU41" s="188"/>
      <c r="GV41" s="188"/>
      <c r="GW41" s="188"/>
      <c r="GX41" s="188"/>
      <c r="GY41" s="188"/>
      <c r="GZ41" s="188"/>
      <c r="HA41" s="188"/>
      <c r="HB41" s="188"/>
      <c r="HC41" s="188"/>
      <c r="HD41" s="188"/>
      <c r="HE41" s="188"/>
      <c r="HF41" s="188"/>
      <c r="HG41" s="188"/>
      <c r="HH41" s="188"/>
      <c r="HI41" s="188"/>
      <c r="HJ41" s="188"/>
      <c r="HK41" s="188"/>
      <c r="HL41" s="188"/>
      <c r="HM41" s="188"/>
      <c r="HN41" s="188"/>
      <c r="HO41" s="188"/>
      <c r="HP41" s="188"/>
      <c r="HQ41" s="188"/>
      <c r="HR41" s="188"/>
      <c r="HS41" s="188"/>
      <c r="HT41" s="188"/>
      <c r="HU41" s="188"/>
      <c r="HV41" s="188"/>
      <c r="HW41" s="188"/>
      <c r="HX41" s="188"/>
      <c r="HY41" s="188"/>
      <c r="HZ41" s="188"/>
      <c r="IA41" s="188"/>
      <c r="IB41" s="188"/>
      <c r="IC41" s="188"/>
      <c r="ID41" s="188"/>
      <c r="IE41" s="188"/>
      <c r="IF41" s="188"/>
      <c r="IG41" s="188"/>
      <c r="IH41" s="188"/>
      <c r="II41" s="188"/>
      <c r="IJ41" s="188"/>
      <c r="IK41" s="188"/>
      <c r="IL41" s="188"/>
      <c r="IM41" s="188"/>
      <c r="IN41" s="188"/>
      <c r="IO41" s="188"/>
      <c r="IP41" s="188"/>
      <c r="IQ41" s="188"/>
      <c r="IR41" s="188"/>
      <c r="IS41" s="188"/>
      <c r="IT41" s="188"/>
      <c r="IU41" s="188"/>
      <c r="IV41" s="188"/>
    </row>
    <row r="42" spans="1:256" s="554" customFormat="1" ht="17.25" customHeight="1">
      <c r="A42" s="2655" t="s">
        <v>1361</v>
      </c>
      <c r="B42" s="2655"/>
      <c r="C42" s="2655"/>
      <c r="D42" s="2655"/>
      <c r="E42" s="2655"/>
      <c r="F42" s="2655"/>
      <c r="G42" s="2655"/>
      <c r="H42" s="2655"/>
      <c r="I42" s="2655"/>
      <c r="J42" s="2655"/>
      <c r="K42" s="2655"/>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c r="BX42" s="188"/>
      <c r="BY42" s="188"/>
      <c r="BZ42" s="188"/>
      <c r="CA42" s="188"/>
      <c r="CB42" s="188"/>
      <c r="CC42" s="188"/>
      <c r="CD42" s="188"/>
      <c r="CE42" s="188"/>
      <c r="CF42" s="188"/>
      <c r="CG42" s="188"/>
      <c r="CH42" s="188"/>
      <c r="CI42" s="188"/>
      <c r="CJ42" s="188"/>
      <c r="CK42" s="188"/>
      <c r="CL42" s="188"/>
      <c r="CM42" s="188"/>
      <c r="CN42" s="188"/>
      <c r="CO42" s="188"/>
      <c r="CP42" s="188"/>
      <c r="CQ42" s="188"/>
      <c r="CR42" s="188"/>
      <c r="CS42" s="188"/>
      <c r="CT42" s="188"/>
      <c r="CU42" s="188"/>
      <c r="CV42" s="188"/>
      <c r="CW42" s="188"/>
      <c r="CX42" s="188"/>
      <c r="CY42" s="188"/>
      <c r="CZ42" s="188"/>
      <c r="DA42" s="188"/>
      <c r="DB42" s="188"/>
      <c r="DC42" s="188"/>
      <c r="DD42" s="188"/>
      <c r="DE42" s="188"/>
      <c r="DF42" s="188"/>
      <c r="DG42" s="188"/>
      <c r="DH42" s="188"/>
      <c r="DI42" s="188"/>
      <c r="DJ42" s="188"/>
      <c r="DK42" s="188"/>
      <c r="DL42" s="188"/>
      <c r="DM42" s="188"/>
      <c r="DN42" s="188"/>
      <c r="DO42" s="188"/>
      <c r="DP42" s="188"/>
      <c r="DQ42" s="188"/>
      <c r="DR42" s="188"/>
      <c r="DS42" s="188"/>
      <c r="DT42" s="188"/>
      <c r="DU42" s="188"/>
      <c r="DV42" s="188"/>
      <c r="DW42" s="188"/>
      <c r="DX42" s="188"/>
      <c r="DY42" s="188"/>
      <c r="DZ42" s="188"/>
      <c r="EA42" s="188"/>
      <c r="EB42" s="188"/>
      <c r="EC42" s="188"/>
      <c r="ED42" s="188"/>
      <c r="EE42" s="188"/>
      <c r="EF42" s="188"/>
      <c r="EG42" s="188"/>
      <c r="EH42" s="188"/>
      <c r="EI42" s="188"/>
      <c r="EJ42" s="188"/>
      <c r="EK42" s="188"/>
      <c r="EL42" s="188"/>
      <c r="EM42" s="188"/>
      <c r="EN42" s="188"/>
      <c r="EO42" s="188"/>
      <c r="EP42" s="188"/>
      <c r="EQ42" s="188"/>
      <c r="ER42" s="188"/>
      <c r="ES42" s="188"/>
      <c r="ET42" s="188"/>
      <c r="EU42" s="188"/>
      <c r="EV42" s="188"/>
      <c r="EW42" s="188"/>
      <c r="EX42" s="188"/>
      <c r="EY42" s="188"/>
      <c r="EZ42" s="188"/>
      <c r="FA42" s="188"/>
      <c r="FB42" s="188"/>
      <c r="FC42" s="188"/>
      <c r="FD42" s="188"/>
      <c r="FE42" s="188"/>
      <c r="FF42" s="188"/>
      <c r="FG42" s="188"/>
      <c r="FH42" s="188"/>
      <c r="FI42" s="188"/>
      <c r="FJ42" s="188"/>
      <c r="FK42" s="188"/>
      <c r="FL42" s="188"/>
      <c r="FM42" s="188"/>
      <c r="FN42" s="188"/>
      <c r="FO42" s="188"/>
      <c r="FP42" s="188"/>
      <c r="FQ42" s="188"/>
      <c r="FR42" s="188"/>
      <c r="FS42" s="188"/>
      <c r="FT42" s="188"/>
      <c r="FU42" s="188"/>
      <c r="FV42" s="188"/>
      <c r="FW42" s="188"/>
      <c r="FX42" s="188"/>
      <c r="FY42" s="188"/>
      <c r="FZ42" s="188"/>
      <c r="GA42" s="188"/>
      <c r="GB42" s="188"/>
      <c r="GC42" s="188"/>
      <c r="GD42" s="188"/>
      <c r="GE42" s="188"/>
      <c r="GF42" s="188"/>
      <c r="GG42" s="188"/>
      <c r="GH42" s="188"/>
      <c r="GI42" s="188"/>
      <c r="GJ42" s="188"/>
      <c r="GK42" s="188"/>
      <c r="GL42" s="188"/>
      <c r="GM42" s="188"/>
      <c r="GN42" s="188"/>
      <c r="GO42" s="188"/>
      <c r="GP42" s="188"/>
      <c r="GQ42" s="188"/>
      <c r="GR42" s="188"/>
      <c r="GS42" s="188"/>
      <c r="GT42" s="188"/>
      <c r="GU42" s="188"/>
      <c r="GV42" s="188"/>
      <c r="GW42" s="188"/>
      <c r="GX42" s="188"/>
      <c r="GY42" s="188"/>
      <c r="GZ42" s="188"/>
      <c r="HA42" s="188"/>
      <c r="HB42" s="188"/>
      <c r="HC42" s="188"/>
      <c r="HD42" s="188"/>
      <c r="HE42" s="188"/>
      <c r="HF42" s="188"/>
      <c r="HG42" s="188"/>
      <c r="HH42" s="188"/>
      <c r="HI42" s="188"/>
      <c r="HJ42" s="188"/>
      <c r="HK42" s="188"/>
      <c r="HL42" s="188"/>
      <c r="HM42" s="188"/>
      <c r="HN42" s="188"/>
      <c r="HO42" s="188"/>
      <c r="HP42" s="188"/>
      <c r="HQ42" s="188"/>
      <c r="HR42" s="188"/>
      <c r="HS42" s="188"/>
      <c r="HT42" s="188"/>
      <c r="HU42" s="188"/>
      <c r="HV42" s="188"/>
      <c r="HW42" s="188"/>
      <c r="HX42" s="188"/>
      <c r="HY42" s="188"/>
      <c r="HZ42" s="188"/>
      <c r="IA42" s="188"/>
      <c r="IB42" s="188"/>
      <c r="IC42" s="188"/>
      <c r="ID42" s="188"/>
      <c r="IE42" s="188"/>
      <c r="IF42" s="188"/>
      <c r="IG42" s="188"/>
      <c r="IH42" s="188"/>
      <c r="II42" s="188"/>
      <c r="IJ42" s="188"/>
      <c r="IK42" s="188"/>
      <c r="IL42" s="188"/>
      <c r="IM42" s="188"/>
      <c r="IN42" s="188"/>
      <c r="IO42" s="188"/>
      <c r="IP42" s="188"/>
      <c r="IQ42" s="188"/>
      <c r="IR42" s="188"/>
      <c r="IS42" s="188"/>
      <c r="IT42" s="188"/>
      <c r="IU42" s="188"/>
      <c r="IV42" s="188"/>
    </row>
    <row r="43" spans="1:256" s="554" customFormat="1" ht="11.25" customHeight="1">
      <c r="A43" s="2655" t="s">
        <v>1362</v>
      </c>
      <c r="B43" s="2655"/>
      <c r="C43" s="2655"/>
      <c r="D43" s="2655"/>
      <c r="E43" s="2655"/>
      <c r="F43" s="2655"/>
      <c r="G43" s="2655"/>
      <c r="H43" s="2655"/>
      <c r="I43" s="2655"/>
      <c r="J43" s="2655"/>
      <c r="K43" s="2655"/>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c r="BV43" s="188"/>
      <c r="BW43" s="188"/>
      <c r="BX43" s="188"/>
      <c r="BY43" s="188"/>
      <c r="BZ43" s="188"/>
      <c r="CA43" s="188"/>
      <c r="CB43" s="188"/>
      <c r="CC43" s="188"/>
      <c r="CD43" s="188"/>
      <c r="CE43" s="188"/>
      <c r="CF43" s="188"/>
      <c r="CG43" s="188"/>
      <c r="CH43" s="188"/>
      <c r="CI43" s="188"/>
      <c r="CJ43" s="188"/>
      <c r="CK43" s="188"/>
      <c r="CL43" s="188"/>
      <c r="CM43" s="188"/>
      <c r="CN43" s="188"/>
      <c r="CO43" s="188"/>
      <c r="CP43" s="188"/>
      <c r="CQ43" s="188"/>
      <c r="CR43" s="188"/>
      <c r="CS43" s="188"/>
      <c r="CT43" s="188"/>
      <c r="CU43" s="188"/>
      <c r="CV43" s="188"/>
      <c r="CW43" s="188"/>
      <c r="CX43" s="188"/>
      <c r="CY43" s="188"/>
      <c r="CZ43" s="188"/>
      <c r="DA43" s="188"/>
      <c r="DB43" s="188"/>
      <c r="DC43" s="188"/>
      <c r="DD43" s="188"/>
      <c r="DE43" s="188"/>
      <c r="DF43" s="188"/>
      <c r="DG43" s="188"/>
      <c r="DH43" s="188"/>
      <c r="DI43" s="188"/>
      <c r="DJ43" s="188"/>
      <c r="DK43" s="188"/>
      <c r="DL43" s="188"/>
      <c r="DM43" s="188"/>
      <c r="DN43" s="188"/>
      <c r="DO43" s="188"/>
      <c r="DP43" s="188"/>
      <c r="DQ43" s="188"/>
      <c r="DR43" s="188"/>
      <c r="DS43" s="188"/>
      <c r="DT43" s="188"/>
      <c r="DU43" s="188"/>
      <c r="DV43" s="188"/>
      <c r="DW43" s="188"/>
      <c r="DX43" s="188"/>
      <c r="DY43" s="188"/>
      <c r="DZ43" s="188"/>
      <c r="EA43" s="188"/>
      <c r="EB43" s="188"/>
      <c r="EC43" s="188"/>
      <c r="ED43" s="188"/>
      <c r="EE43" s="188"/>
      <c r="EF43" s="188"/>
      <c r="EG43" s="188"/>
      <c r="EH43" s="188"/>
      <c r="EI43" s="188"/>
      <c r="EJ43" s="188"/>
      <c r="EK43" s="188"/>
      <c r="EL43" s="188"/>
      <c r="EM43" s="188"/>
      <c r="EN43" s="188"/>
      <c r="EO43" s="188"/>
      <c r="EP43" s="188"/>
      <c r="EQ43" s="188"/>
      <c r="ER43" s="188"/>
      <c r="ES43" s="188"/>
      <c r="ET43" s="188"/>
      <c r="EU43" s="188"/>
      <c r="EV43" s="188"/>
      <c r="EW43" s="188"/>
      <c r="EX43" s="188"/>
      <c r="EY43" s="188"/>
      <c r="EZ43" s="188"/>
      <c r="FA43" s="188"/>
      <c r="FB43" s="188"/>
      <c r="FC43" s="188"/>
      <c r="FD43" s="188"/>
      <c r="FE43" s="188"/>
      <c r="FF43" s="188"/>
      <c r="FG43" s="188"/>
      <c r="FH43" s="188"/>
      <c r="FI43" s="188"/>
      <c r="FJ43" s="188"/>
      <c r="FK43" s="188"/>
      <c r="FL43" s="188"/>
      <c r="FM43" s="188"/>
      <c r="FN43" s="188"/>
      <c r="FO43" s="188"/>
      <c r="FP43" s="188"/>
      <c r="FQ43" s="188"/>
      <c r="FR43" s="188"/>
      <c r="FS43" s="188"/>
      <c r="FT43" s="188"/>
      <c r="FU43" s="188"/>
      <c r="FV43" s="188"/>
      <c r="FW43" s="188"/>
      <c r="FX43" s="188"/>
      <c r="FY43" s="188"/>
      <c r="FZ43" s="188"/>
      <c r="GA43" s="188"/>
      <c r="GB43" s="188"/>
      <c r="GC43" s="188"/>
      <c r="GD43" s="188"/>
      <c r="GE43" s="188"/>
      <c r="GF43" s="188"/>
      <c r="GG43" s="188"/>
      <c r="GH43" s="188"/>
      <c r="GI43" s="188"/>
      <c r="GJ43" s="188"/>
      <c r="GK43" s="188"/>
      <c r="GL43" s="188"/>
      <c r="GM43" s="188"/>
      <c r="GN43" s="188"/>
      <c r="GO43" s="188"/>
      <c r="GP43" s="188"/>
      <c r="GQ43" s="188"/>
      <c r="GR43" s="188"/>
      <c r="GS43" s="188"/>
      <c r="GT43" s="188"/>
      <c r="GU43" s="188"/>
      <c r="GV43" s="188"/>
      <c r="GW43" s="188"/>
      <c r="GX43" s="188"/>
      <c r="GY43" s="188"/>
      <c r="GZ43" s="188"/>
      <c r="HA43" s="188"/>
      <c r="HB43" s="188"/>
      <c r="HC43" s="188"/>
      <c r="HD43" s="188"/>
      <c r="HE43" s="188"/>
      <c r="HF43" s="188"/>
      <c r="HG43" s="188"/>
      <c r="HH43" s="188"/>
      <c r="HI43" s="188"/>
      <c r="HJ43" s="188"/>
      <c r="HK43" s="188"/>
      <c r="HL43" s="188"/>
      <c r="HM43" s="188"/>
      <c r="HN43" s="188"/>
      <c r="HO43" s="188"/>
      <c r="HP43" s="188"/>
      <c r="HQ43" s="188"/>
      <c r="HR43" s="188"/>
      <c r="HS43" s="188"/>
      <c r="HT43" s="188"/>
      <c r="HU43" s="188"/>
      <c r="HV43" s="188"/>
      <c r="HW43" s="188"/>
      <c r="HX43" s="188"/>
      <c r="HY43" s="188"/>
      <c r="HZ43" s="188"/>
      <c r="IA43" s="188"/>
      <c r="IB43" s="188"/>
      <c r="IC43" s="188"/>
      <c r="ID43" s="188"/>
      <c r="IE43" s="188"/>
      <c r="IF43" s="188"/>
      <c r="IG43" s="188"/>
      <c r="IH43" s="188"/>
      <c r="II43" s="188"/>
      <c r="IJ43" s="188"/>
      <c r="IK43" s="188"/>
      <c r="IL43" s="188"/>
      <c r="IM43" s="188"/>
      <c r="IN43" s="188"/>
      <c r="IO43" s="188"/>
      <c r="IP43" s="188"/>
      <c r="IQ43" s="188"/>
      <c r="IR43" s="188"/>
      <c r="IS43" s="188"/>
      <c r="IT43" s="188"/>
      <c r="IU43" s="188"/>
      <c r="IV43" s="188"/>
    </row>
    <row r="44" spans="1:256" s="554" customFormat="1" ht="33.75" customHeight="1">
      <c r="A44" s="2655" t="s">
        <v>1363</v>
      </c>
      <c r="B44" s="2655"/>
      <c r="C44" s="2655"/>
      <c r="D44" s="2655"/>
      <c r="E44" s="2655"/>
      <c r="F44" s="2655"/>
      <c r="G44" s="2655"/>
      <c r="H44" s="2655"/>
      <c r="I44" s="2655"/>
      <c r="J44" s="2655"/>
      <c r="K44" s="2655"/>
      <c r="L44" s="148"/>
      <c r="M44" s="14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c r="BX44" s="188"/>
      <c r="BY44" s="188"/>
      <c r="BZ44" s="188"/>
      <c r="CA44" s="188"/>
      <c r="CB44" s="188"/>
      <c r="CC44" s="188"/>
      <c r="CD44" s="188"/>
      <c r="CE44" s="188"/>
      <c r="CF44" s="188"/>
      <c r="CG44" s="188"/>
      <c r="CH44" s="188"/>
      <c r="CI44" s="188"/>
      <c r="CJ44" s="188"/>
      <c r="CK44" s="188"/>
      <c r="CL44" s="188"/>
      <c r="CM44" s="188"/>
      <c r="CN44" s="188"/>
      <c r="CO44" s="188"/>
      <c r="CP44" s="188"/>
      <c r="CQ44" s="188"/>
      <c r="CR44" s="188"/>
      <c r="CS44" s="188"/>
      <c r="CT44" s="188"/>
      <c r="CU44" s="188"/>
      <c r="CV44" s="188"/>
      <c r="CW44" s="188"/>
      <c r="CX44" s="188"/>
      <c r="CY44" s="188"/>
      <c r="CZ44" s="188"/>
      <c r="DA44" s="188"/>
      <c r="DB44" s="188"/>
      <c r="DC44" s="188"/>
      <c r="DD44" s="188"/>
      <c r="DE44" s="188"/>
      <c r="DF44" s="188"/>
      <c r="DG44" s="188"/>
      <c r="DH44" s="188"/>
      <c r="DI44" s="188"/>
      <c r="DJ44" s="188"/>
      <c r="DK44" s="188"/>
      <c r="DL44" s="188"/>
      <c r="DM44" s="188"/>
      <c r="DN44" s="188"/>
      <c r="DO44" s="188"/>
      <c r="DP44" s="188"/>
      <c r="DQ44" s="188"/>
      <c r="DR44" s="188"/>
      <c r="DS44" s="188"/>
      <c r="DT44" s="188"/>
      <c r="DU44" s="188"/>
      <c r="DV44" s="188"/>
      <c r="DW44" s="188"/>
      <c r="DX44" s="188"/>
      <c r="DY44" s="188"/>
      <c r="DZ44" s="188"/>
      <c r="EA44" s="188"/>
      <c r="EB44" s="188"/>
      <c r="EC44" s="188"/>
      <c r="ED44" s="188"/>
      <c r="EE44" s="188"/>
      <c r="EF44" s="188"/>
      <c r="EG44" s="188"/>
      <c r="EH44" s="188"/>
      <c r="EI44" s="188"/>
      <c r="EJ44" s="188"/>
      <c r="EK44" s="188"/>
      <c r="EL44" s="188"/>
      <c r="EM44" s="188"/>
      <c r="EN44" s="188"/>
      <c r="EO44" s="188"/>
      <c r="EP44" s="188"/>
      <c r="EQ44" s="188"/>
      <c r="ER44" s="188"/>
      <c r="ES44" s="188"/>
      <c r="ET44" s="188"/>
      <c r="EU44" s="188"/>
      <c r="EV44" s="188"/>
      <c r="EW44" s="188"/>
      <c r="EX44" s="188"/>
      <c r="EY44" s="188"/>
      <c r="EZ44" s="188"/>
      <c r="FA44" s="188"/>
      <c r="FB44" s="188"/>
      <c r="FC44" s="188"/>
      <c r="FD44" s="188"/>
      <c r="FE44" s="188"/>
      <c r="FF44" s="188"/>
      <c r="FG44" s="188"/>
      <c r="FH44" s="188"/>
      <c r="FI44" s="188"/>
      <c r="FJ44" s="188"/>
      <c r="FK44" s="188"/>
      <c r="FL44" s="188"/>
      <c r="FM44" s="188"/>
      <c r="FN44" s="188"/>
      <c r="FO44" s="188"/>
      <c r="FP44" s="188"/>
      <c r="FQ44" s="188"/>
      <c r="FR44" s="188"/>
      <c r="FS44" s="188"/>
      <c r="FT44" s="188"/>
      <c r="FU44" s="188"/>
      <c r="FV44" s="188"/>
      <c r="FW44" s="188"/>
      <c r="FX44" s="188"/>
      <c r="FY44" s="188"/>
      <c r="FZ44" s="188"/>
      <c r="GA44" s="188"/>
      <c r="GB44" s="188"/>
      <c r="GC44" s="188"/>
      <c r="GD44" s="188"/>
      <c r="GE44" s="188"/>
      <c r="GF44" s="188"/>
      <c r="GG44" s="188"/>
      <c r="GH44" s="188"/>
      <c r="GI44" s="188"/>
      <c r="GJ44" s="188"/>
      <c r="GK44" s="188"/>
      <c r="GL44" s="188"/>
      <c r="GM44" s="188"/>
      <c r="GN44" s="188"/>
      <c r="GO44" s="188"/>
      <c r="GP44" s="188"/>
      <c r="GQ44" s="188"/>
      <c r="GR44" s="188"/>
      <c r="GS44" s="188"/>
      <c r="GT44" s="188"/>
      <c r="GU44" s="188"/>
      <c r="GV44" s="188"/>
      <c r="GW44" s="188"/>
      <c r="GX44" s="188"/>
      <c r="GY44" s="188"/>
      <c r="GZ44" s="188"/>
      <c r="HA44" s="188"/>
      <c r="HB44" s="188"/>
      <c r="HC44" s="188"/>
      <c r="HD44" s="188"/>
      <c r="HE44" s="188"/>
      <c r="HF44" s="188"/>
      <c r="HG44" s="188"/>
      <c r="HH44" s="188"/>
      <c r="HI44" s="188"/>
      <c r="HJ44" s="188"/>
      <c r="HK44" s="188"/>
      <c r="HL44" s="188"/>
      <c r="HM44" s="188"/>
      <c r="HN44" s="188"/>
      <c r="HO44" s="188"/>
      <c r="HP44" s="188"/>
      <c r="HQ44" s="188"/>
      <c r="HR44" s="188"/>
      <c r="HS44" s="188"/>
      <c r="HT44" s="188"/>
      <c r="HU44" s="188"/>
      <c r="HV44" s="188"/>
      <c r="HW44" s="188"/>
      <c r="HX44" s="188"/>
      <c r="HY44" s="188"/>
      <c r="HZ44" s="188"/>
      <c r="IA44" s="188"/>
      <c r="IB44" s="188"/>
      <c r="IC44" s="188"/>
      <c r="ID44" s="188"/>
      <c r="IE44" s="188"/>
      <c r="IF44" s="188"/>
      <c r="IG44" s="188"/>
      <c r="IH44" s="188"/>
      <c r="II44" s="188"/>
      <c r="IJ44" s="188"/>
      <c r="IK44" s="188"/>
      <c r="IL44" s="188"/>
      <c r="IM44" s="188"/>
      <c r="IN44" s="188"/>
      <c r="IO44" s="188"/>
      <c r="IP44" s="188"/>
      <c r="IQ44" s="188"/>
      <c r="IR44" s="188"/>
      <c r="IS44" s="188"/>
      <c r="IT44" s="188"/>
      <c r="IU44" s="188"/>
      <c r="IV44" s="188"/>
    </row>
    <row r="45" spans="1:256" s="303" customFormat="1" ht="27" customHeight="1">
      <c r="A45" s="2655"/>
      <c r="B45" s="2655"/>
      <c r="C45" s="2655"/>
      <c r="D45" s="2655"/>
      <c r="E45" s="2655"/>
      <c r="F45" s="2655"/>
      <c r="G45" s="2655"/>
      <c r="H45" s="2655"/>
      <c r="I45" s="2655"/>
      <c r="J45" s="148"/>
      <c r="K45" s="148"/>
      <c r="L45" s="148"/>
      <c r="M45" s="14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c r="BV45" s="188"/>
      <c r="BW45" s="188"/>
      <c r="BX45" s="188"/>
      <c r="BY45" s="188"/>
      <c r="BZ45" s="188"/>
      <c r="CA45" s="188"/>
      <c r="CB45" s="188"/>
      <c r="CC45" s="188"/>
      <c r="CD45" s="188"/>
      <c r="CE45" s="188"/>
      <c r="CF45" s="188"/>
      <c r="CG45" s="188"/>
      <c r="CH45" s="188"/>
      <c r="CI45" s="188"/>
      <c r="CJ45" s="188"/>
      <c r="CK45" s="188"/>
      <c r="CL45" s="188"/>
      <c r="CM45" s="188"/>
      <c r="CN45" s="188"/>
      <c r="CO45" s="188"/>
      <c r="CP45" s="188"/>
      <c r="CQ45" s="188"/>
      <c r="CR45" s="188"/>
      <c r="CS45" s="188"/>
      <c r="CT45" s="188"/>
      <c r="CU45" s="188"/>
      <c r="CV45" s="188"/>
      <c r="CW45" s="188"/>
      <c r="CX45" s="188"/>
      <c r="CY45" s="188"/>
      <c r="CZ45" s="188"/>
      <c r="DA45" s="188"/>
      <c r="DB45" s="188"/>
      <c r="DC45" s="188"/>
      <c r="DD45" s="188"/>
      <c r="DE45" s="188"/>
      <c r="DF45" s="188"/>
      <c r="DG45" s="188"/>
      <c r="DH45" s="188"/>
      <c r="DI45" s="188"/>
      <c r="DJ45" s="188"/>
      <c r="DK45" s="188"/>
      <c r="DL45" s="188"/>
      <c r="DM45" s="188"/>
      <c r="DN45" s="188"/>
      <c r="DO45" s="188"/>
      <c r="DP45" s="188"/>
      <c r="DQ45" s="188"/>
      <c r="DR45" s="188"/>
      <c r="DS45" s="188"/>
      <c r="DT45" s="188"/>
      <c r="DU45" s="188"/>
      <c r="DV45" s="188"/>
      <c r="DW45" s="188"/>
      <c r="DX45" s="188"/>
      <c r="DY45" s="188"/>
      <c r="DZ45" s="188"/>
      <c r="EA45" s="188"/>
      <c r="EB45" s="188"/>
      <c r="EC45" s="188"/>
      <c r="ED45" s="188"/>
      <c r="EE45" s="188"/>
      <c r="EF45" s="188"/>
      <c r="EG45" s="188"/>
      <c r="EH45" s="188"/>
      <c r="EI45" s="188"/>
      <c r="EJ45" s="188"/>
      <c r="EK45" s="188"/>
      <c r="EL45" s="188"/>
      <c r="EM45" s="188"/>
      <c r="EN45" s="188"/>
      <c r="EO45" s="188"/>
      <c r="EP45" s="188"/>
      <c r="EQ45" s="188"/>
      <c r="ER45" s="188"/>
      <c r="ES45" s="188"/>
      <c r="ET45" s="188"/>
      <c r="EU45" s="188"/>
      <c r="EV45" s="188"/>
      <c r="EW45" s="188"/>
      <c r="EX45" s="188"/>
      <c r="EY45" s="188"/>
      <c r="EZ45" s="188"/>
      <c r="FA45" s="188"/>
      <c r="FB45" s="188"/>
      <c r="FC45" s="188"/>
      <c r="FD45" s="188"/>
      <c r="FE45" s="188"/>
      <c r="FF45" s="188"/>
      <c r="FG45" s="188"/>
      <c r="FH45" s="188"/>
      <c r="FI45" s="188"/>
      <c r="FJ45" s="188"/>
      <c r="FK45" s="188"/>
      <c r="FL45" s="188"/>
      <c r="FM45" s="188"/>
      <c r="FN45" s="188"/>
      <c r="FO45" s="188"/>
      <c r="FP45" s="188"/>
      <c r="FQ45" s="188"/>
      <c r="FR45" s="188"/>
      <c r="FS45" s="188"/>
      <c r="FT45" s="188"/>
      <c r="FU45" s="188"/>
      <c r="FV45" s="188"/>
      <c r="FW45" s="188"/>
      <c r="FX45" s="188"/>
      <c r="FY45" s="188"/>
      <c r="FZ45" s="188"/>
      <c r="GA45" s="188"/>
      <c r="GB45" s="188"/>
      <c r="GC45" s="188"/>
      <c r="GD45" s="188"/>
      <c r="GE45" s="188"/>
      <c r="GF45" s="188"/>
      <c r="GG45" s="188"/>
      <c r="GH45" s="188"/>
      <c r="GI45" s="188"/>
      <c r="GJ45" s="188"/>
      <c r="GK45" s="188"/>
      <c r="GL45" s="188"/>
      <c r="GM45" s="188"/>
      <c r="GN45" s="188"/>
      <c r="GO45" s="188"/>
      <c r="GP45" s="188"/>
      <c r="GQ45" s="188"/>
      <c r="GR45" s="188"/>
      <c r="GS45" s="188"/>
      <c r="GT45" s="188"/>
      <c r="GU45" s="188"/>
      <c r="GV45" s="188"/>
      <c r="GW45" s="188"/>
      <c r="GX45" s="188"/>
      <c r="GY45" s="188"/>
      <c r="GZ45" s="188"/>
      <c r="HA45" s="188"/>
      <c r="HB45" s="188"/>
      <c r="HC45" s="188"/>
      <c r="HD45" s="188"/>
      <c r="HE45" s="188"/>
      <c r="HF45" s="188"/>
      <c r="HG45" s="188"/>
      <c r="HH45" s="188"/>
      <c r="HI45" s="188"/>
      <c r="HJ45" s="188"/>
      <c r="HK45" s="188"/>
      <c r="HL45" s="188"/>
      <c r="HM45" s="188"/>
      <c r="HN45" s="188"/>
      <c r="HO45" s="188"/>
      <c r="HP45" s="188"/>
      <c r="HQ45" s="188"/>
      <c r="HR45" s="188"/>
      <c r="HS45" s="188"/>
      <c r="HT45" s="188"/>
      <c r="HU45" s="188"/>
      <c r="HV45" s="188"/>
      <c r="HW45" s="188"/>
      <c r="HX45" s="188"/>
      <c r="HY45" s="188"/>
      <c r="HZ45" s="188"/>
      <c r="IA45" s="188"/>
      <c r="IB45" s="188"/>
      <c r="IC45" s="188"/>
      <c r="ID45" s="188"/>
      <c r="IE45" s="188"/>
      <c r="IF45" s="188"/>
      <c r="IG45" s="188"/>
      <c r="IH45" s="188"/>
      <c r="II45" s="188"/>
      <c r="IJ45" s="188"/>
      <c r="IK45" s="188"/>
      <c r="IL45" s="188"/>
      <c r="IM45" s="188"/>
      <c r="IN45" s="188"/>
      <c r="IO45" s="188"/>
      <c r="IP45" s="188"/>
      <c r="IQ45" s="188"/>
      <c r="IR45" s="188"/>
      <c r="IS45" s="188"/>
      <c r="IT45" s="188"/>
      <c r="IU45" s="188"/>
      <c r="IV45" s="188"/>
    </row>
    <row r="46" spans="1:256" s="303" customFormat="1">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c r="BX46" s="188"/>
      <c r="BY46" s="188"/>
      <c r="BZ46" s="188"/>
      <c r="CA46" s="188"/>
      <c r="CB46" s="188"/>
      <c r="CC46" s="188"/>
      <c r="CD46" s="188"/>
      <c r="CE46" s="188"/>
      <c r="CF46" s="188"/>
      <c r="CG46" s="188"/>
      <c r="CH46" s="188"/>
      <c r="CI46" s="188"/>
      <c r="CJ46" s="188"/>
      <c r="CK46" s="188"/>
      <c r="CL46" s="188"/>
      <c r="CM46" s="188"/>
      <c r="CN46" s="188"/>
      <c r="CO46" s="188"/>
      <c r="CP46" s="188"/>
      <c r="CQ46" s="188"/>
      <c r="CR46" s="188"/>
      <c r="CS46" s="188"/>
      <c r="CT46" s="188"/>
      <c r="CU46" s="188"/>
      <c r="CV46" s="188"/>
      <c r="CW46" s="188"/>
      <c r="CX46" s="188"/>
      <c r="CY46" s="188"/>
      <c r="CZ46" s="188"/>
      <c r="DA46" s="188"/>
      <c r="DB46" s="188"/>
      <c r="DC46" s="188"/>
      <c r="DD46" s="188"/>
      <c r="DE46" s="188"/>
      <c r="DF46" s="188"/>
      <c r="DG46" s="188"/>
      <c r="DH46" s="188"/>
      <c r="DI46" s="188"/>
      <c r="DJ46" s="188"/>
      <c r="DK46" s="188"/>
      <c r="DL46" s="188"/>
      <c r="DM46" s="188"/>
      <c r="DN46" s="188"/>
      <c r="DO46" s="188"/>
      <c r="DP46" s="188"/>
      <c r="DQ46" s="188"/>
      <c r="DR46" s="188"/>
      <c r="DS46" s="188"/>
      <c r="DT46" s="188"/>
      <c r="DU46" s="188"/>
      <c r="DV46" s="188"/>
      <c r="DW46" s="188"/>
      <c r="DX46" s="188"/>
      <c r="DY46" s="188"/>
      <c r="DZ46" s="188"/>
      <c r="EA46" s="188"/>
      <c r="EB46" s="188"/>
      <c r="EC46" s="188"/>
      <c r="ED46" s="188"/>
      <c r="EE46" s="188"/>
      <c r="EF46" s="188"/>
      <c r="EG46" s="188"/>
      <c r="EH46" s="188"/>
      <c r="EI46" s="188"/>
      <c r="EJ46" s="188"/>
      <c r="EK46" s="188"/>
      <c r="EL46" s="188"/>
      <c r="EM46" s="188"/>
      <c r="EN46" s="188"/>
      <c r="EO46" s="188"/>
      <c r="EP46" s="188"/>
      <c r="EQ46" s="188"/>
      <c r="ER46" s="188"/>
      <c r="ES46" s="188"/>
      <c r="ET46" s="188"/>
      <c r="EU46" s="188"/>
      <c r="EV46" s="188"/>
      <c r="EW46" s="188"/>
      <c r="EX46" s="188"/>
      <c r="EY46" s="188"/>
      <c r="EZ46" s="188"/>
      <c r="FA46" s="188"/>
      <c r="FB46" s="188"/>
      <c r="FC46" s="188"/>
      <c r="FD46" s="188"/>
      <c r="FE46" s="188"/>
      <c r="FF46" s="188"/>
      <c r="FG46" s="188"/>
      <c r="FH46" s="188"/>
      <c r="FI46" s="188"/>
      <c r="FJ46" s="188"/>
      <c r="FK46" s="188"/>
      <c r="FL46" s="188"/>
      <c r="FM46" s="188"/>
      <c r="FN46" s="188"/>
      <c r="FO46" s="188"/>
      <c r="FP46" s="188"/>
      <c r="FQ46" s="188"/>
      <c r="FR46" s="188"/>
      <c r="FS46" s="188"/>
      <c r="FT46" s="188"/>
      <c r="FU46" s="188"/>
      <c r="FV46" s="188"/>
      <c r="FW46" s="188"/>
      <c r="FX46" s="188"/>
      <c r="FY46" s="188"/>
      <c r="FZ46" s="188"/>
      <c r="GA46" s="188"/>
      <c r="GB46" s="188"/>
      <c r="GC46" s="188"/>
      <c r="GD46" s="188"/>
      <c r="GE46" s="188"/>
      <c r="GF46" s="188"/>
      <c r="GG46" s="188"/>
      <c r="GH46" s="188"/>
      <c r="GI46" s="188"/>
      <c r="GJ46" s="188"/>
      <c r="GK46" s="188"/>
      <c r="GL46" s="188"/>
      <c r="GM46" s="188"/>
      <c r="GN46" s="188"/>
      <c r="GO46" s="188"/>
      <c r="GP46" s="188"/>
      <c r="GQ46" s="188"/>
      <c r="GR46" s="188"/>
      <c r="GS46" s="188"/>
      <c r="GT46" s="188"/>
      <c r="GU46" s="188"/>
      <c r="GV46" s="188"/>
      <c r="GW46" s="188"/>
      <c r="GX46" s="188"/>
      <c r="GY46" s="188"/>
      <c r="GZ46" s="188"/>
      <c r="HA46" s="188"/>
      <c r="HB46" s="188"/>
      <c r="HC46" s="188"/>
      <c r="HD46" s="188"/>
      <c r="HE46" s="188"/>
      <c r="HF46" s="188"/>
      <c r="HG46" s="188"/>
      <c r="HH46" s="188"/>
      <c r="HI46" s="188"/>
      <c r="HJ46" s="188"/>
      <c r="HK46" s="188"/>
      <c r="HL46" s="188"/>
      <c r="HM46" s="188"/>
      <c r="HN46" s="188"/>
      <c r="HO46" s="188"/>
      <c r="HP46" s="188"/>
      <c r="HQ46" s="188"/>
      <c r="HR46" s="188"/>
      <c r="HS46" s="188"/>
      <c r="HT46" s="188"/>
      <c r="HU46" s="188"/>
      <c r="HV46" s="188"/>
      <c r="HW46" s="188"/>
      <c r="HX46" s="188"/>
      <c r="HY46" s="188"/>
      <c r="HZ46" s="188"/>
      <c r="IA46" s="188"/>
      <c r="IB46" s="188"/>
      <c r="IC46" s="188"/>
      <c r="ID46" s="188"/>
      <c r="IE46" s="188"/>
      <c r="IF46" s="188"/>
      <c r="IG46" s="188"/>
      <c r="IH46" s="188"/>
      <c r="II46" s="188"/>
      <c r="IJ46" s="188"/>
      <c r="IK46" s="188"/>
      <c r="IL46" s="188"/>
      <c r="IM46" s="188"/>
      <c r="IN46" s="188"/>
      <c r="IO46" s="188"/>
      <c r="IP46" s="188"/>
      <c r="IQ46" s="188"/>
      <c r="IR46" s="188"/>
      <c r="IS46" s="188"/>
      <c r="IT46" s="188"/>
      <c r="IU46" s="188"/>
      <c r="IV46" s="188"/>
    </row>
    <row r="47" spans="1:256" s="303" customFormat="1">
      <c r="A47" s="211" t="s">
        <v>1364</v>
      </c>
      <c r="B47" s="211"/>
      <c r="C47" s="211"/>
      <c r="D47" s="211"/>
      <c r="E47" s="211"/>
      <c r="F47" s="211"/>
      <c r="G47" s="211"/>
      <c r="H47" s="211" t="s">
        <v>1365</v>
      </c>
      <c r="I47" s="211"/>
      <c r="J47" s="211"/>
      <c r="K47" s="211"/>
      <c r="L47" s="211"/>
      <c r="M47" s="211"/>
      <c r="N47" s="211"/>
      <c r="O47" s="118"/>
      <c r="P47" s="118"/>
      <c r="Q47" s="118"/>
      <c r="R47" s="118"/>
      <c r="S47" s="118"/>
      <c r="T47" s="118"/>
      <c r="U47" s="118"/>
      <c r="V47" s="118"/>
      <c r="W47" s="118"/>
      <c r="X47" s="118"/>
      <c r="Y47" s="118"/>
      <c r="Z47" s="555"/>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118"/>
      <c r="EX47" s="118"/>
      <c r="EY47" s="118"/>
      <c r="EZ47" s="118"/>
      <c r="FA47" s="118"/>
      <c r="FB47" s="118"/>
      <c r="FC47" s="118"/>
      <c r="FD47" s="118"/>
      <c r="FE47" s="118"/>
      <c r="FF47" s="118"/>
      <c r="FG47" s="118"/>
      <c r="FH47" s="118"/>
      <c r="FI47" s="118"/>
      <c r="FJ47" s="118"/>
      <c r="FK47" s="118"/>
      <c r="FL47" s="118"/>
      <c r="FM47" s="118"/>
      <c r="FN47" s="118"/>
      <c r="FO47" s="118"/>
      <c r="FP47" s="118"/>
      <c r="FQ47" s="118"/>
      <c r="FR47" s="118"/>
      <c r="FS47" s="118"/>
      <c r="FT47" s="118"/>
      <c r="FU47" s="118"/>
      <c r="FV47" s="118"/>
      <c r="FW47" s="118"/>
      <c r="FX47" s="118"/>
      <c r="FY47" s="118"/>
      <c r="FZ47" s="118"/>
      <c r="GA47" s="118"/>
      <c r="GB47" s="118"/>
      <c r="GC47" s="118"/>
      <c r="GD47" s="118"/>
      <c r="GE47" s="118"/>
      <c r="GF47" s="118"/>
      <c r="GG47" s="118"/>
      <c r="GH47" s="118"/>
      <c r="GI47" s="118"/>
      <c r="GJ47" s="118"/>
      <c r="GK47" s="118"/>
      <c r="GL47" s="118"/>
      <c r="GM47" s="118"/>
      <c r="GN47" s="118"/>
      <c r="GO47" s="118"/>
      <c r="GP47" s="118"/>
      <c r="GQ47" s="118"/>
      <c r="GR47" s="118"/>
      <c r="GS47" s="118"/>
      <c r="GT47" s="118"/>
      <c r="GU47" s="118"/>
      <c r="GV47" s="118"/>
      <c r="GW47" s="118"/>
      <c r="GX47" s="118"/>
      <c r="GY47" s="118"/>
      <c r="GZ47" s="118"/>
      <c r="HA47" s="118"/>
      <c r="HB47" s="118"/>
      <c r="HC47" s="118"/>
      <c r="HD47" s="118"/>
      <c r="HE47" s="118"/>
      <c r="HF47" s="118"/>
      <c r="HG47" s="118"/>
      <c r="HH47" s="118"/>
      <c r="HI47" s="118"/>
      <c r="HJ47" s="118"/>
      <c r="HK47" s="118"/>
      <c r="HL47" s="118"/>
      <c r="HM47" s="118"/>
      <c r="HN47" s="118"/>
      <c r="HO47" s="118"/>
      <c r="HP47" s="118"/>
      <c r="HQ47" s="118"/>
      <c r="HR47" s="118"/>
      <c r="HS47" s="118"/>
      <c r="HT47" s="118"/>
      <c r="HU47" s="118"/>
      <c r="HV47" s="118"/>
      <c r="HW47" s="118"/>
      <c r="HX47" s="118"/>
      <c r="HY47" s="118"/>
      <c r="HZ47" s="118"/>
      <c r="IA47" s="118"/>
      <c r="IB47" s="118"/>
      <c r="IC47" s="118"/>
      <c r="ID47" s="118"/>
      <c r="IE47" s="118"/>
      <c r="IF47" s="118"/>
      <c r="IG47" s="118"/>
      <c r="IH47" s="118"/>
      <c r="II47" s="118"/>
      <c r="IJ47" s="118"/>
      <c r="IK47" s="118"/>
      <c r="IL47" s="118"/>
      <c r="IM47" s="118"/>
      <c r="IN47" s="118"/>
      <c r="IO47" s="118"/>
      <c r="IP47" s="118"/>
      <c r="IQ47" s="118"/>
      <c r="IR47" s="118"/>
      <c r="IS47" s="118"/>
      <c r="IT47" s="118"/>
      <c r="IU47" s="118"/>
      <c r="IV47" s="118"/>
    </row>
    <row r="48" spans="1:256">
      <c r="A48" s="211" t="s">
        <v>1366</v>
      </c>
      <c r="B48" s="211"/>
      <c r="C48" s="211"/>
      <c r="D48" s="211"/>
      <c r="E48" s="211"/>
      <c r="F48" s="211"/>
      <c r="G48" s="211"/>
      <c r="H48" s="211" t="s">
        <v>1367</v>
      </c>
      <c r="I48" s="211"/>
      <c r="J48" s="211"/>
      <c r="K48" s="211"/>
      <c r="L48" s="211"/>
      <c r="M48" s="211"/>
      <c r="N48" s="211"/>
    </row>
    <row r="49" spans="1:31">
      <c r="A49" s="211" t="s">
        <v>1368</v>
      </c>
      <c r="B49" s="211"/>
      <c r="C49" s="211"/>
      <c r="D49" s="211"/>
      <c r="E49" s="211"/>
      <c r="F49" s="211"/>
      <c r="G49" s="211"/>
      <c r="H49" s="211" t="s">
        <v>1369</v>
      </c>
      <c r="I49" s="211"/>
      <c r="J49" s="211"/>
      <c r="K49" s="211"/>
      <c r="L49" s="211"/>
      <c r="M49" s="211"/>
      <c r="N49" s="211"/>
      <c r="AE49" s="555" t="s">
        <v>1370</v>
      </c>
    </row>
    <row r="50" spans="1:31">
      <c r="A50" s="2115" t="s">
        <v>1371</v>
      </c>
      <c r="B50" s="2115"/>
      <c r="C50" s="2115"/>
      <c r="D50" s="2115"/>
      <c r="E50" s="2115"/>
      <c r="F50" s="2115"/>
      <c r="G50" s="2115"/>
      <c r="H50" s="2115"/>
    </row>
  </sheetData>
  <mergeCells count="23">
    <mergeCell ref="A42:K42"/>
    <mergeCell ref="A43:K43"/>
    <mergeCell ref="A44:K44"/>
    <mergeCell ref="A45:I45"/>
    <mergeCell ref="A50:H50"/>
    <mergeCell ref="A41:K41"/>
    <mergeCell ref="A16:D16"/>
    <mergeCell ref="A17:A20"/>
    <mergeCell ref="A21:D21"/>
    <mergeCell ref="A23:I23"/>
    <mergeCell ref="A25:A26"/>
    <mergeCell ref="A27:A30"/>
    <mergeCell ref="A31:D31"/>
    <mergeCell ref="A32:A35"/>
    <mergeCell ref="A36:D36"/>
    <mergeCell ref="A39:K39"/>
    <mergeCell ref="A40:K40"/>
    <mergeCell ref="A12:A15"/>
    <mergeCell ref="A1:I1"/>
    <mergeCell ref="A5:I5"/>
    <mergeCell ref="A6:I6"/>
    <mergeCell ref="A8:I8"/>
    <mergeCell ref="A10:A11"/>
  </mergeCells>
  <pageMargins left="0" right="0" top="0" bottom="0" header="0" footer="0"/>
  <pageSetup paperSize="9" scale="7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14999847407452621"/>
  </sheetPr>
  <dimension ref="A1:AC23"/>
  <sheetViews>
    <sheetView view="pageBreakPreview" zoomScaleNormal="100" zoomScaleSheetLayoutView="100" workbookViewId="0">
      <selection activeCell="G10" sqref="G10"/>
    </sheetView>
  </sheetViews>
  <sheetFormatPr defaultRowHeight="11.25"/>
  <cols>
    <col min="1" max="1" width="9.85546875" style="465" customWidth="1"/>
    <col min="2" max="2" width="25.42578125" style="465" customWidth="1"/>
    <col min="3" max="3" width="30.5703125" style="465" customWidth="1"/>
    <col min="4" max="4" width="25.140625" style="465" customWidth="1"/>
    <col min="5" max="256" width="9.140625" style="465"/>
    <col min="257" max="257" width="9.85546875" style="465" customWidth="1"/>
    <col min="258" max="258" width="25.42578125" style="465" customWidth="1"/>
    <col min="259" max="259" width="30.5703125" style="465" customWidth="1"/>
    <col min="260" max="260" width="25.140625" style="465" customWidth="1"/>
    <col min="261" max="512" width="9.140625" style="465"/>
    <col min="513" max="513" width="9.85546875" style="465" customWidth="1"/>
    <col min="514" max="514" width="25.42578125" style="465" customWidth="1"/>
    <col min="515" max="515" width="30.5703125" style="465" customWidth="1"/>
    <col min="516" max="516" width="25.140625" style="465" customWidth="1"/>
    <col min="517" max="768" width="9.140625" style="465"/>
    <col min="769" max="769" width="9.85546875" style="465" customWidth="1"/>
    <col min="770" max="770" width="25.42578125" style="465" customWidth="1"/>
    <col min="771" max="771" width="30.5703125" style="465" customWidth="1"/>
    <col min="772" max="772" width="25.140625" style="465" customWidth="1"/>
    <col min="773" max="1024" width="9.140625" style="465"/>
    <col min="1025" max="1025" width="9.85546875" style="465" customWidth="1"/>
    <col min="1026" max="1026" width="25.42578125" style="465" customWidth="1"/>
    <col min="1027" max="1027" width="30.5703125" style="465" customWidth="1"/>
    <col min="1028" max="1028" width="25.140625" style="465" customWidth="1"/>
    <col min="1029" max="1280" width="9.140625" style="465"/>
    <col min="1281" max="1281" width="9.85546875" style="465" customWidth="1"/>
    <col min="1282" max="1282" width="25.42578125" style="465" customWidth="1"/>
    <col min="1283" max="1283" width="30.5703125" style="465" customWidth="1"/>
    <col min="1284" max="1284" width="25.140625" style="465" customWidth="1"/>
    <col min="1285" max="1536" width="9.140625" style="465"/>
    <col min="1537" max="1537" width="9.85546875" style="465" customWidth="1"/>
    <col min="1538" max="1538" width="25.42578125" style="465" customWidth="1"/>
    <col min="1539" max="1539" width="30.5703125" style="465" customWidth="1"/>
    <col min="1540" max="1540" width="25.140625" style="465" customWidth="1"/>
    <col min="1541" max="1792" width="9.140625" style="465"/>
    <col min="1793" max="1793" width="9.85546875" style="465" customWidth="1"/>
    <col min="1794" max="1794" width="25.42578125" style="465" customWidth="1"/>
    <col min="1795" max="1795" width="30.5703125" style="465" customWidth="1"/>
    <col min="1796" max="1796" width="25.140625" style="465" customWidth="1"/>
    <col min="1797" max="2048" width="9.140625" style="465"/>
    <col min="2049" max="2049" width="9.85546875" style="465" customWidth="1"/>
    <col min="2050" max="2050" width="25.42578125" style="465" customWidth="1"/>
    <col min="2051" max="2051" width="30.5703125" style="465" customWidth="1"/>
    <col min="2052" max="2052" width="25.140625" style="465" customWidth="1"/>
    <col min="2053" max="2304" width="9.140625" style="465"/>
    <col min="2305" max="2305" width="9.85546875" style="465" customWidth="1"/>
    <col min="2306" max="2306" width="25.42578125" style="465" customWidth="1"/>
    <col min="2307" max="2307" width="30.5703125" style="465" customWidth="1"/>
    <col min="2308" max="2308" width="25.140625" style="465" customWidth="1"/>
    <col min="2309" max="2560" width="9.140625" style="465"/>
    <col min="2561" max="2561" width="9.85546875" style="465" customWidth="1"/>
    <col min="2562" max="2562" width="25.42578125" style="465" customWidth="1"/>
    <col min="2563" max="2563" width="30.5703125" style="465" customWidth="1"/>
    <col min="2564" max="2564" width="25.140625" style="465" customWidth="1"/>
    <col min="2565" max="2816" width="9.140625" style="465"/>
    <col min="2817" max="2817" width="9.85546875" style="465" customWidth="1"/>
    <col min="2818" max="2818" width="25.42578125" style="465" customWidth="1"/>
    <col min="2819" max="2819" width="30.5703125" style="465" customWidth="1"/>
    <col min="2820" max="2820" width="25.140625" style="465" customWidth="1"/>
    <col min="2821" max="3072" width="9.140625" style="465"/>
    <col min="3073" max="3073" width="9.85546875" style="465" customWidth="1"/>
    <col min="3074" max="3074" width="25.42578125" style="465" customWidth="1"/>
    <col min="3075" max="3075" width="30.5703125" style="465" customWidth="1"/>
    <col min="3076" max="3076" width="25.140625" style="465" customWidth="1"/>
    <col min="3077" max="3328" width="9.140625" style="465"/>
    <col min="3329" max="3329" width="9.85546875" style="465" customWidth="1"/>
    <col min="3330" max="3330" width="25.42578125" style="465" customWidth="1"/>
    <col min="3331" max="3331" width="30.5703125" style="465" customWidth="1"/>
    <col min="3332" max="3332" width="25.140625" style="465" customWidth="1"/>
    <col min="3333" max="3584" width="9.140625" style="465"/>
    <col min="3585" max="3585" width="9.85546875" style="465" customWidth="1"/>
    <col min="3586" max="3586" width="25.42578125" style="465" customWidth="1"/>
    <col min="3587" max="3587" width="30.5703125" style="465" customWidth="1"/>
    <col min="3588" max="3588" width="25.140625" style="465" customWidth="1"/>
    <col min="3589" max="3840" width="9.140625" style="465"/>
    <col min="3841" max="3841" width="9.85546875" style="465" customWidth="1"/>
    <col min="3842" max="3842" width="25.42578125" style="465" customWidth="1"/>
    <col min="3843" max="3843" width="30.5703125" style="465" customWidth="1"/>
    <col min="3844" max="3844" width="25.140625" style="465" customWidth="1"/>
    <col min="3845" max="4096" width="9.140625" style="465"/>
    <col min="4097" max="4097" width="9.85546875" style="465" customWidth="1"/>
    <col min="4098" max="4098" width="25.42578125" style="465" customWidth="1"/>
    <col min="4099" max="4099" width="30.5703125" style="465" customWidth="1"/>
    <col min="4100" max="4100" width="25.140625" style="465" customWidth="1"/>
    <col min="4101" max="4352" width="9.140625" style="465"/>
    <col min="4353" max="4353" width="9.85546875" style="465" customWidth="1"/>
    <col min="4354" max="4354" width="25.42578125" style="465" customWidth="1"/>
    <col min="4355" max="4355" width="30.5703125" style="465" customWidth="1"/>
    <col min="4356" max="4356" width="25.140625" style="465" customWidth="1"/>
    <col min="4357" max="4608" width="9.140625" style="465"/>
    <col min="4609" max="4609" width="9.85546875" style="465" customWidth="1"/>
    <col min="4610" max="4610" width="25.42578125" style="465" customWidth="1"/>
    <col min="4611" max="4611" width="30.5703125" style="465" customWidth="1"/>
    <col min="4612" max="4612" width="25.140625" style="465" customWidth="1"/>
    <col min="4613" max="4864" width="9.140625" style="465"/>
    <col min="4865" max="4865" width="9.85546875" style="465" customWidth="1"/>
    <col min="4866" max="4866" width="25.42578125" style="465" customWidth="1"/>
    <col min="4867" max="4867" width="30.5703125" style="465" customWidth="1"/>
    <col min="4868" max="4868" width="25.140625" style="465" customWidth="1"/>
    <col min="4869" max="5120" width="9.140625" style="465"/>
    <col min="5121" max="5121" width="9.85546875" style="465" customWidth="1"/>
    <col min="5122" max="5122" width="25.42578125" style="465" customWidth="1"/>
    <col min="5123" max="5123" width="30.5703125" style="465" customWidth="1"/>
    <col min="5124" max="5124" width="25.140625" style="465" customWidth="1"/>
    <col min="5125" max="5376" width="9.140625" style="465"/>
    <col min="5377" max="5377" width="9.85546875" style="465" customWidth="1"/>
    <col min="5378" max="5378" width="25.42578125" style="465" customWidth="1"/>
    <col min="5379" max="5379" width="30.5703125" style="465" customWidth="1"/>
    <col min="5380" max="5380" width="25.140625" style="465" customWidth="1"/>
    <col min="5381" max="5632" width="9.140625" style="465"/>
    <col min="5633" max="5633" width="9.85546875" style="465" customWidth="1"/>
    <col min="5634" max="5634" width="25.42578125" style="465" customWidth="1"/>
    <col min="5635" max="5635" width="30.5703125" style="465" customWidth="1"/>
    <col min="5636" max="5636" width="25.140625" style="465" customWidth="1"/>
    <col min="5637" max="5888" width="9.140625" style="465"/>
    <col min="5889" max="5889" width="9.85546875" style="465" customWidth="1"/>
    <col min="5890" max="5890" width="25.42578125" style="465" customWidth="1"/>
    <col min="5891" max="5891" width="30.5703125" style="465" customWidth="1"/>
    <col min="5892" max="5892" width="25.140625" style="465" customWidth="1"/>
    <col min="5893" max="6144" width="9.140625" style="465"/>
    <col min="6145" max="6145" width="9.85546875" style="465" customWidth="1"/>
    <col min="6146" max="6146" width="25.42578125" style="465" customWidth="1"/>
    <col min="6147" max="6147" width="30.5703125" style="465" customWidth="1"/>
    <col min="6148" max="6148" width="25.140625" style="465" customWidth="1"/>
    <col min="6149" max="6400" width="9.140625" style="465"/>
    <col min="6401" max="6401" width="9.85546875" style="465" customWidth="1"/>
    <col min="6402" max="6402" width="25.42578125" style="465" customWidth="1"/>
    <col min="6403" max="6403" width="30.5703125" style="465" customWidth="1"/>
    <col min="6404" max="6404" width="25.140625" style="465" customWidth="1"/>
    <col min="6405" max="6656" width="9.140625" style="465"/>
    <col min="6657" max="6657" width="9.85546875" style="465" customWidth="1"/>
    <col min="6658" max="6658" width="25.42578125" style="465" customWidth="1"/>
    <col min="6659" max="6659" width="30.5703125" style="465" customWidth="1"/>
    <col min="6660" max="6660" width="25.140625" style="465" customWidth="1"/>
    <col min="6661" max="6912" width="9.140625" style="465"/>
    <col min="6913" max="6913" width="9.85546875" style="465" customWidth="1"/>
    <col min="6914" max="6914" width="25.42578125" style="465" customWidth="1"/>
    <col min="6915" max="6915" width="30.5703125" style="465" customWidth="1"/>
    <col min="6916" max="6916" width="25.140625" style="465" customWidth="1"/>
    <col min="6917" max="7168" width="9.140625" style="465"/>
    <col min="7169" max="7169" width="9.85546875" style="465" customWidth="1"/>
    <col min="7170" max="7170" width="25.42578125" style="465" customWidth="1"/>
    <col min="7171" max="7171" width="30.5703125" style="465" customWidth="1"/>
    <col min="7172" max="7172" width="25.140625" style="465" customWidth="1"/>
    <col min="7173" max="7424" width="9.140625" style="465"/>
    <col min="7425" max="7425" width="9.85546875" style="465" customWidth="1"/>
    <col min="7426" max="7426" width="25.42578125" style="465" customWidth="1"/>
    <col min="7427" max="7427" width="30.5703125" style="465" customWidth="1"/>
    <col min="7428" max="7428" width="25.140625" style="465" customWidth="1"/>
    <col min="7429" max="7680" width="9.140625" style="465"/>
    <col min="7681" max="7681" width="9.85546875" style="465" customWidth="1"/>
    <col min="7682" max="7682" width="25.42578125" style="465" customWidth="1"/>
    <col min="7683" max="7683" width="30.5703125" style="465" customWidth="1"/>
    <col min="7684" max="7684" width="25.140625" style="465" customWidth="1"/>
    <col min="7685" max="7936" width="9.140625" style="465"/>
    <col min="7937" max="7937" width="9.85546875" style="465" customWidth="1"/>
    <col min="7938" max="7938" width="25.42578125" style="465" customWidth="1"/>
    <col min="7939" max="7939" width="30.5703125" style="465" customWidth="1"/>
    <col min="7940" max="7940" width="25.140625" style="465" customWidth="1"/>
    <col min="7941" max="8192" width="9.140625" style="465"/>
    <col min="8193" max="8193" width="9.85546875" style="465" customWidth="1"/>
    <col min="8194" max="8194" width="25.42578125" style="465" customWidth="1"/>
    <col min="8195" max="8195" width="30.5703125" style="465" customWidth="1"/>
    <col min="8196" max="8196" width="25.140625" style="465" customWidth="1"/>
    <col min="8197" max="8448" width="9.140625" style="465"/>
    <col min="8449" max="8449" width="9.85546875" style="465" customWidth="1"/>
    <col min="8450" max="8450" width="25.42578125" style="465" customWidth="1"/>
    <col min="8451" max="8451" width="30.5703125" style="465" customWidth="1"/>
    <col min="8452" max="8452" width="25.140625" style="465" customWidth="1"/>
    <col min="8453" max="8704" width="9.140625" style="465"/>
    <col min="8705" max="8705" width="9.85546875" style="465" customWidth="1"/>
    <col min="8706" max="8706" width="25.42578125" style="465" customWidth="1"/>
    <col min="8707" max="8707" width="30.5703125" style="465" customWidth="1"/>
    <col min="8708" max="8708" width="25.140625" style="465" customWidth="1"/>
    <col min="8709" max="8960" width="9.140625" style="465"/>
    <col min="8961" max="8961" width="9.85546875" style="465" customWidth="1"/>
    <col min="8962" max="8962" width="25.42578125" style="465" customWidth="1"/>
    <col min="8963" max="8963" width="30.5703125" style="465" customWidth="1"/>
    <col min="8964" max="8964" width="25.140625" style="465" customWidth="1"/>
    <col min="8965" max="9216" width="9.140625" style="465"/>
    <col min="9217" max="9217" width="9.85546875" style="465" customWidth="1"/>
    <col min="9218" max="9218" width="25.42578125" style="465" customWidth="1"/>
    <col min="9219" max="9219" width="30.5703125" style="465" customWidth="1"/>
    <col min="9220" max="9220" width="25.140625" style="465" customWidth="1"/>
    <col min="9221" max="9472" width="9.140625" style="465"/>
    <col min="9473" max="9473" width="9.85546875" style="465" customWidth="1"/>
    <col min="9474" max="9474" width="25.42578125" style="465" customWidth="1"/>
    <col min="9475" max="9475" width="30.5703125" style="465" customWidth="1"/>
    <col min="9476" max="9476" width="25.140625" style="465" customWidth="1"/>
    <col min="9477" max="9728" width="9.140625" style="465"/>
    <col min="9729" max="9729" width="9.85546875" style="465" customWidth="1"/>
    <col min="9730" max="9730" width="25.42578125" style="465" customWidth="1"/>
    <col min="9731" max="9731" width="30.5703125" style="465" customWidth="1"/>
    <col min="9732" max="9732" width="25.140625" style="465" customWidth="1"/>
    <col min="9733" max="9984" width="9.140625" style="465"/>
    <col min="9985" max="9985" width="9.85546875" style="465" customWidth="1"/>
    <col min="9986" max="9986" width="25.42578125" style="465" customWidth="1"/>
    <col min="9987" max="9987" width="30.5703125" style="465" customWidth="1"/>
    <col min="9988" max="9988" width="25.140625" style="465" customWidth="1"/>
    <col min="9989" max="10240" width="9.140625" style="465"/>
    <col min="10241" max="10241" width="9.85546875" style="465" customWidth="1"/>
    <col min="10242" max="10242" width="25.42578125" style="465" customWidth="1"/>
    <col min="10243" max="10243" width="30.5703125" style="465" customWidth="1"/>
    <col min="10244" max="10244" width="25.140625" style="465" customWidth="1"/>
    <col min="10245" max="10496" width="9.140625" style="465"/>
    <col min="10497" max="10497" width="9.85546875" style="465" customWidth="1"/>
    <col min="10498" max="10498" width="25.42578125" style="465" customWidth="1"/>
    <col min="10499" max="10499" width="30.5703125" style="465" customWidth="1"/>
    <col min="10500" max="10500" width="25.140625" style="465" customWidth="1"/>
    <col min="10501" max="10752" width="9.140625" style="465"/>
    <col min="10753" max="10753" width="9.85546875" style="465" customWidth="1"/>
    <col min="10754" max="10754" width="25.42578125" style="465" customWidth="1"/>
    <col min="10755" max="10755" width="30.5703125" style="465" customWidth="1"/>
    <col min="10756" max="10756" width="25.140625" style="465" customWidth="1"/>
    <col min="10757" max="11008" width="9.140625" style="465"/>
    <col min="11009" max="11009" width="9.85546875" style="465" customWidth="1"/>
    <col min="11010" max="11010" width="25.42578125" style="465" customWidth="1"/>
    <col min="11011" max="11011" width="30.5703125" style="465" customWidth="1"/>
    <col min="11012" max="11012" width="25.140625" style="465" customWidth="1"/>
    <col min="11013" max="11264" width="9.140625" style="465"/>
    <col min="11265" max="11265" width="9.85546875" style="465" customWidth="1"/>
    <col min="11266" max="11266" width="25.42578125" style="465" customWidth="1"/>
    <col min="11267" max="11267" width="30.5703125" style="465" customWidth="1"/>
    <col min="11268" max="11268" width="25.140625" style="465" customWidth="1"/>
    <col min="11269" max="11520" width="9.140625" style="465"/>
    <col min="11521" max="11521" width="9.85546875" style="465" customWidth="1"/>
    <col min="11522" max="11522" width="25.42578125" style="465" customWidth="1"/>
    <col min="11523" max="11523" width="30.5703125" style="465" customWidth="1"/>
    <col min="11524" max="11524" width="25.140625" style="465" customWidth="1"/>
    <col min="11525" max="11776" width="9.140625" style="465"/>
    <col min="11777" max="11777" width="9.85546875" style="465" customWidth="1"/>
    <col min="11778" max="11778" width="25.42578125" style="465" customWidth="1"/>
    <col min="11779" max="11779" width="30.5703125" style="465" customWidth="1"/>
    <col min="11780" max="11780" width="25.140625" style="465" customWidth="1"/>
    <col min="11781" max="12032" width="9.140625" style="465"/>
    <col min="12033" max="12033" width="9.85546875" style="465" customWidth="1"/>
    <col min="12034" max="12034" width="25.42578125" style="465" customWidth="1"/>
    <col min="12035" max="12035" width="30.5703125" style="465" customWidth="1"/>
    <col min="12036" max="12036" width="25.140625" style="465" customWidth="1"/>
    <col min="12037" max="12288" width="9.140625" style="465"/>
    <col min="12289" max="12289" width="9.85546875" style="465" customWidth="1"/>
    <col min="12290" max="12290" width="25.42578125" style="465" customWidth="1"/>
    <col min="12291" max="12291" width="30.5703125" style="465" customWidth="1"/>
    <col min="12292" max="12292" width="25.140625" style="465" customWidth="1"/>
    <col min="12293" max="12544" width="9.140625" style="465"/>
    <col min="12545" max="12545" width="9.85546875" style="465" customWidth="1"/>
    <col min="12546" max="12546" width="25.42578125" style="465" customWidth="1"/>
    <col min="12547" max="12547" width="30.5703125" style="465" customWidth="1"/>
    <col min="12548" max="12548" width="25.140625" style="465" customWidth="1"/>
    <col min="12549" max="12800" width="9.140625" style="465"/>
    <col min="12801" max="12801" width="9.85546875" style="465" customWidth="1"/>
    <col min="12802" max="12802" width="25.42578125" style="465" customWidth="1"/>
    <col min="12803" max="12803" width="30.5703125" style="465" customWidth="1"/>
    <col min="12804" max="12804" width="25.140625" style="465" customWidth="1"/>
    <col min="12805" max="13056" width="9.140625" style="465"/>
    <col min="13057" max="13057" width="9.85546875" style="465" customWidth="1"/>
    <col min="13058" max="13058" width="25.42578125" style="465" customWidth="1"/>
    <col min="13059" max="13059" width="30.5703125" style="465" customWidth="1"/>
    <col min="13060" max="13060" width="25.140625" style="465" customWidth="1"/>
    <col min="13061" max="13312" width="9.140625" style="465"/>
    <col min="13313" max="13313" width="9.85546875" style="465" customWidth="1"/>
    <col min="13314" max="13314" width="25.42578125" style="465" customWidth="1"/>
    <col min="13315" max="13315" width="30.5703125" style="465" customWidth="1"/>
    <col min="13316" max="13316" width="25.140625" style="465" customWidth="1"/>
    <col min="13317" max="13568" width="9.140625" style="465"/>
    <col min="13569" max="13569" width="9.85546875" style="465" customWidth="1"/>
    <col min="13570" max="13570" width="25.42578125" style="465" customWidth="1"/>
    <col min="13571" max="13571" width="30.5703125" style="465" customWidth="1"/>
    <col min="13572" max="13572" width="25.140625" style="465" customWidth="1"/>
    <col min="13573" max="13824" width="9.140625" style="465"/>
    <col min="13825" max="13825" width="9.85546875" style="465" customWidth="1"/>
    <col min="13826" max="13826" width="25.42578125" style="465" customWidth="1"/>
    <col min="13827" max="13827" width="30.5703125" style="465" customWidth="1"/>
    <col min="13828" max="13828" width="25.140625" style="465" customWidth="1"/>
    <col min="13829" max="14080" width="9.140625" style="465"/>
    <col min="14081" max="14081" width="9.85546875" style="465" customWidth="1"/>
    <col min="14082" max="14082" width="25.42578125" style="465" customWidth="1"/>
    <col min="14083" max="14083" width="30.5703125" style="465" customWidth="1"/>
    <col min="14084" max="14084" width="25.140625" style="465" customWidth="1"/>
    <col min="14085" max="14336" width="9.140625" style="465"/>
    <col min="14337" max="14337" width="9.85546875" style="465" customWidth="1"/>
    <col min="14338" max="14338" width="25.42578125" style="465" customWidth="1"/>
    <col min="14339" max="14339" width="30.5703125" style="465" customWidth="1"/>
    <col min="14340" max="14340" width="25.140625" style="465" customWidth="1"/>
    <col min="14341" max="14592" width="9.140625" style="465"/>
    <col min="14593" max="14593" width="9.85546875" style="465" customWidth="1"/>
    <col min="14594" max="14594" width="25.42578125" style="465" customWidth="1"/>
    <col min="14595" max="14595" width="30.5703125" style="465" customWidth="1"/>
    <col min="14596" max="14596" width="25.140625" style="465" customWidth="1"/>
    <col min="14597" max="14848" width="9.140625" style="465"/>
    <col min="14849" max="14849" width="9.85546875" style="465" customWidth="1"/>
    <col min="14850" max="14850" width="25.42578125" style="465" customWidth="1"/>
    <col min="14851" max="14851" width="30.5703125" style="465" customWidth="1"/>
    <col min="14852" max="14852" width="25.140625" style="465" customWidth="1"/>
    <col min="14853" max="15104" width="9.140625" style="465"/>
    <col min="15105" max="15105" width="9.85546875" style="465" customWidth="1"/>
    <col min="15106" max="15106" width="25.42578125" style="465" customWidth="1"/>
    <col min="15107" max="15107" width="30.5703125" style="465" customWidth="1"/>
    <col min="15108" max="15108" width="25.140625" style="465" customWidth="1"/>
    <col min="15109" max="15360" width="9.140625" style="465"/>
    <col min="15361" max="15361" width="9.85546875" style="465" customWidth="1"/>
    <col min="15362" max="15362" width="25.42578125" style="465" customWidth="1"/>
    <col min="15363" max="15363" width="30.5703125" style="465" customWidth="1"/>
    <col min="15364" max="15364" width="25.140625" style="465" customWidth="1"/>
    <col min="15365" max="15616" width="9.140625" style="465"/>
    <col min="15617" max="15617" width="9.85546875" style="465" customWidth="1"/>
    <col min="15618" max="15618" width="25.42578125" style="465" customWidth="1"/>
    <col min="15619" max="15619" width="30.5703125" style="465" customWidth="1"/>
    <col min="15620" max="15620" width="25.140625" style="465" customWidth="1"/>
    <col min="15621" max="15872" width="9.140625" style="465"/>
    <col min="15873" max="15873" width="9.85546875" style="465" customWidth="1"/>
    <col min="15874" max="15874" width="25.42578125" style="465" customWidth="1"/>
    <col min="15875" max="15875" width="30.5703125" style="465" customWidth="1"/>
    <col min="15876" max="15876" width="25.140625" style="465" customWidth="1"/>
    <col min="15877" max="16128" width="9.140625" style="465"/>
    <col min="16129" max="16129" width="9.85546875" style="465" customWidth="1"/>
    <col min="16130" max="16130" width="25.42578125" style="465" customWidth="1"/>
    <col min="16131" max="16131" width="30.5703125" style="465" customWidth="1"/>
    <col min="16132" max="16132" width="25.140625" style="465" customWidth="1"/>
    <col min="16133" max="16384" width="9.140625" style="465"/>
  </cols>
  <sheetData>
    <row r="1" spans="1:8" ht="12.75" customHeight="1">
      <c r="A1" s="2188" t="s">
        <v>1372</v>
      </c>
      <c r="B1" s="2188"/>
      <c r="C1" s="2188"/>
      <c r="D1" s="2188"/>
      <c r="E1" s="146"/>
      <c r="F1" s="146"/>
      <c r="G1" s="146"/>
      <c r="H1" s="146"/>
    </row>
    <row r="2" spans="1:8">
      <c r="A2" s="146"/>
      <c r="B2" s="146"/>
      <c r="C2" s="146"/>
      <c r="D2" s="146"/>
      <c r="E2" s="146"/>
      <c r="F2" s="146"/>
      <c r="G2" s="146"/>
      <c r="H2" s="146"/>
    </row>
    <row r="3" spans="1:8">
      <c r="A3" s="146" t="s">
        <v>15</v>
      </c>
      <c r="B3" s="146"/>
      <c r="C3" s="146"/>
      <c r="D3" s="665" t="s">
        <v>1373</v>
      </c>
      <c r="E3" s="146"/>
      <c r="F3" s="146"/>
      <c r="G3" s="146"/>
      <c r="H3" s="146"/>
    </row>
    <row r="4" spans="1:8">
      <c r="A4" s="146" t="s">
        <v>343</v>
      </c>
      <c r="B4" s="146"/>
      <c r="C4" s="146"/>
      <c r="D4" s="146"/>
      <c r="E4" s="146"/>
      <c r="F4" s="146"/>
      <c r="G4" s="146"/>
      <c r="H4" s="146"/>
    </row>
    <row r="5" spans="1:8">
      <c r="A5" s="192"/>
      <c r="B5" s="146"/>
      <c r="C5" s="146"/>
      <c r="D5" s="146"/>
      <c r="E5" s="146"/>
      <c r="F5" s="146"/>
      <c r="G5" s="146"/>
      <c r="H5" s="146"/>
    </row>
    <row r="6" spans="1:8" ht="30" customHeight="1">
      <c r="A6" s="2602" t="s">
        <v>1374</v>
      </c>
      <c r="B6" s="2602"/>
      <c r="C6" s="2602"/>
      <c r="D6" s="2602"/>
      <c r="E6" s="687"/>
      <c r="F6" s="146"/>
      <c r="G6" s="146"/>
      <c r="H6" s="146"/>
    </row>
    <row r="7" spans="1:8">
      <c r="A7" s="2604" t="s">
        <v>1079</v>
      </c>
      <c r="B7" s="2604"/>
      <c r="C7" s="2604"/>
      <c r="D7" s="2604"/>
      <c r="E7" s="553"/>
      <c r="F7" s="146"/>
      <c r="G7" s="146"/>
      <c r="H7" s="146"/>
    </row>
    <row r="8" spans="1:8" ht="12" thickBot="1">
      <c r="A8" s="146"/>
      <c r="B8" s="146"/>
      <c r="C8" s="146"/>
      <c r="D8" s="146"/>
      <c r="E8" s="146"/>
      <c r="F8" s="146"/>
      <c r="G8" s="146"/>
      <c r="H8" s="146"/>
    </row>
    <row r="9" spans="1:8" ht="22.5">
      <c r="A9" s="146"/>
      <c r="B9" s="688" t="s">
        <v>1345</v>
      </c>
      <c r="C9" s="539" t="s">
        <v>1375</v>
      </c>
      <c r="D9" s="689" t="s">
        <v>506</v>
      </c>
      <c r="E9" s="146"/>
      <c r="F9" s="146"/>
      <c r="G9" s="146"/>
      <c r="H9" s="146"/>
    </row>
    <row r="10" spans="1:8">
      <c r="A10" s="146"/>
      <c r="B10" s="690"/>
      <c r="C10" s="556"/>
      <c r="D10" s="670"/>
      <c r="E10" s="146"/>
      <c r="F10" s="146"/>
      <c r="G10" s="146"/>
      <c r="H10" s="146"/>
    </row>
    <row r="11" spans="1:8">
      <c r="A11" s="146"/>
      <c r="B11" s="690"/>
      <c r="C11" s="556"/>
      <c r="D11" s="670"/>
      <c r="E11" s="146"/>
      <c r="F11" s="146"/>
      <c r="G11" s="146"/>
      <c r="H11" s="146"/>
    </row>
    <row r="12" spans="1:8">
      <c r="A12" s="146"/>
      <c r="B12" s="690"/>
      <c r="C12" s="556"/>
      <c r="D12" s="670"/>
      <c r="E12" s="146"/>
      <c r="F12" s="146"/>
      <c r="G12" s="146"/>
      <c r="H12" s="146"/>
    </row>
    <row r="13" spans="1:8">
      <c r="A13" s="146"/>
      <c r="B13" s="690"/>
      <c r="C13" s="556"/>
      <c r="D13" s="670"/>
      <c r="E13" s="146"/>
      <c r="F13" s="146"/>
      <c r="G13" s="146"/>
      <c r="H13" s="146"/>
    </row>
    <row r="14" spans="1:8">
      <c r="A14" s="146"/>
      <c r="B14" s="690"/>
      <c r="C14" s="556"/>
      <c r="D14" s="670"/>
      <c r="E14" s="146"/>
      <c r="F14" s="146"/>
      <c r="G14" s="146"/>
      <c r="H14" s="146"/>
    </row>
    <row r="15" spans="1:8">
      <c r="A15" s="146"/>
      <c r="B15" s="690"/>
      <c r="C15" s="556"/>
      <c r="D15" s="670"/>
      <c r="E15" s="146"/>
      <c r="F15" s="146"/>
      <c r="G15" s="146"/>
      <c r="H15" s="146"/>
    </row>
    <row r="16" spans="1:8">
      <c r="A16" s="146"/>
      <c r="B16" s="690"/>
      <c r="C16" s="556"/>
      <c r="D16" s="670"/>
      <c r="E16" s="146"/>
      <c r="F16" s="146"/>
      <c r="G16" s="146"/>
      <c r="H16" s="146"/>
    </row>
    <row r="17" spans="1:29">
      <c r="A17" s="146"/>
      <c r="B17" s="690"/>
      <c r="C17" s="556"/>
      <c r="D17" s="670"/>
      <c r="E17" s="146"/>
      <c r="F17" s="146"/>
      <c r="G17" s="146"/>
      <c r="H17" s="146"/>
    </row>
    <row r="18" spans="1:29" ht="12" thickBot="1">
      <c r="A18" s="146"/>
      <c r="B18" s="691" t="s">
        <v>14</v>
      </c>
      <c r="C18" s="557"/>
      <c r="D18" s="674"/>
      <c r="E18" s="146"/>
      <c r="F18" s="146"/>
      <c r="G18" s="146"/>
      <c r="H18" s="146"/>
    </row>
    <row r="19" spans="1:29">
      <c r="A19" s="146"/>
      <c r="B19" s="146"/>
      <c r="C19" s="146"/>
      <c r="D19" s="146"/>
      <c r="E19" s="146"/>
      <c r="F19" s="146"/>
      <c r="G19" s="146"/>
      <c r="H19" s="146"/>
    </row>
    <row r="20" spans="1:29" s="303" customFormat="1" ht="9.75" customHeight="1">
      <c r="A20" s="2204" t="s">
        <v>1376</v>
      </c>
      <c r="B20" s="2204"/>
      <c r="C20" s="2204"/>
      <c r="D20" s="2204"/>
      <c r="E20" s="211"/>
      <c r="F20" s="211"/>
      <c r="G20" s="211"/>
      <c r="H20" s="211"/>
      <c r="I20" s="468"/>
      <c r="J20" s="468"/>
      <c r="K20" s="468"/>
      <c r="L20" s="468"/>
      <c r="X20" s="464"/>
    </row>
    <row r="21" spans="1:29" s="303" customFormat="1">
      <c r="A21" s="536" t="s">
        <v>1377</v>
      </c>
      <c r="B21" s="536"/>
      <c r="C21" s="536"/>
      <c r="D21" s="536"/>
      <c r="E21" s="211"/>
      <c r="F21" s="211"/>
      <c r="G21" s="211"/>
      <c r="H21" s="211"/>
      <c r="I21" s="468"/>
      <c r="J21" s="468"/>
      <c r="K21" s="468"/>
      <c r="L21" s="468"/>
    </row>
    <row r="22" spans="1:29" s="303" customFormat="1">
      <c r="A22" s="2204" t="s">
        <v>1378</v>
      </c>
      <c r="B22" s="2204"/>
      <c r="C22" s="2204"/>
      <c r="D22" s="2204"/>
      <c r="E22" s="211"/>
      <c r="F22" s="211"/>
      <c r="G22" s="211"/>
      <c r="H22" s="211"/>
      <c r="I22" s="468"/>
      <c r="J22" s="468"/>
      <c r="K22" s="468"/>
      <c r="L22" s="468"/>
      <c r="AC22" s="464"/>
    </row>
    <row r="23" spans="1:29">
      <c r="A23" s="2115" t="s">
        <v>1371</v>
      </c>
      <c r="B23" s="2115"/>
      <c r="C23" s="2115"/>
      <c r="D23" s="2115"/>
      <c r="E23" s="2115"/>
      <c r="F23" s="2115"/>
      <c r="G23" s="2115"/>
      <c r="H23" s="2115"/>
    </row>
  </sheetData>
  <mergeCells count="6">
    <mergeCell ref="A23:H23"/>
    <mergeCell ref="A1:D1"/>
    <mergeCell ref="A6:D6"/>
    <mergeCell ref="A7:D7"/>
    <mergeCell ref="A20:D20"/>
    <mergeCell ref="A22:D22"/>
  </mergeCells>
  <pageMargins left="0.75" right="0.75" top="1" bottom="1" header="0.5" footer="0.5"/>
  <pageSetup paperSize="9" scale="86"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V35"/>
  <sheetViews>
    <sheetView view="pageBreakPreview" zoomScaleNormal="100" zoomScaleSheetLayoutView="100" workbookViewId="0">
      <selection activeCell="V55" sqref="V55"/>
    </sheetView>
  </sheetViews>
  <sheetFormatPr defaultColWidth="5" defaultRowHeight="11.25"/>
  <cols>
    <col min="1" max="1" width="4.7109375" style="118" customWidth="1"/>
    <col min="2" max="2" width="32" style="118" customWidth="1"/>
    <col min="3" max="3" width="6.140625" style="118" bestFit="1" customWidth="1"/>
    <col min="4" max="4" width="10.42578125" style="118" customWidth="1"/>
    <col min="5" max="5" width="6.140625" style="118" bestFit="1" customWidth="1"/>
    <col min="6" max="6" width="10.42578125" style="118" customWidth="1"/>
    <col min="7" max="7" width="6.140625" style="118" bestFit="1" customWidth="1"/>
    <col min="8" max="8" width="10.42578125" style="118" customWidth="1"/>
    <col min="9" max="9" width="6.140625" style="118" bestFit="1" customWidth="1"/>
    <col min="10" max="10" width="10.42578125" style="118" customWidth="1"/>
    <col min="11" max="11" width="6.140625" style="118" customWidth="1"/>
    <col min="12" max="255" width="9.140625" style="118" customWidth="1"/>
    <col min="256" max="256" width="5" style="118"/>
    <col min="257" max="257" width="4.7109375" style="118" customWidth="1"/>
    <col min="258" max="258" width="32" style="118" customWidth="1"/>
    <col min="259" max="259" width="6.140625" style="118" bestFit="1" customWidth="1"/>
    <col min="260" max="260" width="10.42578125" style="118" customWidth="1"/>
    <col min="261" max="261" width="6.140625" style="118" bestFit="1" customWidth="1"/>
    <col min="262" max="262" width="10.42578125" style="118" customWidth="1"/>
    <col min="263" max="263" width="6.140625" style="118" bestFit="1" customWidth="1"/>
    <col min="264" max="264" width="10.42578125" style="118" customWidth="1"/>
    <col min="265" max="265" width="6.140625" style="118" bestFit="1" customWidth="1"/>
    <col min="266" max="266" width="10.42578125" style="118" customWidth="1"/>
    <col min="267" max="267" width="6.140625" style="118" customWidth="1"/>
    <col min="268" max="511" width="9.140625" style="118" customWidth="1"/>
    <col min="512" max="512" width="5" style="118"/>
    <col min="513" max="513" width="4.7109375" style="118" customWidth="1"/>
    <col min="514" max="514" width="32" style="118" customWidth="1"/>
    <col min="515" max="515" width="6.140625" style="118" bestFit="1" customWidth="1"/>
    <col min="516" max="516" width="10.42578125" style="118" customWidth="1"/>
    <col min="517" max="517" width="6.140625" style="118" bestFit="1" customWidth="1"/>
    <col min="518" max="518" width="10.42578125" style="118" customWidth="1"/>
    <col min="519" max="519" width="6.140625" style="118" bestFit="1" customWidth="1"/>
    <col min="520" max="520" width="10.42578125" style="118" customWidth="1"/>
    <col min="521" max="521" width="6.140625" style="118" bestFit="1" customWidth="1"/>
    <col min="522" max="522" width="10.42578125" style="118" customWidth="1"/>
    <col min="523" max="523" width="6.140625" style="118" customWidth="1"/>
    <col min="524" max="767" width="9.140625" style="118" customWidth="1"/>
    <col min="768" max="768" width="5" style="118"/>
    <col min="769" max="769" width="4.7109375" style="118" customWidth="1"/>
    <col min="770" max="770" width="32" style="118" customWidth="1"/>
    <col min="771" max="771" width="6.140625" style="118" bestFit="1" customWidth="1"/>
    <col min="772" max="772" width="10.42578125" style="118" customWidth="1"/>
    <col min="773" max="773" width="6.140625" style="118" bestFit="1" customWidth="1"/>
    <col min="774" max="774" width="10.42578125" style="118" customWidth="1"/>
    <col min="775" max="775" width="6.140625" style="118" bestFit="1" customWidth="1"/>
    <col min="776" max="776" width="10.42578125" style="118" customWidth="1"/>
    <col min="777" max="777" width="6.140625" style="118" bestFit="1" customWidth="1"/>
    <col min="778" max="778" width="10.42578125" style="118" customWidth="1"/>
    <col min="779" max="779" width="6.140625" style="118" customWidth="1"/>
    <col min="780" max="1023" width="9.140625" style="118" customWidth="1"/>
    <col min="1024" max="1024" width="5" style="118"/>
    <col min="1025" max="1025" width="4.7109375" style="118" customWidth="1"/>
    <col min="1026" max="1026" width="32" style="118" customWidth="1"/>
    <col min="1027" max="1027" width="6.140625" style="118" bestFit="1" customWidth="1"/>
    <col min="1028" max="1028" width="10.42578125" style="118" customWidth="1"/>
    <col min="1029" max="1029" width="6.140625" style="118" bestFit="1" customWidth="1"/>
    <col min="1030" max="1030" width="10.42578125" style="118" customWidth="1"/>
    <col min="1031" max="1031" width="6.140625" style="118" bestFit="1" customWidth="1"/>
    <col min="1032" max="1032" width="10.42578125" style="118" customWidth="1"/>
    <col min="1033" max="1033" width="6.140625" style="118" bestFit="1" customWidth="1"/>
    <col min="1034" max="1034" width="10.42578125" style="118" customWidth="1"/>
    <col min="1035" max="1035" width="6.140625" style="118" customWidth="1"/>
    <col min="1036" max="1279" width="9.140625" style="118" customWidth="1"/>
    <col min="1280" max="1280" width="5" style="118"/>
    <col min="1281" max="1281" width="4.7109375" style="118" customWidth="1"/>
    <col min="1282" max="1282" width="32" style="118" customWidth="1"/>
    <col min="1283" max="1283" width="6.140625" style="118" bestFit="1" customWidth="1"/>
    <col min="1284" max="1284" width="10.42578125" style="118" customWidth="1"/>
    <col min="1285" max="1285" width="6.140625" style="118" bestFit="1" customWidth="1"/>
    <col min="1286" max="1286" width="10.42578125" style="118" customWidth="1"/>
    <col min="1287" max="1287" width="6.140625" style="118" bestFit="1" customWidth="1"/>
    <col min="1288" max="1288" width="10.42578125" style="118" customWidth="1"/>
    <col min="1289" max="1289" width="6.140625" style="118" bestFit="1" customWidth="1"/>
    <col min="1290" max="1290" width="10.42578125" style="118" customWidth="1"/>
    <col min="1291" max="1291" width="6.140625" style="118" customWidth="1"/>
    <col min="1292" max="1535" width="9.140625" style="118" customWidth="1"/>
    <col min="1536" max="1536" width="5" style="118"/>
    <col min="1537" max="1537" width="4.7109375" style="118" customWidth="1"/>
    <col min="1538" max="1538" width="32" style="118" customWidth="1"/>
    <col min="1539" max="1539" width="6.140625" style="118" bestFit="1" customWidth="1"/>
    <col min="1540" max="1540" width="10.42578125" style="118" customWidth="1"/>
    <col min="1541" max="1541" width="6.140625" style="118" bestFit="1" customWidth="1"/>
    <col min="1542" max="1542" width="10.42578125" style="118" customWidth="1"/>
    <col min="1543" max="1543" width="6.140625" style="118" bestFit="1" customWidth="1"/>
    <col min="1544" max="1544" width="10.42578125" style="118" customWidth="1"/>
    <col min="1545" max="1545" width="6.140625" style="118" bestFit="1" customWidth="1"/>
    <col min="1546" max="1546" width="10.42578125" style="118" customWidth="1"/>
    <col min="1547" max="1547" width="6.140625" style="118" customWidth="1"/>
    <col min="1548" max="1791" width="9.140625" style="118" customWidth="1"/>
    <col min="1792" max="1792" width="5" style="118"/>
    <col min="1793" max="1793" width="4.7109375" style="118" customWidth="1"/>
    <col min="1794" max="1794" width="32" style="118" customWidth="1"/>
    <col min="1795" max="1795" width="6.140625" style="118" bestFit="1" customWidth="1"/>
    <col min="1796" max="1796" width="10.42578125" style="118" customWidth="1"/>
    <col min="1797" max="1797" width="6.140625" style="118" bestFit="1" customWidth="1"/>
    <col min="1798" max="1798" width="10.42578125" style="118" customWidth="1"/>
    <col min="1799" max="1799" width="6.140625" style="118" bestFit="1" customWidth="1"/>
    <col min="1800" max="1800" width="10.42578125" style="118" customWidth="1"/>
    <col min="1801" max="1801" width="6.140625" style="118" bestFit="1" customWidth="1"/>
    <col min="1802" max="1802" width="10.42578125" style="118" customWidth="1"/>
    <col min="1803" max="1803" width="6.140625" style="118" customWidth="1"/>
    <col min="1804" max="2047" width="9.140625" style="118" customWidth="1"/>
    <col min="2048" max="2048" width="5" style="118"/>
    <col min="2049" max="2049" width="4.7109375" style="118" customWidth="1"/>
    <col min="2050" max="2050" width="32" style="118" customWidth="1"/>
    <col min="2051" max="2051" width="6.140625" style="118" bestFit="1" customWidth="1"/>
    <col min="2052" max="2052" width="10.42578125" style="118" customWidth="1"/>
    <col min="2053" max="2053" width="6.140625" style="118" bestFit="1" customWidth="1"/>
    <col min="2054" max="2054" width="10.42578125" style="118" customWidth="1"/>
    <col min="2055" max="2055" width="6.140625" style="118" bestFit="1" customWidth="1"/>
    <col min="2056" max="2056" width="10.42578125" style="118" customWidth="1"/>
    <col min="2057" max="2057" width="6.140625" style="118" bestFit="1" customWidth="1"/>
    <col min="2058" max="2058" width="10.42578125" style="118" customWidth="1"/>
    <col min="2059" max="2059" width="6.140625" style="118" customWidth="1"/>
    <col min="2060" max="2303" width="9.140625" style="118" customWidth="1"/>
    <col min="2304" max="2304" width="5" style="118"/>
    <col min="2305" max="2305" width="4.7109375" style="118" customWidth="1"/>
    <col min="2306" max="2306" width="32" style="118" customWidth="1"/>
    <col min="2307" max="2307" width="6.140625" style="118" bestFit="1" customWidth="1"/>
    <col min="2308" max="2308" width="10.42578125" style="118" customWidth="1"/>
    <col min="2309" max="2309" width="6.140625" style="118" bestFit="1" customWidth="1"/>
    <col min="2310" max="2310" width="10.42578125" style="118" customWidth="1"/>
    <col min="2311" max="2311" width="6.140625" style="118" bestFit="1" customWidth="1"/>
    <col min="2312" max="2312" width="10.42578125" style="118" customWidth="1"/>
    <col min="2313" max="2313" width="6.140625" style="118" bestFit="1" customWidth="1"/>
    <col min="2314" max="2314" width="10.42578125" style="118" customWidth="1"/>
    <col min="2315" max="2315" width="6.140625" style="118" customWidth="1"/>
    <col min="2316" max="2559" width="9.140625" style="118" customWidth="1"/>
    <col min="2560" max="2560" width="5" style="118"/>
    <col min="2561" max="2561" width="4.7109375" style="118" customWidth="1"/>
    <col min="2562" max="2562" width="32" style="118" customWidth="1"/>
    <col min="2563" max="2563" width="6.140625" style="118" bestFit="1" customWidth="1"/>
    <col min="2564" max="2564" width="10.42578125" style="118" customWidth="1"/>
    <col min="2565" max="2565" width="6.140625" style="118" bestFit="1" customWidth="1"/>
    <col min="2566" max="2566" width="10.42578125" style="118" customWidth="1"/>
    <col min="2567" max="2567" width="6.140625" style="118" bestFit="1" customWidth="1"/>
    <col min="2568" max="2568" width="10.42578125" style="118" customWidth="1"/>
    <col min="2569" max="2569" width="6.140625" style="118" bestFit="1" customWidth="1"/>
    <col min="2570" max="2570" width="10.42578125" style="118" customWidth="1"/>
    <col min="2571" max="2571" width="6.140625" style="118" customWidth="1"/>
    <col min="2572" max="2815" width="9.140625" style="118" customWidth="1"/>
    <col min="2816" max="2816" width="5" style="118"/>
    <col min="2817" max="2817" width="4.7109375" style="118" customWidth="1"/>
    <col min="2818" max="2818" width="32" style="118" customWidth="1"/>
    <col min="2819" max="2819" width="6.140625" style="118" bestFit="1" customWidth="1"/>
    <col min="2820" max="2820" width="10.42578125" style="118" customWidth="1"/>
    <col min="2821" max="2821" width="6.140625" style="118" bestFit="1" customWidth="1"/>
    <col min="2822" max="2822" width="10.42578125" style="118" customWidth="1"/>
    <col min="2823" max="2823" width="6.140625" style="118" bestFit="1" customWidth="1"/>
    <col min="2824" max="2824" width="10.42578125" style="118" customWidth="1"/>
    <col min="2825" max="2825" width="6.140625" style="118" bestFit="1" customWidth="1"/>
    <col min="2826" max="2826" width="10.42578125" style="118" customWidth="1"/>
    <col min="2827" max="2827" width="6.140625" style="118" customWidth="1"/>
    <col min="2828" max="3071" width="9.140625" style="118" customWidth="1"/>
    <col min="3072" max="3072" width="5" style="118"/>
    <col min="3073" max="3073" width="4.7109375" style="118" customWidth="1"/>
    <col min="3074" max="3074" width="32" style="118" customWidth="1"/>
    <col min="3075" max="3075" width="6.140625" style="118" bestFit="1" customWidth="1"/>
    <col min="3076" max="3076" width="10.42578125" style="118" customWidth="1"/>
    <col min="3077" max="3077" width="6.140625" style="118" bestFit="1" customWidth="1"/>
    <col min="3078" max="3078" width="10.42578125" style="118" customWidth="1"/>
    <col min="3079" max="3079" width="6.140625" style="118" bestFit="1" customWidth="1"/>
    <col min="3080" max="3080" width="10.42578125" style="118" customWidth="1"/>
    <col min="3081" max="3081" width="6.140625" style="118" bestFit="1" customWidth="1"/>
    <col min="3082" max="3082" width="10.42578125" style="118" customWidth="1"/>
    <col min="3083" max="3083" width="6.140625" style="118" customWidth="1"/>
    <col min="3084" max="3327" width="9.140625" style="118" customWidth="1"/>
    <col min="3328" max="3328" width="5" style="118"/>
    <col min="3329" max="3329" width="4.7109375" style="118" customWidth="1"/>
    <col min="3330" max="3330" width="32" style="118" customWidth="1"/>
    <col min="3331" max="3331" width="6.140625" style="118" bestFit="1" customWidth="1"/>
    <col min="3332" max="3332" width="10.42578125" style="118" customWidth="1"/>
    <col min="3333" max="3333" width="6.140625" style="118" bestFit="1" customWidth="1"/>
    <col min="3334" max="3334" width="10.42578125" style="118" customWidth="1"/>
    <col min="3335" max="3335" width="6.140625" style="118" bestFit="1" customWidth="1"/>
    <col min="3336" max="3336" width="10.42578125" style="118" customWidth="1"/>
    <col min="3337" max="3337" width="6.140625" style="118" bestFit="1" customWidth="1"/>
    <col min="3338" max="3338" width="10.42578125" style="118" customWidth="1"/>
    <col min="3339" max="3339" width="6.140625" style="118" customWidth="1"/>
    <col min="3340" max="3583" width="9.140625" style="118" customWidth="1"/>
    <col min="3584" max="3584" width="5" style="118"/>
    <col min="3585" max="3585" width="4.7109375" style="118" customWidth="1"/>
    <col min="3586" max="3586" width="32" style="118" customWidth="1"/>
    <col min="3587" max="3587" width="6.140625" style="118" bestFit="1" customWidth="1"/>
    <col min="3588" max="3588" width="10.42578125" style="118" customWidth="1"/>
    <col min="3589" max="3589" width="6.140625" style="118" bestFit="1" customWidth="1"/>
    <col min="3590" max="3590" width="10.42578125" style="118" customWidth="1"/>
    <col min="3591" max="3591" width="6.140625" style="118" bestFit="1" customWidth="1"/>
    <col min="3592" max="3592" width="10.42578125" style="118" customWidth="1"/>
    <col min="3593" max="3593" width="6.140625" style="118" bestFit="1" customWidth="1"/>
    <col min="3594" max="3594" width="10.42578125" style="118" customWidth="1"/>
    <col min="3595" max="3595" width="6.140625" style="118" customWidth="1"/>
    <col min="3596" max="3839" width="9.140625" style="118" customWidth="1"/>
    <col min="3840" max="3840" width="5" style="118"/>
    <col min="3841" max="3841" width="4.7109375" style="118" customWidth="1"/>
    <col min="3842" max="3842" width="32" style="118" customWidth="1"/>
    <col min="3843" max="3843" width="6.140625" style="118" bestFit="1" customWidth="1"/>
    <col min="3844" max="3844" width="10.42578125" style="118" customWidth="1"/>
    <col min="3845" max="3845" width="6.140625" style="118" bestFit="1" customWidth="1"/>
    <col min="3846" max="3846" width="10.42578125" style="118" customWidth="1"/>
    <col min="3847" max="3847" width="6.140625" style="118" bestFit="1" customWidth="1"/>
    <col min="3848" max="3848" width="10.42578125" style="118" customWidth="1"/>
    <col min="3849" max="3849" width="6.140625" style="118" bestFit="1" customWidth="1"/>
    <col min="3850" max="3850" width="10.42578125" style="118" customWidth="1"/>
    <col min="3851" max="3851" width="6.140625" style="118" customWidth="1"/>
    <col min="3852" max="4095" width="9.140625" style="118" customWidth="1"/>
    <col min="4096" max="4096" width="5" style="118"/>
    <col min="4097" max="4097" width="4.7109375" style="118" customWidth="1"/>
    <col min="4098" max="4098" width="32" style="118" customWidth="1"/>
    <col min="4099" max="4099" width="6.140625" style="118" bestFit="1" customWidth="1"/>
    <col min="4100" max="4100" width="10.42578125" style="118" customWidth="1"/>
    <col min="4101" max="4101" width="6.140625" style="118" bestFit="1" customWidth="1"/>
    <col min="4102" max="4102" width="10.42578125" style="118" customWidth="1"/>
    <col min="4103" max="4103" width="6.140625" style="118" bestFit="1" customWidth="1"/>
    <col min="4104" max="4104" width="10.42578125" style="118" customWidth="1"/>
    <col min="4105" max="4105" width="6.140625" style="118" bestFit="1" customWidth="1"/>
    <col min="4106" max="4106" width="10.42578125" style="118" customWidth="1"/>
    <col min="4107" max="4107" width="6.140625" style="118" customWidth="1"/>
    <col min="4108" max="4351" width="9.140625" style="118" customWidth="1"/>
    <col min="4352" max="4352" width="5" style="118"/>
    <col min="4353" max="4353" width="4.7109375" style="118" customWidth="1"/>
    <col min="4354" max="4354" width="32" style="118" customWidth="1"/>
    <col min="4355" max="4355" width="6.140625" style="118" bestFit="1" customWidth="1"/>
    <col min="4356" max="4356" width="10.42578125" style="118" customWidth="1"/>
    <col min="4357" max="4357" width="6.140625" style="118" bestFit="1" customWidth="1"/>
    <col min="4358" max="4358" width="10.42578125" style="118" customWidth="1"/>
    <col min="4359" max="4359" width="6.140625" style="118" bestFit="1" customWidth="1"/>
    <col min="4360" max="4360" width="10.42578125" style="118" customWidth="1"/>
    <col min="4361" max="4361" width="6.140625" style="118" bestFit="1" customWidth="1"/>
    <col min="4362" max="4362" width="10.42578125" style="118" customWidth="1"/>
    <col min="4363" max="4363" width="6.140625" style="118" customWidth="1"/>
    <col min="4364" max="4607" width="9.140625" style="118" customWidth="1"/>
    <col min="4608" max="4608" width="5" style="118"/>
    <col min="4609" max="4609" width="4.7109375" style="118" customWidth="1"/>
    <col min="4610" max="4610" width="32" style="118" customWidth="1"/>
    <col min="4611" max="4611" width="6.140625" style="118" bestFit="1" customWidth="1"/>
    <col min="4612" max="4612" width="10.42578125" style="118" customWidth="1"/>
    <col min="4613" max="4613" width="6.140625" style="118" bestFit="1" customWidth="1"/>
    <col min="4614" max="4614" width="10.42578125" style="118" customWidth="1"/>
    <col min="4615" max="4615" width="6.140625" style="118" bestFit="1" customWidth="1"/>
    <col min="4616" max="4616" width="10.42578125" style="118" customWidth="1"/>
    <col min="4617" max="4617" width="6.140625" style="118" bestFit="1" customWidth="1"/>
    <col min="4618" max="4618" width="10.42578125" style="118" customWidth="1"/>
    <col min="4619" max="4619" width="6.140625" style="118" customWidth="1"/>
    <col min="4620" max="4863" width="9.140625" style="118" customWidth="1"/>
    <col min="4864" max="4864" width="5" style="118"/>
    <col min="4865" max="4865" width="4.7109375" style="118" customWidth="1"/>
    <col min="4866" max="4866" width="32" style="118" customWidth="1"/>
    <col min="4867" max="4867" width="6.140625" style="118" bestFit="1" customWidth="1"/>
    <col min="4868" max="4868" width="10.42578125" style="118" customWidth="1"/>
    <col min="4869" max="4869" width="6.140625" style="118" bestFit="1" customWidth="1"/>
    <col min="4870" max="4870" width="10.42578125" style="118" customWidth="1"/>
    <col min="4871" max="4871" width="6.140625" style="118" bestFit="1" customWidth="1"/>
    <col min="4872" max="4872" width="10.42578125" style="118" customWidth="1"/>
    <col min="4873" max="4873" width="6.140625" style="118" bestFit="1" customWidth="1"/>
    <col min="4874" max="4874" width="10.42578125" style="118" customWidth="1"/>
    <col min="4875" max="4875" width="6.140625" style="118" customWidth="1"/>
    <col min="4876" max="5119" width="9.140625" style="118" customWidth="1"/>
    <col min="5120" max="5120" width="5" style="118"/>
    <col min="5121" max="5121" width="4.7109375" style="118" customWidth="1"/>
    <col min="5122" max="5122" width="32" style="118" customWidth="1"/>
    <col min="5123" max="5123" width="6.140625" style="118" bestFit="1" customWidth="1"/>
    <col min="5124" max="5124" width="10.42578125" style="118" customWidth="1"/>
    <col min="5125" max="5125" width="6.140625" style="118" bestFit="1" customWidth="1"/>
    <col min="5126" max="5126" width="10.42578125" style="118" customWidth="1"/>
    <col min="5127" max="5127" width="6.140625" style="118" bestFit="1" customWidth="1"/>
    <col min="5128" max="5128" width="10.42578125" style="118" customWidth="1"/>
    <col min="5129" max="5129" width="6.140625" style="118" bestFit="1" customWidth="1"/>
    <col min="5130" max="5130" width="10.42578125" style="118" customWidth="1"/>
    <col min="5131" max="5131" width="6.140625" style="118" customWidth="1"/>
    <col min="5132" max="5375" width="9.140625" style="118" customWidth="1"/>
    <col min="5376" max="5376" width="5" style="118"/>
    <col min="5377" max="5377" width="4.7109375" style="118" customWidth="1"/>
    <col min="5378" max="5378" width="32" style="118" customWidth="1"/>
    <col min="5379" max="5379" width="6.140625" style="118" bestFit="1" customWidth="1"/>
    <col min="5380" max="5380" width="10.42578125" style="118" customWidth="1"/>
    <col min="5381" max="5381" width="6.140625" style="118" bestFit="1" customWidth="1"/>
    <col min="5382" max="5382" width="10.42578125" style="118" customWidth="1"/>
    <col min="5383" max="5383" width="6.140625" style="118" bestFit="1" customWidth="1"/>
    <col min="5384" max="5384" width="10.42578125" style="118" customWidth="1"/>
    <col min="5385" max="5385" width="6.140625" style="118" bestFit="1" customWidth="1"/>
    <col min="5386" max="5386" width="10.42578125" style="118" customWidth="1"/>
    <col min="5387" max="5387" width="6.140625" style="118" customWidth="1"/>
    <col min="5388" max="5631" width="9.140625" style="118" customWidth="1"/>
    <col min="5632" max="5632" width="5" style="118"/>
    <col min="5633" max="5633" width="4.7109375" style="118" customWidth="1"/>
    <col min="5634" max="5634" width="32" style="118" customWidth="1"/>
    <col min="5635" max="5635" width="6.140625" style="118" bestFit="1" customWidth="1"/>
    <col min="5636" max="5636" width="10.42578125" style="118" customWidth="1"/>
    <col min="5637" max="5637" width="6.140625" style="118" bestFit="1" customWidth="1"/>
    <col min="5638" max="5638" width="10.42578125" style="118" customWidth="1"/>
    <col min="5639" max="5639" width="6.140625" style="118" bestFit="1" customWidth="1"/>
    <col min="5640" max="5640" width="10.42578125" style="118" customWidth="1"/>
    <col min="5641" max="5641" width="6.140625" style="118" bestFit="1" customWidth="1"/>
    <col min="5642" max="5642" width="10.42578125" style="118" customWidth="1"/>
    <col min="5643" max="5643" width="6.140625" style="118" customWidth="1"/>
    <col min="5644" max="5887" width="9.140625" style="118" customWidth="1"/>
    <col min="5888" max="5888" width="5" style="118"/>
    <col min="5889" max="5889" width="4.7109375" style="118" customWidth="1"/>
    <col min="5890" max="5890" width="32" style="118" customWidth="1"/>
    <col min="5891" max="5891" width="6.140625" style="118" bestFit="1" customWidth="1"/>
    <col min="5892" max="5892" width="10.42578125" style="118" customWidth="1"/>
    <col min="5893" max="5893" width="6.140625" style="118" bestFit="1" customWidth="1"/>
    <col min="5894" max="5894" width="10.42578125" style="118" customWidth="1"/>
    <col min="5895" max="5895" width="6.140625" style="118" bestFit="1" customWidth="1"/>
    <col min="5896" max="5896" width="10.42578125" style="118" customWidth="1"/>
    <col min="5897" max="5897" width="6.140625" style="118" bestFit="1" customWidth="1"/>
    <col min="5898" max="5898" width="10.42578125" style="118" customWidth="1"/>
    <col min="5899" max="5899" width="6.140625" style="118" customWidth="1"/>
    <col min="5900" max="6143" width="9.140625" style="118" customWidth="1"/>
    <col min="6144" max="6144" width="5" style="118"/>
    <col min="6145" max="6145" width="4.7109375" style="118" customWidth="1"/>
    <col min="6146" max="6146" width="32" style="118" customWidth="1"/>
    <col min="6147" max="6147" width="6.140625" style="118" bestFit="1" customWidth="1"/>
    <col min="6148" max="6148" width="10.42578125" style="118" customWidth="1"/>
    <col min="6149" max="6149" width="6.140625" style="118" bestFit="1" customWidth="1"/>
    <col min="6150" max="6150" width="10.42578125" style="118" customWidth="1"/>
    <col min="6151" max="6151" width="6.140625" style="118" bestFit="1" customWidth="1"/>
    <col min="6152" max="6152" width="10.42578125" style="118" customWidth="1"/>
    <col min="6153" max="6153" width="6.140625" style="118" bestFit="1" customWidth="1"/>
    <col min="6154" max="6154" width="10.42578125" style="118" customWidth="1"/>
    <col min="6155" max="6155" width="6.140625" style="118" customWidth="1"/>
    <col min="6156" max="6399" width="9.140625" style="118" customWidth="1"/>
    <col min="6400" max="6400" width="5" style="118"/>
    <col min="6401" max="6401" width="4.7109375" style="118" customWidth="1"/>
    <col min="6402" max="6402" width="32" style="118" customWidth="1"/>
    <col min="6403" max="6403" width="6.140625" style="118" bestFit="1" customWidth="1"/>
    <col min="6404" max="6404" width="10.42578125" style="118" customWidth="1"/>
    <col min="6405" max="6405" width="6.140625" style="118" bestFit="1" customWidth="1"/>
    <col min="6406" max="6406" width="10.42578125" style="118" customWidth="1"/>
    <col min="6407" max="6407" width="6.140625" style="118" bestFit="1" customWidth="1"/>
    <col min="6408" max="6408" width="10.42578125" style="118" customWidth="1"/>
    <col min="6409" max="6409" width="6.140625" style="118" bestFit="1" customWidth="1"/>
    <col min="6410" max="6410" width="10.42578125" style="118" customWidth="1"/>
    <col min="6411" max="6411" width="6.140625" style="118" customWidth="1"/>
    <col min="6412" max="6655" width="9.140625" style="118" customWidth="1"/>
    <col min="6656" max="6656" width="5" style="118"/>
    <col min="6657" max="6657" width="4.7109375" style="118" customWidth="1"/>
    <col min="6658" max="6658" width="32" style="118" customWidth="1"/>
    <col min="6659" max="6659" width="6.140625" style="118" bestFit="1" customWidth="1"/>
    <col min="6660" max="6660" width="10.42578125" style="118" customWidth="1"/>
    <col min="6661" max="6661" width="6.140625" style="118" bestFit="1" customWidth="1"/>
    <col min="6662" max="6662" width="10.42578125" style="118" customWidth="1"/>
    <col min="6663" max="6663" width="6.140625" style="118" bestFit="1" customWidth="1"/>
    <col min="6664" max="6664" width="10.42578125" style="118" customWidth="1"/>
    <col min="6665" max="6665" width="6.140625" style="118" bestFit="1" customWidth="1"/>
    <col min="6666" max="6666" width="10.42578125" style="118" customWidth="1"/>
    <col min="6667" max="6667" width="6.140625" style="118" customWidth="1"/>
    <col min="6668" max="6911" width="9.140625" style="118" customWidth="1"/>
    <col min="6912" max="6912" width="5" style="118"/>
    <col min="6913" max="6913" width="4.7109375" style="118" customWidth="1"/>
    <col min="6914" max="6914" width="32" style="118" customWidth="1"/>
    <col min="6915" max="6915" width="6.140625" style="118" bestFit="1" customWidth="1"/>
    <col min="6916" max="6916" width="10.42578125" style="118" customWidth="1"/>
    <col min="6917" max="6917" width="6.140625" style="118" bestFit="1" customWidth="1"/>
    <col min="6918" max="6918" width="10.42578125" style="118" customWidth="1"/>
    <col min="6919" max="6919" width="6.140625" style="118" bestFit="1" customWidth="1"/>
    <col min="6920" max="6920" width="10.42578125" style="118" customWidth="1"/>
    <col min="6921" max="6921" width="6.140625" style="118" bestFit="1" customWidth="1"/>
    <col min="6922" max="6922" width="10.42578125" style="118" customWidth="1"/>
    <col min="6923" max="6923" width="6.140625" style="118" customWidth="1"/>
    <col min="6924" max="7167" width="9.140625" style="118" customWidth="1"/>
    <col min="7168" max="7168" width="5" style="118"/>
    <col min="7169" max="7169" width="4.7109375" style="118" customWidth="1"/>
    <col min="7170" max="7170" width="32" style="118" customWidth="1"/>
    <col min="7171" max="7171" width="6.140625" style="118" bestFit="1" customWidth="1"/>
    <col min="7172" max="7172" width="10.42578125" style="118" customWidth="1"/>
    <col min="7173" max="7173" width="6.140625" style="118" bestFit="1" customWidth="1"/>
    <col min="7174" max="7174" width="10.42578125" style="118" customWidth="1"/>
    <col min="7175" max="7175" width="6.140625" style="118" bestFit="1" customWidth="1"/>
    <col min="7176" max="7176" width="10.42578125" style="118" customWidth="1"/>
    <col min="7177" max="7177" width="6.140625" style="118" bestFit="1" customWidth="1"/>
    <col min="7178" max="7178" width="10.42578125" style="118" customWidth="1"/>
    <col min="7179" max="7179" width="6.140625" style="118" customWidth="1"/>
    <col min="7180" max="7423" width="9.140625" style="118" customWidth="1"/>
    <col min="7424" max="7424" width="5" style="118"/>
    <col min="7425" max="7425" width="4.7109375" style="118" customWidth="1"/>
    <col min="7426" max="7426" width="32" style="118" customWidth="1"/>
    <col min="7427" max="7427" width="6.140625" style="118" bestFit="1" customWidth="1"/>
    <col min="7428" max="7428" width="10.42578125" style="118" customWidth="1"/>
    <col min="7429" max="7429" width="6.140625" style="118" bestFit="1" customWidth="1"/>
    <col min="7430" max="7430" width="10.42578125" style="118" customWidth="1"/>
    <col min="7431" max="7431" width="6.140625" style="118" bestFit="1" customWidth="1"/>
    <col min="7432" max="7432" width="10.42578125" style="118" customWidth="1"/>
    <col min="7433" max="7433" width="6.140625" style="118" bestFit="1" customWidth="1"/>
    <col min="7434" max="7434" width="10.42578125" style="118" customWidth="1"/>
    <col min="7435" max="7435" width="6.140625" style="118" customWidth="1"/>
    <col min="7436" max="7679" width="9.140625" style="118" customWidth="1"/>
    <col min="7680" max="7680" width="5" style="118"/>
    <col min="7681" max="7681" width="4.7109375" style="118" customWidth="1"/>
    <col min="7682" max="7682" width="32" style="118" customWidth="1"/>
    <col min="7683" max="7683" width="6.140625" style="118" bestFit="1" customWidth="1"/>
    <col min="7684" max="7684" width="10.42578125" style="118" customWidth="1"/>
    <col min="7685" max="7685" width="6.140625" style="118" bestFit="1" customWidth="1"/>
    <col min="7686" max="7686" width="10.42578125" style="118" customWidth="1"/>
    <col min="7687" max="7687" width="6.140625" style="118" bestFit="1" customWidth="1"/>
    <col min="7688" max="7688" width="10.42578125" style="118" customWidth="1"/>
    <col min="7689" max="7689" width="6.140625" style="118" bestFit="1" customWidth="1"/>
    <col min="7690" max="7690" width="10.42578125" style="118" customWidth="1"/>
    <col min="7691" max="7691" width="6.140625" style="118" customWidth="1"/>
    <col min="7692" max="7935" width="9.140625" style="118" customWidth="1"/>
    <col min="7936" max="7936" width="5" style="118"/>
    <col min="7937" max="7937" width="4.7109375" style="118" customWidth="1"/>
    <col min="7938" max="7938" width="32" style="118" customWidth="1"/>
    <col min="7939" max="7939" width="6.140625" style="118" bestFit="1" customWidth="1"/>
    <col min="7940" max="7940" width="10.42578125" style="118" customWidth="1"/>
    <col min="7941" max="7941" width="6.140625" style="118" bestFit="1" customWidth="1"/>
    <col min="7942" max="7942" width="10.42578125" style="118" customWidth="1"/>
    <col min="7943" max="7943" width="6.140625" style="118" bestFit="1" customWidth="1"/>
    <col min="7944" max="7944" width="10.42578125" style="118" customWidth="1"/>
    <col min="7945" max="7945" width="6.140625" style="118" bestFit="1" customWidth="1"/>
    <col min="7946" max="7946" width="10.42578125" style="118" customWidth="1"/>
    <col min="7947" max="7947" width="6.140625" style="118" customWidth="1"/>
    <col min="7948" max="8191" width="9.140625" style="118" customWidth="1"/>
    <col min="8192" max="8192" width="5" style="118"/>
    <col min="8193" max="8193" width="4.7109375" style="118" customWidth="1"/>
    <col min="8194" max="8194" width="32" style="118" customWidth="1"/>
    <col min="8195" max="8195" width="6.140625" style="118" bestFit="1" customWidth="1"/>
    <col min="8196" max="8196" width="10.42578125" style="118" customWidth="1"/>
    <col min="8197" max="8197" width="6.140625" style="118" bestFit="1" customWidth="1"/>
    <col min="8198" max="8198" width="10.42578125" style="118" customWidth="1"/>
    <col min="8199" max="8199" width="6.140625" style="118" bestFit="1" customWidth="1"/>
    <col min="8200" max="8200" width="10.42578125" style="118" customWidth="1"/>
    <col min="8201" max="8201" width="6.140625" style="118" bestFit="1" customWidth="1"/>
    <col min="8202" max="8202" width="10.42578125" style="118" customWidth="1"/>
    <col min="8203" max="8203" width="6.140625" style="118" customWidth="1"/>
    <col min="8204" max="8447" width="9.140625" style="118" customWidth="1"/>
    <col min="8448" max="8448" width="5" style="118"/>
    <col min="8449" max="8449" width="4.7109375" style="118" customWidth="1"/>
    <col min="8450" max="8450" width="32" style="118" customWidth="1"/>
    <col min="8451" max="8451" width="6.140625" style="118" bestFit="1" customWidth="1"/>
    <col min="8452" max="8452" width="10.42578125" style="118" customWidth="1"/>
    <col min="8453" max="8453" width="6.140625" style="118" bestFit="1" customWidth="1"/>
    <col min="8454" max="8454" width="10.42578125" style="118" customWidth="1"/>
    <col min="8455" max="8455" width="6.140625" style="118" bestFit="1" customWidth="1"/>
    <col min="8456" max="8456" width="10.42578125" style="118" customWidth="1"/>
    <col min="8457" max="8457" width="6.140625" style="118" bestFit="1" customWidth="1"/>
    <col min="8458" max="8458" width="10.42578125" style="118" customWidth="1"/>
    <col min="8459" max="8459" width="6.140625" style="118" customWidth="1"/>
    <col min="8460" max="8703" width="9.140625" style="118" customWidth="1"/>
    <col min="8704" max="8704" width="5" style="118"/>
    <col min="8705" max="8705" width="4.7109375" style="118" customWidth="1"/>
    <col min="8706" max="8706" width="32" style="118" customWidth="1"/>
    <col min="8707" max="8707" width="6.140625" style="118" bestFit="1" customWidth="1"/>
    <col min="8708" max="8708" width="10.42578125" style="118" customWidth="1"/>
    <col min="8709" max="8709" width="6.140625" style="118" bestFit="1" customWidth="1"/>
    <col min="8710" max="8710" width="10.42578125" style="118" customWidth="1"/>
    <col min="8711" max="8711" width="6.140625" style="118" bestFit="1" customWidth="1"/>
    <col min="8712" max="8712" width="10.42578125" style="118" customWidth="1"/>
    <col min="8713" max="8713" width="6.140625" style="118" bestFit="1" customWidth="1"/>
    <col min="8714" max="8714" width="10.42578125" style="118" customWidth="1"/>
    <col min="8715" max="8715" width="6.140625" style="118" customWidth="1"/>
    <col min="8716" max="8959" width="9.140625" style="118" customWidth="1"/>
    <col min="8960" max="8960" width="5" style="118"/>
    <col min="8961" max="8961" width="4.7109375" style="118" customWidth="1"/>
    <col min="8962" max="8962" width="32" style="118" customWidth="1"/>
    <col min="8963" max="8963" width="6.140625" style="118" bestFit="1" customWidth="1"/>
    <col min="8964" max="8964" width="10.42578125" style="118" customWidth="1"/>
    <col min="8965" max="8965" width="6.140625" style="118" bestFit="1" customWidth="1"/>
    <col min="8966" max="8966" width="10.42578125" style="118" customWidth="1"/>
    <col min="8967" max="8967" width="6.140625" style="118" bestFit="1" customWidth="1"/>
    <col min="8968" max="8968" width="10.42578125" style="118" customWidth="1"/>
    <col min="8969" max="8969" width="6.140625" style="118" bestFit="1" customWidth="1"/>
    <col min="8970" max="8970" width="10.42578125" style="118" customWidth="1"/>
    <col min="8971" max="8971" width="6.140625" style="118" customWidth="1"/>
    <col min="8972" max="9215" width="9.140625" style="118" customWidth="1"/>
    <col min="9216" max="9216" width="5" style="118"/>
    <col min="9217" max="9217" width="4.7109375" style="118" customWidth="1"/>
    <col min="9218" max="9218" width="32" style="118" customWidth="1"/>
    <col min="9219" max="9219" width="6.140625" style="118" bestFit="1" customWidth="1"/>
    <col min="9220" max="9220" width="10.42578125" style="118" customWidth="1"/>
    <col min="9221" max="9221" width="6.140625" style="118" bestFit="1" customWidth="1"/>
    <col min="9222" max="9222" width="10.42578125" style="118" customWidth="1"/>
    <col min="9223" max="9223" width="6.140625" style="118" bestFit="1" customWidth="1"/>
    <col min="9224" max="9224" width="10.42578125" style="118" customWidth="1"/>
    <col min="9225" max="9225" width="6.140625" style="118" bestFit="1" customWidth="1"/>
    <col min="9226" max="9226" width="10.42578125" style="118" customWidth="1"/>
    <col min="9227" max="9227" width="6.140625" style="118" customWidth="1"/>
    <col min="9228" max="9471" width="9.140625" style="118" customWidth="1"/>
    <col min="9472" max="9472" width="5" style="118"/>
    <col min="9473" max="9473" width="4.7109375" style="118" customWidth="1"/>
    <col min="9474" max="9474" width="32" style="118" customWidth="1"/>
    <col min="9475" max="9475" width="6.140625" style="118" bestFit="1" customWidth="1"/>
    <col min="9476" max="9476" width="10.42578125" style="118" customWidth="1"/>
    <col min="9477" max="9477" width="6.140625" style="118" bestFit="1" customWidth="1"/>
    <col min="9478" max="9478" width="10.42578125" style="118" customWidth="1"/>
    <col min="9479" max="9479" width="6.140625" style="118" bestFit="1" customWidth="1"/>
    <col min="9480" max="9480" width="10.42578125" style="118" customWidth="1"/>
    <col min="9481" max="9481" width="6.140625" style="118" bestFit="1" customWidth="1"/>
    <col min="9482" max="9482" width="10.42578125" style="118" customWidth="1"/>
    <col min="9483" max="9483" width="6.140625" style="118" customWidth="1"/>
    <col min="9484" max="9727" width="9.140625" style="118" customWidth="1"/>
    <col min="9728" max="9728" width="5" style="118"/>
    <col min="9729" max="9729" width="4.7109375" style="118" customWidth="1"/>
    <col min="9730" max="9730" width="32" style="118" customWidth="1"/>
    <col min="9731" max="9731" width="6.140625" style="118" bestFit="1" customWidth="1"/>
    <col min="9732" max="9732" width="10.42578125" style="118" customWidth="1"/>
    <col min="9733" max="9733" width="6.140625" style="118" bestFit="1" customWidth="1"/>
    <col min="9734" max="9734" width="10.42578125" style="118" customWidth="1"/>
    <col min="9735" max="9735" width="6.140625" style="118" bestFit="1" customWidth="1"/>
    <col min="9736" max="9736" width="10.42578125" style="118" customWidth="1"/>
    <col min="9737" max="9737" width="6.140625" style="118" bestFit="1" customWidth="1"/>
    <col min="9738" max="9738" width="10.42578125" style="118" customWidth="1"/>
    <col min="9739" max="9739" width="6.140625" style="118" customWidth="1"/>
    <col min="9740" max="9983" width="9.140625" style="118" customWidth="1"/>
    <col min="9984" max="9984" width="5" style="118"/>
    <col min="9985" max="9985" width="4.7109375" style="118" customWidth="1"/>
    <col min="9986" max="9986" width="32" style="118" customWidth="1"/>
    <col min="9987" max="9987" width="6.140625" style="118" bestFit="1" customWidth="1"/>
    <col min="9988" max="9988" width="10.42578125" style="118" customWidth="1"/>
    <col min="9989" max="9989" width="6.140625" style="118" bestFit="1" customWidth="1"/>
    <col min="9990" max="9990" width="10.42578125" style="118" customWidth="1"/>
    <col min="9991" max="9991" width="6.140625" style="118" bestFit="1" customWidth="1"/>
    <col min="9992" max="9992" width="10.42578125" style="118" customWidth="1"/>
    <col min="9993" max="9993" width="6.140625" style="118" bestFit="1" customWidth="1"/>
    <col min="9994" max="9994" width="10.42578125" style="118" customWidth="1"/>
    <col min="9995" max="9995" width="6.140625" style="118" customWidth="1"/>
    <col min="9996" max="10239" width="9.140625" style="118" customWidth="1"/>
    <col min="10240" max="10240" width="5" style="118"/>
    <col min="10241" max="10241" width="4.7109375" style="118" customWidth="1"/>
    <col min="10242" max="10242" width="32" style="118" customWidth="1"/>
    <col min="10243" max="10243" width="6.140625" style="118" bestFit="1" customWidth="1"/>
    <col min="10244" max="10244" width="10.42578125" style="118" customWidth="1"/>
    <col min="10245" max="10245" width="6.140625" style="118" bestFit="1" customWidth="1"/>
    <col min="10246" max="10246" width="10.42578125" style="118" customWidth="1"/>
    <col min="10247" max="10247" width="6.140625" style="118" bestFit="1" customWidth="1"/>
    <col min="10248" max="10248" width="10.42578125" style="118" customWidth="1"/>
    <col min="10249" max="10249" width="6.140625" style="118" bestFit="1" customWidth="1"/>
    <col min="10250" max="10250" width="10.42578125" style="118" customWidth="1"/>
    <col min="10251" max="10251" width="6.140625" style="118" customWidth="1"/>
    <col min="10252" max="10495" width="9.140625" style="118" customWidth="1"/>
    <col min="10496" max="10496" width="5" style="118"/>
    <col min="10497" max="10497" width="4.7109375" style="118" customWidth="1"/>
    <col min="10498" max="10498" width="32" style="118" customWidth="1"/>
    <col min="10499" max="10499" width="6.140625" style="118" bestFit="1" customWidth="1"/>
    <col min="10500" max="10500" width="10.42578125" style="118" customWidth="1"/>
    <col min="10501" max="10501" width="6.140625" style="118" bestFit="1" customWidth="1"/>
    <col min="10502" max="10502" width="10.42578125" style="118" customWidth="1"/>
    <col min="10503" max="10503" width="6.140625" style="118" bestFit="1" customWidth="1"/>
    <col min="10504" max="10504" width="10.42578125" style="118" customWidth="1"/>
    <col min="10505" max="10505" width="6.140625" style="118" bestFit="1" customWidth="1"/>
    <col min="10506" max="10506" width="10.42578125" style="118" customWidth="1"/>
    <col min="10507" max="10507" width="6.140625" style="118" customWidth="1"/>
    <col min="10508" max="10751" width="9.140625" style="118" customWidth="1"/>
    <col min="10752" max="10752" width="5" style="118"/>
    <col min="10753" max="10753" width="4.7109375" style="118" customWidth="1"/>
    <col min="10754" max="10754" width="32" style="118" customWidth="1"/>
    <col min="10755" max="10755" width="6.140625" style="118" bestFit="1" customWidth="1"/>
    <col min="10756" max="10756" width="10.42578125" style="118" customWidth="1"/>
    <col min="10757" max="10757" width="6.140625" style="118" bestFit="1" customWidth="1"/>
    <col min="10758" max="10758" width="10.42578125" style="118" customWidth="1"/>
    <col min="10759" max="10759" width="6.140625" style="118" bestFit="1" customWidth="1"/>
    <col min="10760" max="10760" width="10.42578125" style="118" customWidth="1"/>
    <col min="10761" max="10761" width="6.140625" style="118" bestFit="1" customWidth="1"/>
    <col min="10762" max="10762" width="10.42578125" style="118" customWidth="1"/>
    <col min="10763" max="10763" width="6.140625" style="118" customWidth="1"/>
    <col min="10764" max="11007" width="9.140625" style="118" customWidth="1"/>
    <col min="11008" max="11008" width="5" style="118"/>
    <col min="11009" max="11009" width="4.7109375" style="118" customWidth="1"/>
    <col min="11010" max="11010" width="32" style="118" customWidth="1"/>
    <col min="11011" max="11011" width="6.140625" style="118" bestFit="1" customWidth="1"/>
    <col min="11012" max="11012" width="10.42578125" style="118" customWidth="1"/>
    <col min="11013" max="11013" width="6.140625" style="118" bestFit="1" customWidth="1"/>
    <col min="11014" max="11014" width="10.42578125" style="118" customWidth="1"/>
    <col min="11015" max="11015" width="6.140625" style="118" bestFit="1" customWidth="1"/>
    <col min="11016" max="11016" width="10.42578125" style="118" customWidth="1"/>
    <col min="11017" max="11017" width="6.140625" style="118" bestFit="1" customWidth="1"/>
    <col min="11018" max="11018" width="10.42578125" style="118" customWidth="1"/>
    <col min="11019" max="11019" width="6.140625" style="118" customWidth="1"/>
    <col min="11020" max="11263" width="9.140625" style="118" customWidth="1"/>
    <col min="11264" max="11264" width="5" style="118"/>
    <col min="11265" max="11265" width="4.7109375" style="118" customWidth="1"/>
    <col min="11266" max="11266" width="32" style="118" customWidth="1"/>
    <col min="11267" max="11267" width="6.140625" style="118" bestFit="1" customWidth="1"/>
    <col min="11268" max="11268" width="10.42578125" style="118" customWidth="1"/>
    <col min="11269" max="11269" width="6.140625" style="118" bestFit="1" customWidth="1"/>
    <col min="11270" max="11270" width="10.42578125" style="118" customWidth="1"/>
    <col min="11271" max="11271" width="6.140625" style="118" bestFit="1" customWidth="1"/>
    <col min="11272" max="11272" width="10.42578125" style="118" customWidth="1"/>
    <col min="11273" max="11273" width="6.140625" style="118" bestFit="1" customWidth="1"/>
    <col min="11274" max="11274" width="10.42578125" style="118" customWidth="1"/>
    <col min="11275" max="11275" width="6.140625" style="118" customWidth="1"/>
    <col min="11276" max="11519" width="9.140625" style="118" customWidth="1"/>
    <col min="11520" max="11520" width="5" style="118"/>
    <col min="11521" max="11521" width="4.7109375" style="118" customWidth="1"/>
    <col min="11522" max="11522" width="32" style="118" customWidth="1"/>
    <col min="11523" max="11523" width="6.140625" style="118" bestFit="1" customWidth="1"/>
    <col min="11524" max="11524" width="10.42578125" style="118" customWidth="1"/>
    <col min="11525" max="11525" width="6.140625" style="118" bestFit="1" customWidth="1"/>
    <col min="11526" max="11526" width="10.42578125" style="118" customWidth="1"/>
    <col min="11527" max="11527" width="6.140625" style="118" bestFit="1" customWidth="1"/>
    <col min="11528" max="11528" width="10.42578125" style="118" customWidth="1"/>
    <col min="11529" max="11529" width="6.140625" style="118" bestFit="1" customWidth="1"/>
    <col min="11530" max="11530" width="10.42578125" style="118" customWidth="1"/>
    <col min="11531" max="11531" width="6.140625" style="118" customWidth="1"/>
    <col min="11532" max="11775" width="9.140625" style="118" customWidth="1"/>
    <col min="11776" max="11776" width="5" style="118"/>
    <col min="11777" max="11777" width="4.7109375" style="118" customWidth="1"/>
    <col min="11778" max="11778" width="32" style="118" customWidth="1"/>
    <col min="11779" max="11779" width="6.140625" style="118" bestFit="1" customWidth="1"/>
    <col min="11780" max="11780" width="10.42578125" style="118" customWidth="1"/>
    <col min="11781" max="11781" width="6.140625" style="118" bestFit="1" customWidth="1"/>
    <col min="11782" max="11782" width="10.42578125" style="118" customWidth="1"/>
    <col min="11783" max="11783" width="6.140625" style="118" bestFit="1" customWidth="1"/>
    <col min="11784" max="11784" width="10.42578125" style="118" customWidth="1"/>
    <col min="11785" max="11785" width="6.140625" style="118" bestFit="1" customWidth="1"/>
    <col min="11786" max="11786" width="10.42578125" style="118" customWidth="1"/>
    <col min="11787" max="11787" width="6.140625" style="118" customWidth="1"/>
    <col min="11788" max="12031" width="9.140625" style="118" customWidth="1"/>
    <col min="12032" max="12032" width="5" style="118"/>
    <col min="12033" max="12033" width="4.7109375" style="118" customWidth="1"/>
    <col min="12034" max="12034" width="32" style="118" customWidth="1"/>
    <col min="12035" max="12035" width="6.140625" style="118" bestFit="1" customWidth="1"/>
    <col min="12036" max="12036" width="10.42578125" style="118" customWidth="1"/>
    <col min="12037" max="12037" width="6.140625" style="118" bestFit="1" customWidth="1"/>
    <col min="12038" max="12038" width="10.42578125" style="118" customWidth="1"/>
    <col min="12039" max="12039" width="6.140625" style="118" bestFit="1" customWidth="1"/>
    <col min="12040" max="12040" width="10.42578125" style="118" customWidth="1"/>
    <col min="12041" max="12041" width="6.140625" style="118" bestFit="1" customWidth="1"/>
    <col min="12042" max="12042" width="10.42578125" style="118" customWidth="1"/>
    <col min="12043" max="12043" width="6.140625" style="118" customWidth="1"/>
    <col min="12044" max="12287" width="9.140625" style="118" customWidth="1"/>
    <col min="12288" max="12288" width="5" style="118"/>
    <col min="12289" max="12289" width="4.7109375" style="118" customWidth="1"/>
    <col min="12290" max="12290" width="32" style="118" customWidth="1"/>
    <col min="12291" max="12291" width="6.140625" style="118" bestFit="1" customWidth="1"/>
    <col min="12292" max="12292" width="10.42578125" style="118" customWidth="1"/>
    <col min="12293" max="12293" width="6.140625" style="118" bestFit="1" customWidth="1"/>
    <col min="12294" max="12294" width="10.42578125" style="118" customWidth="1"/>
    <col min="12295" max="12295" width="6.140625" style="118" bestFit="1" customWidth="1"/>
    <col min="12296" max="12296" width="10.42578125" style="118" customWidth="1"/>
    <col min="12297" max="12297" width="6.140625" style="118" bestFit="1" customWidth="1"/>
    <col min="12298" max="12298" width="10.42578125" style="118" customWidth="1"/>
    <col min="12299" max="12299" width="6.140625" style="118" customWidth="1"/>
    <col min="12300" max="12543" width="9.140625" style="118" customWidth="1"/>
    <col min="12544" max="12544" width="5" style="118"/>
    <col min="12545" max="12545" width="4.7109375" style="118" customWidth="1"/>
    <col min="12546" max="12546" width="32" style="118" customWidth="1"/>
    <col min="12547" max="12547" width="6.140625" style="118" bestFit="1" customWidth="1"/>
    <col min="12548" max="12548" width="10.42578125" style="118" customWidth="1"/>
    <col min="12549" max="12549" width="6.140625" style="118" bestFit="1" customWidth="1"/>
    <col min="12550" max="12550" width="10.42578125" style="118" customWidth="1"/>
    <col min="12551" max="12551" width="6.140625" style="118" bestFit="1" customWidth="1"/>
    <col min="12552" max="12552" width="10.42578125" style="118" customWidth="1"/>
    <col min="12553" max="12553" width="6.140625" style="118" bestFit="1" customWidth="1"/>
    <col min="12554" max="12554" width="10.42578125" style="118" customWidth="1"/>
    <col min="12555" max="12555" width="6.140625" style="118" customWidth="1"/>
    <col min="12556" max="12799" width="9.140625" style="118" customWidth="1"/>
    <col min="12800" max="12800" width="5" style="118"/>
    <col min="12801" max="12801" width="4.7109375" style="118" customWidth="1"/>
    <col min="12802" max="12802" width="32" style="118" customWidth="1"/>
    <col min="12803" max="12803" width="6.140625" style="118" bestFit="1" customWidth="1"/>
    <col min="12804" max="12804" width="10.42578125" style="118" customWidth="1"/>
    <col min="12805" max="12805" width="6.140625" style="118" bestFit="1" customWidth="1"/>
    <col min="12806" max="12806" width="10.42578125" style="118" customWidth="1"/>
    <col min="12807" max="12807" width="6.140625" style="118" bestFit="1" customWidth="1"/>
    <col min="12808" max="12808" width="10.42578125" style="118" customWidth="1"/>
    <col min="12809" max="12809" width="6.140625" style="118" bestFit="1" customWidth="1"/>
    <col min="12810" max="12810" width="10.42578125" style="118" customWidth="1"/>
    <col min="12811" max="12811" width="6.140625" style="118" customWidth="1"/>
    <col min="12812" max="13055" width="9.140625" style="118" customWidth="1"/>
    <col min="13056" max="13056" width="5" style="118"/>
    <col min="13057" max="13057" width="4.7109375" style="118" customWidth="1"/>
    <col min="13058" max="13058" width="32" style="118" customWidth="1"/>
    <col min="13059" max="13059" width="6.140625" style="118" bestFit="1" customWidth="1"/>
    <col min="13060" max="13060" width="10.42578125" style="118" customWidth="1"/>
    <col min="13061" max="13061" width="6.140625" style="118" bestFit="1" customWidth="1"/>
    <col min="13062" max="13062" width="10.42578125" style="118" customWidth="1"/>
    <col min="13063" max="13063" width="6.140625" style="118" bestFit="1" customWidth="1"/>
    <col min="13064" max="13064" width="10.42578125" style="118" customWidth="1"/>
    <col min="13065" max="13065" width="6.140625" style="118" bestFit="1" customWidth="1"/>
    <col min="13066" max="13066" width="10.42578125" style="118" customWidth="1"/>
    <col min="13067" max="13067" width="6.140625" style="118" customWidth="1"/>
    <col min="13068" max="13311" width="9.140625" style="118" customWidth="1"/>
    <col min="13312" max="13312" width="5" style="118"/>
    <col min="13313" max="13313" width="4.7109375" style="118" customWidth="1"/>
    <col min="13314" max="13314" width="32" style="118" customWidth="1"/>
    <col min="13315" max="13315" width="6.140625" style="118" bestFit="1" customWidth="1"/>
    <col min="13316" max="13316" width="10.42578125" style="118" customWidth="1"/>
    <col min="13317" max="13317" width="6.140625" style="118" bestFit="1" customWidth="1"/>
    <col min="13318" max="13318" width="10.42578125" style="118" customWidth="1"/>
    <col min="13319" max="13319" width="6.140625" style="118" bestFit="1" customWidth="1"/>
    <col min="13320" max="13320" width="10.42578125" style="118" customWidth="1"/>
    <col min="13321" max="13321" width="6.140625" style="118" bestFit="1" customWidth="1"/>
    <col min="13322" max="13322" width="10.42578125" style="118" customWidth="1"/>
    <col min="13323" max="13323" width="6.140625" style="118" customWidth="1"/>
    <col min="13324" max="13567" width="9.140625" style="118" customWidth="1"/>
    <col min="13568" max="13568" width="5" style="118"/>
    <col min="13569" max="13569" width="4.7109375" style="118" customWidth="1"/>
    <col min="13570" max="13570" width="32" style="118" customWidth="1"/>
    <col min="13571" max="13571" width="6.140625" style="118" bestFit="1" customWidth="1"/>
    <col min="13572" max="13572" width="10.42578125" style="118" customWidth="1"/>
    <col min="13573" max="13573" width="6.140625" style="118" bestFit="1" customWidth="1"/>
    <col min="13574" max="13574" width="10.42578125" style="118" customWidth="1"/>
    <col min="13575" max="13575" width="6.140625" style="118" bestFit="1" customWidth="1"/>
    <col min="13576" max="13576" width="10.42578125" style="118" customWidth="1"/>
    <col min="13577" max="13577" width="6.140625" style="118" bestFit="1" customWidth="1"/>
    <col min="13578" max="13578" width="10.42578125" style="118" customWidth="1"/>
    <col min="13579" max="13579" width="6.140625" style="118" customWidth="1"/>
    <col min="13580" max="13823" width="9.140625" style="118" customWidth="1"/>
    <col min="13824" max="13824" width="5" style="118"/>
    <col min="13825" max="13825" width="4.7109375" style="118" customWidth="1"/>
    <col min="13826" max="13826" width="32" style="118" customWidth="1"/>
    <col min="13827" max="13827" width="6.140625" style="118" bestFit="1" customWidth="1"/>
    <col min="13828" max="13828" width="10.42578125" style="118" customWidth="1"/>
    <col min="13829" max="13829" width="6.140625" style="118" bestFit="1" customWidth="1"/>
    <col min="13830" max="13830" width="10.42578125" style="118" customWidth="1"/>
    <col min="13831" max="13831" width="6.140625" style="118" bestFit="1" customWidth="1"/>
    <col min="13832" max="13832" width="10.42578125" style="118" customWidth="1"/>
    <col min="13833" max="13833" width="6.140625" style="118" bestFit="1" customWidth="1"/>
    <col min="13834" max="13834" width="10.42578125" style="118" customWidth="1"/>
    <col min="13835" max="13835" width="6.140625" style="118" customWidth="1"/>
    <col min="13836" max="14079" width="9.140625" style="118" customWidth="1"/>
    <col min="14080" max="14080" width="5" style="118"/>
    <col min="14081" max="14081" width="4.7109375" style="118" customWidth="1"/>
    <col min="14082" max="14082" width="32" style="118" customWidth="1"/>
    <col min="14083" max="14083" width="6.140625" style="118" bestFit="1" customWidth="1"/>
    <col min="14084" max="14084" width="10.42578125" style="118" customWidth="1"/>
    <col min="14085" max="14085" width="6.140625" style="118" bestFit="1" customWidth="1"/>
    <col min="14086" max="14086" width="10.42578125" style="118" customWidth="1"/>
    <col min="14087" max="14087" width="6.140625" style="118" bestFit="1" customWidth="1"/>
    <col min="14088" max="14088" width="10.42578125" style="118" customWidth="1"/>
    <col min="14089" max="14089" width="6.140625" style="118" bestFit="1" customWidth="1"/>
    <col min="14090" max="14090" width="10.42578125" style="118" customWidth="1"/>
    <col min="14091" max="14091" width="6.140625" style="118" customWidth="1"/>
    <col min="14092" max="14335" width="9.140625" style="118" customWidth="1"/>
    <col min="14336" max="14336" width="5" style="118"/>
    <col min="14337" max="14337" width="4.7109375" style="118" customWidth="1"/>
    <col min="14338" max="14338" width="32" style="118" customWidth="1"/>
    <col min="14339" max="14339" width="6.140625" style="118" bestFit="1" customWidth="1"/>
    <col min="14340" max="14340" width="10.42578125" style="118" customWidth="1"/>
    <col min="14341" max="14341" width="6.140625" style="118" bestFit="1" customWidth="1"/>
    <col min="14342" max="14342" width="10.42578125" style="118" customWidth="1"/>
    <col min="14343" max="14343" width="6.140625" style="118" bestFit="1" customWidth="1"/>
    <col min="14344" max="14344" width="10.42578125" style="118" customWidth="1"/>
    <col min="14345" max="14345" width="6.140625" style="118" bestFit="1" customWidth="1"/>
    <col min="14346" max="14346" width="10.42578125" style="118" customWidth="1"/>
    <col min="14347" max="14347" width="6.140625" style="118" customWidth="1"/>
    <col min="14348" max="14591" width="9.140625" style="118" customWidth="1"/>
    <col min="14592" max="14592" width="5" style="118"/>
    <col min="14593" max="14593" width="4.7109375" style="118" customWidth="1"/>
    <col min="14594" max="14594" width="32" style="118" customWidth="1"/>
    <col min="14595" max="14595" width="6.140625" style="118" bestFit="1" customWidth="1"/>
    <col min="14596" max="14596" width="10.42578125" style="118" customWidth="1"/>
    <col min="14597" max="14597" width="6.140625" style="118" bestFit="1" customWidth="1"/>
    <col min="14598" max="14598" width="10.42578125" style="118" customWidth="1"/>
    <col min="14599" max="14599" width="6.140625" style="118" bestFit="1" customWidth="1"/>
    <col min="14600" max="14600" width="10.42578125" style="118" customWidth="1"/>
    <col min="14601" max="14601" width="6.140625" style="118" bestFit="1" customWidth="1"/>
    <col min="14602" max="14602" width="10.42578125" style="118" customWidth="1"/>
    <col min="14603" max="14603" width="6.140625" style="118" customWidth="1"/>
    <col min="14604" max="14847" width="9.140625" style="118" customWidth="1"/>
    <col min="14848" max="14848" width="5" style="118"/>
    <col min="14849" max="14849" width="4.7109375" style="118" customWidth="1"/>
    <col min="14850" max="14850" width="32" style="118" customWidth="1"/>
    <col min="14851" max="14851" width="6.140625" style="118" bestFit="1" customWidth="1"/>
    <col min="14852" max="14852" width="10.42578125" style="118" customWidth="1"/>
    <col min="14853" max="14853" width="6.140625" style="118" bestFit="1" customWidth="1"/>
    <col min="14854" max="14854" width="10.42578125" style="118" customWidth="1"/>
    <col min="14855" max="14855" width="6.140625" style="118" bestFit="1" customWidth="1"/>
    <col min="14856" max="14856" width="10.42578125" style="118" customWidth="1"/>
    <col min="14857" max="14857" width="6.140625" style="118" bestFit="1" customWidth="1"/>
    <col min="14858" max="14858" width="10.42578125" style="118" customWidth="1"/>
    <col min="14859" max="14859" width="6.140625" style="118" customWidth="1"/>
    <col min="14860" max="15103" width="9.140625" style="118" customWidth="1"/>
    <col min="15104" max="15104" width="5" style="118"/>
    <col min="15105" max="15105" width="4.7109375" style="118" customWidth="1"/>
    <col min="15106" max="15106" width="32" style="118" customWidth="1"/>
    <col min="15107" max="15107" width="6.140625" style="118" bestFit="1" customWidth="1"/>
    <col min="15108" max="15108" width="10.42578125" style="118" customWidth="1"/>
    <col min="15109" max="15109" width="6.140625" style="118" bestFit="1" customWidth="1"/>
    <col min="15110" max="15110" width="10.42578125" style="118" customWidth="1"/>
    <col min="15111" max="15111" width="6.140625" style="118" bestFit="1" customWidth="1"/>
    <col min="15112" max="15112" width="10.42578125" style="118" customWidth="1"/>
    <col min="15113" max="15113" width="6.140625" style="118" bestFit="1" customWidth="1"/>
    <col min="15114" max="15114" width="10.42578125" style="118" customWidth="1"/>
    <col min="15115" max="15115" width="6.140625" style="118" customWidth="1"/>
    <col min="15116" max="15359" width="9.140625" style="118" customWidth="1"/>
    <col min="15360" max="15360" width="5" style="118"/>
    <col min="15361" max="15361" width="4.7109375" style="118" customWidth="1"/>
    <col min="15362" max="15362" width="32" style="118" customWidth="1"/>
    <col min="15363" max="15363" width="6.140625" style="118" bestFit="1" customWidth="1"/>
    <col min="15364" max="15364" width="10.42578125" style="118" customWidth="1"/>
    <col min="15365" max="15365" width="6.140625" style="118" bestFit="1" customWidth="1"/>
    <col min="15366" max="15366" width="10.42578125" style="118" customWidth="1"/>
    <col min="15367" max="15367" width="6.140625" style="118" bestFit="1" customWidth="1"/>
    <col min="15368" max="15368" width="10.42578125" style="118" customWidth="1"/>
    <col min="15369" max="15369" width="6.140625" style="118" bestFit="1" customWidth="1"/>
    <col min="15370" max="15370" width="10.42578125" style="118" customWidth="1"/>
    <col min="15371" max="15371" width="6.140625" style="118" customWidth="1"/>
    <col min="15372" max="15615" width="9.140625" style="118" customWidth="1"/>
    <col min="15616" max="15616" width="5" style="118"/>
    <col min="15617" max="15617" width="4.7109375" style="118" customWidth="1"/>
    <col min="15618" max="15618" width="32" style="118" customWidth="1"/>
    <col min="15619" max="15619" width="6.140625" style="118" bestFit="1" customWidth="1"/>
    <col min="15620" max="15620" width="10.42578125" style="118" customWidth="1"/>
    <col min="15621" max="15621" width="6.140625" style="118" bestFit="1" customWidth="1"/>
    <col min="15622" max="15622" width="10.42578125" style="118" customWidth="1"/>
    <col min="15623" max="15623" width="6.140625" style="118" bestFit="1" customWidth="1"/>
    <col min="15624" max="15624" width="10.42578125" style="118" customWidth="1"/>
    <col min="15625" max="15625" width="6.140625" style="118" bestFit="1" customWidth="1"/>
    <col min="15626" max="15626" width="10.42578125" style="118" customWidth="1"/>
    <col min="15627" max="15627" width="6.140625" style="118" customWidth="1"/>
    <col min="15628" max="15871" width="9.140625" style="118" customWidth="1"/>
    <col min="15872" max="15872" width="5" style="118"/>
    <col min="15873" max="15873" width="4.7109375" style="118" customWidth="1"/>
    <col min="15874" max="15874" width="32" style="118" customWidth="1"/>
    <col min="15875" max="15875" width="6.140625" style="118" bestFit="1" customWidth="1"/>
    <col min="15876" max="15876" width="10.42578125" style="118" customWidth="1"/>
    <col min="15877" max="15877" width="6.140625" style="118" bestFit="1" customWidth="1"/>
    <col min="15878" max="15878" width="10.42578125" style="118" customWidth="1"/>
    <col min="15879" max="15879" width="6.140625" style="118" bestFit="1" customWidth="1"/>
    <col min="15880" max="15880" width="10.42578125" style="118" customWidth="1"/>
    <col min="15881" max="15881" width="6.140625" style="118" bestFit="1" customWidth="1"/>
    <col min="15882" max="15882" width="10.42578125" style="118" customWidth="1"/>
    <col min="15883" max="15883" width="6.140625" style="118" customWidth="1"/>
    <col min="15884" max="16127" width="9.140625" style="118" customWidth="1"/>
    <col min="16128" max="16128" width="5" style="118"/>
    <col min="16129" max="16129" width="4.7109375" style="118" customWidth="1"/>
    <col min="16130" max="16130" width="32" style="118" customWidth="1"/>
    <col min="16131" max="16131" width="6.140625" style="118" bestFit="1" customWidth="1"/>
    <col min="16132" max="16132" width="10.42578125" style="118" customWidth="1"/>
    <col min="16133" max="16133" width="6.140625" style="118" bestFit="1" customWidth="1"/>
    <col min="16134" max="16134" width="10.42578125" style="118" customWidth="1"/>
    <col min="16135" max="16135" width="6.140625" style="118" bestFit="1" customWidth="1"/>
    <col min="16136" max="16136" width="10.42578125" style="118" customWidth="1"/>
    <col min="16137" max="16137" width="6.140625" style="118" bestFit="1" customWidth="1"/>
    <col min="16138" max="16138" width="10.42578125" style="118" customWidth="1"/>
    <col min="16139" max="16139" width="6.140625" style="118" customWidth="1"/>
    <col min="16140" max="16383" width="9.140625" style="118" customWidth="1"/>
    <col min="16384" max="16384" width="5" style="118"/>
  </cols>
  <sheetData>
    <row r="1" spans="1:256" ht="12.75" customHeight="1">
      <c r="A1" s="2107" t="s">
        <v>1379</v>
      </c>
      <c r="B1" s="2107"/>
      <c r="C1" s="2107"/>
      <c r="D1" s="2107"/>
      <c r="E1" s="2107"/>
      <c r="F1" s="2107"/>
      <c r="G1" s="2107"/>
      <c r="H1" s="2107"/>
      <c r="I1" s="2107"/>
      <c r="J1" s="2107"/>
      <c r="K1" s="2107"/>
    </row>
    <row r="2" spans="1:256">
      <c r="A2" s="118" t="s">
        <v>4</v>
      </c>
    </row>
    <row r="3" spans="1:256">
      <c r="A3" s="118" t="s">
        <v>343</v>
      </c>
      <c r="K3" s="558" t="s">
        <v>1380</v>
      </c>
      <c r="X3" s="261"/>
    </row>
    <row r="4" spans="1:256" ht="9" customHeight="1">
      <c r="B4" s="555" t="s">
        <v>976</v>
      </c>
    </row>
    <row r="5" spans="1:256" ht="15.75">
      <c r="A5" s="2108" t="s">
        <v>1381</v>
      </c>
      <c r="B5" s="2108"/>
      <c r="C5" s="2108"/>
      <c r="D5" s="2108"/>
      <c r="E5" s="2108"/>
      <c r="F5" s="2108"/>
      <c r="G5" s="2108"/>
      <c r="H5" s="2108"/>
      <c r="I5" s="2108"/>
      <c r="J5" s="2108"/>
      <c r="K5" s="2108"/>
    </row>
    <row r="6" spans="1:256">
      <c r="A6" s="2622" t="s">
        <v>1382</v>
      </c>
      <c r="B6" s="2622"/>
      <c r="C6" s="2622"/>
      <c r="D6" s="2622"/>
      <c r="E6" s="2622"/>
      <c r="F6" s="2622"/>
      <c r="G6" s="2622"/>
      <c r="H6" s="2622"/>
      <c r="I6" s="2622"/>
      <c r="J6" s="2622"/>
      <c r="K6" s="2622"/>
    </row>
    <row r="7" spans="1:256" ht="9" customHeight="1">
      <c r="A7" s="260"/>
      <c r="B7" s="260"/>
      <c r="C7" s="260"/>
      <c r="D7" s="260"/>
      <c r="E7" s="260"/>
      <c r="F7" s="260"/>
      <c r="G7" s="260"/>
      <c r="H7" s="260"/>
      <c r="I7" s="260"/>
      <c r="J7" s="260"/>
      <c r="K7" s="260"/>
    </row>
    <row r="8" spans="1:256" ht="12" thickBot="1">
      <c r="A8" s="2664" t="s">
        <v>8</v>
      </c>
      <c r="B8" s="2664"/>
      <c r="C8" s="2664"/>
      <c r="D8" s="2664"/>
      <c r="E8" s="2664"/>
      <c r="F8" s="2664"/>
      <c r="G8" s="2664"/>
      <c r="H8" s="2664"/>
      <c r="I8" s="2664"/>
      <c r="J8" s="2664"/>
      <c r="K8" s="2664"/>
    </row>
    <row r="9" spans="1:256" s="304" customFormat="1" ht="22.5" customHeight="1">
      <c r="A9" s="2653" t="s">
        <v>453</v>
      </c>
      <c r="B9" s="2666" t="s">
        <v>1383</v>
      </c>
      <c r="C9" s="2668" t="s">
        <v>1384</v>
      </c>
      <c r="D9" s="2668"/>
      <c r="E9" s="2668" t="s">
        <v>1385</v>
      </c>
      <c r="F9" s="2668"/>
      <c r="G9" s="2668" t="s">
        <v>1386</v>
      </c>
      <c r="H9" s="2668"/>
      <c r="I9" s="2668" t="s">
        <v>3</v>
      </c>
      <c r="J9" s="2668"/>
      <c r="K9" s="2669" t="s">
        <v>586</v>
      </c>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c r="IR9" s="120"/>
      <c r="IS9" s="120"/>
      <c r="IT9" s="120"/>
      <c r="IU9" s="120"/>
      <c r="IV9" s="120"/>
    </row>
    <row r="10" spans="1:256" s="304" customFormat="1" ht="56.25">
      <c r="A10" s="2665"/>
      <c r="B10" s="2667"/>
      <c r="C10" s="559" t="s">
        <v>586</v>
      </c>
      <c r="D10" s="141" t="s">
        <v>1387</v>
      </c>
      <c r="E10" s="559" t="s">
        <v>586</v>
      </c>
      <c r="F10" s="141" t="s">
        <v>1388</v>
      </c>
      <c r="G10" s="559" t="s">
        <v>586</v>
      </c>
      <c r="H10" s="141" t="s">
        <v>1388</v>
      </c>
      <c r="I10" s="559" t="s">
        <v>586</v>
      </c>
      <c r="J10" s="141" t="s">
        <v>1388</v>
      </c>
      <c r="K10" s="2561"/>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row>
    <row r="11" spans="1:256" s="308" customFormat="1" ht="9" customHeight="1">
      <c r="A11" s="2654"/>
      <c r="B11" s="2122"/>
      <c r="C11" s="141">
        <v>1</v>
      </c>
      <c r="D11" s="141">
        <v>2</v>
      </c>
      <c r="E11" s="141">
        <v>3</v>
      </c>
      <c r="F11" s="141">
        <v>4</v>
      </c>
      <c r="G11" s="141">
        <v>5</v>
      </c>
      <c r="H11" s="141">
        <v>6</v>
      </c>
      <c r="I11" s="141">
        <v>7</v>
      </c>
      <c r="J11" s="141">
        <v>8</v>
      </c>
      <c r="K11" s="248">
        <v>9</v>
      </c>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c r="IV11" s="123"/>
    </row>
    <row r="12" spans="1:256" ht="10.5" customHeight="1">
      <c r="A12" s="560" t="s">
        <v>2</v>
      </c>
      <c r="B12" s="251" t="s">
        <v>1389</v>
      </c>
      <c r="C12" s="143"/>
      <c r="D12" s="143"/>
      <c r="E12" s="143"/>
      <c r="F12" s="143"/>
      <c r="G12" s="143"/>
      <c r="H12" s="262"/>
      <c r="I12" s="143"/>
      <c r="J12" s="262"/>
      <c r="K12" s="263"/>
    </row>
    <row r="13" spans="1:256">
      <c r="A13" s="250" t="s">
        <v>115</v>
      </c>
      <c r="B13" s="249" t="s">
        <v>1390</v>
      </c>
      <c r="C13" s="143"/>
      <c r="D13" s="143"/>
      <c r="E13" s="143"/>
      <c r="F13" s="143"/>
      <c r="G13" s="143"/>
      <c r="H13" s="262"/>
      <c r="I13" s="143"/>
      <c r="J13" s="262"/>
      <c r="K13" s="263"/>
    </row>
    <row r="14" spans="1:256" ht="10.5" customHeight="1">
      <c r="A14" s="250" t="s">
        <v>178</v>
      </c>
      <c r="B14" s="249" t="s">
        <v>1391</v>
      </c>
      <c r="C14" s="143"/>
      <c r="D14" s="143"/>
      <c r="E14" s="143"/>
      <c r="F14" s="143"/>
      <c r="G14" s="143"/>
      <c r="H14" s="262"/>
      <c r="I14" s="143"/>
      <c r="J14" s="262"/>
      <c r="K14" s="263"/>
    </row>
    <row r="15" spans="1:256">
      <c r="A15" s="560" t="s">
        <v>1</v>
      </c>
      <c r="B15" s="251" t="s">
        <v>1392</v>
      </c>
      <c r="C15" s="143"/>
      <c r="D15" s="143"/>
      <c r="E15" s="143"/>
      <c r="F15" s="143"/>
      <c r="G15" s="143"/>
      <c r="H15" s="262"/>
      <c r="I15" s="143"/>
      <c r="J15" s="262"/>
      <c r="K15" s="263"/>
    </row>
    <row r="16" spans="1:256" ht="10.5" customHeight="1">
      <c r="A16" s="250" t="s">
        <v>66</v>
      </c>
      <c r="B16" s="561" t="s">
        <v>1393</v>
      </c>
      <c r="C16" s="143"/>
      <c r="D16" s="143"/>
      <c r="E16" s="143"/>
      <c r="F16" s="143"/>
      <c r="G16" s="143"/>
      <c r="H16" s="262"/>
      <c r="I16" s="143"/>
      <c r="J16" s="262"/>
      <c r="K16" s="263"/>
    </row>
    <row r="17" spans="1:256">
      <c r="A17" s="250" t="s">
        <v>76</v>
      </c>
      <c r="B17" s="561" t="s">
        <v>1394</v>
      </c>
      <c r="C17" s="143"/>
      <c r="D17" s="143"/>
      <c r="E17" s="143"/>
      <c r="F17" s="143"/>
      <c r="G17" s="143"/>
      <c r="H17" s="262"/>
      <c r="I17" s="143"/>
      <c r="J17" s="262"/>
      <c r="K17" s="263"/>
    </row>
    <row r="18" spans="1:256">
      <c r="A18" s="560" t="s">
        <v>347</v>
      </c>
      <c r="B18" s="251" t="s">
        <v>1395</v>
      </c>
      <c r="C18" s="143"/>
      <c r="D18" s="143"/>
      <c r="E18" s="143"/>
      <c r="F18" s="143"/>
      <c r="G18" s="143"/>
      <c r="H18" s="262"/>
      <c r="I18" s="143"/>
      <c r="J18" s="262"/>
      <c r="K18" s="263"/>
    </row>
    <row r="19" spans="1:256" ht="10.5" customHeight="1">
      <c r="A19" s="250" t="s">
        <v>277</v>
      </c>
      <c r="B19" s="249" t="s">
        <v>1393</v>
      </c>
      <c r="C19" s="143"/>
      <c r="D19" s="143"/>
      <c r="E19" s="143"/>
      <c r="F19" s="143"/>
      <c r="G19" s="143"/>
      <c r="H19" s="262"/>
      <c r="I19" s="143"/>
      <c r="J19" s="262"/>
      <c r="K19" s="263"/>
    </row>
    <row r="20" spans="1:256">
      <c r="A20" s="250" t="s">
        <v>279</v>
      </c>
      <c r="B20" s="249" t="s">
        <v>1394</v>
      </c>
      <c r="C20" s="143"/>
      <c r="D20" s="562"/>
      <c r="E20" s="562"/>
      <c r="F20" s="562"/>
      <c r="G20" s="562"/>
      <c r="H20" s="563"/>
      <c r="I20" s="562"/>
      <c r="J20" s="563"/>
      <c r="K20" s="564"/>
    </row>
    <row r="21" spans="1:256" ht="10.5" customHeight="1">
      <c r="A21" s="560" t="s">
        <v>349</v>
      </c>
      <c r="B21" s="565" t="s">
        <v>1396</v>
      </c>
      <c r="C21" s="566"/>
      <c r="D21" s="567"/>
      <c r="E21" s="567"/>
      <c r="F21" s="567"/>
      <c r="G21" s="567"/>
      <c r="H21" s="567"/>
      <c r="I21" s="568"/>
      <c r="J21" s="569"/>
      <c r="K21" s="570"/>
    </row>
    <row r="22" spans="1:256">
      <c r="A22" s="560" t="s">
        <v>350</v>
      </c>
      <c r="B22" s="565" t="s">
        <v>1397</v>
      </c>
      <c r="C22" s="569"/>
      <c r="D22" s="567"/>
      <c r="E22" s="567"/>
      <c r="F22" s="567"/>
      <c r="G22" s="567"/>
      <c r="H22" s="571"/>
      <c r="I22" s="567"/>
      <c r="J22" s="567"/>
      <c r="K22" s="254"/>
    </row>
    <row r="23" spans="1:256">
      <c r="A23" s="560" t="s">
        <v>351</v>
      </c>
      <c r="B23" s="251" t="s">
        <v>1398</v>
      </c>
      <c r="C23" s="567"/>
      <c r="D23" s="572"/>
      <c r="E23" s="572"/>
      <c r="F23" s="572"/>
      <c r="G23" s="572"/>
      <c r="H23" s="572"/>
      <c r="I23" s="572"/>
      <c r="J23" s="572"/>
      <c r="K23" s="573"/>
    </row>
    <row r="24" spans="1:256">
      <c r="A24" s="560" t="s">
        <v>212</v>
      </c>
      <c r="B24" s="574" t="s">
        <v>1399</v>
      </c>
      <c r="C24" s="567"/>
      <c r="D24" s="572"/>
      <c r="E24" s="572"/>
      <c r="F24" s="572"/>
      <c r="G24" s="572"/>
      <c r="H24" s="572"/>
      <c r="I24" s="572"/>
      <c r="J24" s="572"/>
      <c r="K24" s="254"/>
    </row>
    <row r="25" spans="1:256">
      <c r="A25" s="575" t="s">
        <v>222</v>
      </c>
      <c r="B25" s="576" t="s">
        <v>1400</v>
      </c>
      <c r="C25" s="577"/>
      <c r="D25" s="577"/>
      <c r="E25" s="577"/>
      <c r="F25" s="577"/>
      <c r="G25" s="577"/>
      <c r="H25" s="577"/>
      <c r="I25" s="577"/>
      <c r="J25" s="577"/>
      <c r="K25" s="578"/>
    </row>
    <row r="26" spans="1:256" ht="15.75" customHeight="1" thickBot="1">
      <c r="A26" s="579" t="s">
        <v>223</v>
      </c>
      <c r="B26" s="580" t="s">
        <v>1401</v>
      </c>
      <c r="C26" s="581"/>
      <c r="D26" s="581"/>
      <c r="E26" s="581"/>
      <c r="F26" s="581"/>
      <c r="G26" s="581"/>
      <c r="H26" s="581"/>
      <c r="I26" s="581"/>
      <c r="J26" s="581"/>
      <c r="K26" s="582"/>
    </row>
    <row r="27" spans="1:256">
      <c r="A27" s="583"/>
      <c r="B27" s="584"/>
      <c r="C27" s="584"/>
      <c r="D27" s="584"/>
      <c r="E27" s="584"/>
      <c r="F27" s="584"/>
      <c r="G27" s="584"/>
      <c r="H27" s="584"/>
      <c r="I27" s="584"/>
      <c r="J27" s="584"/>
      <c r="K27" s="584"/>
    </row>
    <row r="28" spans="1:256">
      <c r="A28" s="2670" t="s">
        <v>1402</v>
      </c>
      <c r="B28" s="2670"/>
      <c r="C28" s="2670"/>
      <c r="D28" s="2670"/>
      <c r="E28" s="2670"/>
      <c r="F28" s="2670"/>
      <c r="G28" s="2670"/>
      <c r="H28" s="2670"/>
      <c r="I28" s="2670"/>
      <c r="J28" s="2670"/>
      <c r="K28" s="2670"/>
    </row>
    <row r="29" spans="1:256" ht="25.5" customHeight="1">
      <c r="A29" s="2671" t="s">
        <v>1403</v>
      </c>
      <c r="B29" s="2204"/>
      <c r="C29" s="2204"/>
      <c r="D29" s="2204"/>
      <c r="E29" s="2204"/>
      <c r="F29" s="2204"/>
      <c r="G29" s="2204"/>
      <c r="H29" s="2204"/>
      <c r="I29" s="2204"/>
      <c r="J29" s="2204"/>
      <c r="K29" s="2204"/>
    </row>
    <row r="30" spans="1:256" ht="11.25" customHeight="1">
      <c r="A30" s="2655" t="s">
        <v>1404</v>
      </c>
      <c r="B30" s="2655"/>
      <c r="C30" s="2655"/>
      <c r="D30" s="2655"/>
      <c r="E30" s="2655"/>
      <c r="F30" s="2655"/>
      <c r="G30" s="2655"/>
      <c r="H30" s="2655"/>
      <c r="I30" s="2655"/>
      <c r="J30" s="2655"/>
      <c r="K30" s="2655"/>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8"/>
      <c r="CP30" s="188"/>
      <c r="CQ30" s="188"/>
      <c r="CR30" s="188"/>
      <c r="CS30" s="188"/>
      <c r="CT30" s="188"/>
      <c r="CU30" s="188"/>
      <c r="CV30" s="188"/>
      <c r="CW30" s="188"/>
      <c r="CX30" s="188"/>
      <c r="CY30" s="188"/>
      <c r="CZ30" s="188"/>
      <c r="DA30" s="188"/>
      <c r="DB30" s="188"/>
      <c r="DC30" s="188"/>
      <c r="DD30" s="188"/>
      <c r="DE30" s="188"/>
      <c r="DF30" s="188"/>
      <c r="DG30" s="188"/>
      <c r="DH30" s="188"/>
      <c r="DI30" s="188"/>
      <c r="DJ30" s="188"/>
      <c r="DK30" s="188"/>
      <c r="DL30" s="188"/>
      <c r="DM30" s="188"/>
      <c r="DN30" s="188"/>
      <c r="DO30" s="188"/>
      <c r="DP30" s="188"/>
      <c r="DQ30" s="188"/>
      <c r="DR30" s="188"/>
      <c r="DS30" s="188"/>
      <c r="DT30" s="188"/>
      <c r="DU30" s="188"/>
      <c r="DV30" s="188"/>
      <c r="DW30" s="188"/>
      <c r="DX30" s="188"/>
      <c r="DY30" s="188"/>
      <c r="DZ30" s="188"/>
      <c r="EA30" s="188"/>
      <c r="EB30" s="188"/>
      <c r="EC30" s="188"/>
      <c r="ED30" s="188"/>
      <c r="EE30" s="188"/>
      <c r="EF30" s="188"/>
      <c r="EG30" s="188"/>
      <c r="EH30" s="188"/>
      <c r="EI30" s="188"/>
      <c r="EJ30" s="188"/>
      <c r="EK30" s="188"/>
      <c r="EL30" s="188"/>
      <c r="EM30" s="188"/>
      <c r="EN30" s="188"/>
      <c r="EO30" s="188"/>
      <c r="EP30" s="188"/>
      <c r="EQ30" s="188"/>
      <c r="ER30" s="188"/>
      <c r="ES30" s="188"/>
      <c r="ET30" s="188"/>
      <c r="EU30" s="188"/>
      <c r="EV30" s="188"/>
      <c r="EW30" s="188"/>
      <c r="EX30" s="188"/>
      <c r="EY30" s="188"/>
      <c r="EZ30" s="188"/>
      <c r="FA30" s="188"/>
      <c r="FB30" s="188"/>
      <c r="FC30" s="188"/>
      <c r="FD30" s="188"/>
      <c r="FE30" s="188"/>
      <c r="FF30" s="188"/>
      <c r="FG30" s="188"/>
      <c r="FH30" s="188"/>
      <c r="FI30" s="188"/>
      <c r="FJ30" s="188"/>
      <c r="FK30" s="188"/>
      <c r="FL30" s="188"/>
      <c r="FM30" s="188"/>
      <c r="FN30" s="188"/>
      <c r="FO30" s="188"/>
      <c r="FP30" s="188"/>
      <c r="FQ30" s="188"/>
      <c r="FR30" s="188"/>
      <c r="FS30" s="188"/>
      <c r="FT30" s="188"/>
      <c r="FU30" s="188"/>
      <c r="FV30" s="188"/>
      <c r="FW30" s="188"/>
      <c r="FX30" s="188"/>
      <c r="FY30" s="188"/>
      <c r="FZ30" s="188"/>
      <c r="GA30" s="188"/>
      <c r="GB30" s="188"/>
      <c r="GC30" s="188"/>
      <c r="GD30" s="188"/>
      <c r="GE30" s="188"/>
      <c r="GF30" s="188"/>
      <c r="GG30" s="188"/>
      <c r="GH30" s="188"/>
      <c r="GI30" s="188"/>
      <c r="GJ30" s="188"/>
      <c r="GK30" s="188"/>
      <c r="GL30" s="188"/>
      <c r="GM30" s="188"/>
      <c r="GN30" s="188"/>
      <c r="GO30" s="188"/>
      <c r="GP30" s="188"/>
      <c r="GQ30" s="188"/>
      <c r="GR30" s="188"/>
      <c r="GS30" s="188"/>
      <c r="GT30" s="188"/>
      <c r="GU30" s="188"/>
      <c r="GV30" s="188"/>
      <c r="GW30" s="188"/>
      <c r="GX30" s="188"/>
      <c r="GY30" s="188"/>
      <c r="GZ30" s="188"/>
      <c r="HA30" s="188"/>
      <c r="HB30" s="188"/>
      <c r="HC30" s="188"/>
      <c r="HD30" s="188"/>
      <c r="HE30" s="188"/>
      <c r="HF30" s="188"/>
      <c r="HG30" s="188"/>
      <c r="HH30" s="188"/>
      <c r="HI30" s="188"/>
      <c r="HJ30" s="188"/>
      <c r="HK30" s="188"/>
      <c r="HL30" s="188"/>
      <c r="HM30" s="188"/>
      <c r="HN30" s="188"/>
      <c r="HO30" s="188"/>
      <c r="HP30" s="188"/>
      <c r="HQ30" s="188"/>
      <c r="HR30" s="188"/>
      <c r="HS30" s="188"/>
      <c r="HT30" s="188"/>
      <c r="HU30" s="188"/>
      <c r="HV30" s="188"/>
      <c r="HW30" s="188"/>
      <c r="HX30" s="188"/>
      <c r="HY30" s="188"/>
      <c r="HZ30" s="188"/>
      <c r="IA30" s="188"/>
      <c r="IB30" s="188"/>
      <c r="IC30" s="188"/>
      <c r="ID30" s="188"/>
      <c r="IE30" s="188"/>
      <c r="IF30" s="188"/>
      <c r="IG30" s="188"/>
      <c r="IH30" s="188"/>
      <c r="II30" s="188"/>
      <c r="IJ30" s="188"/>
      <c r="IK30" s="188"/>
      <c r="IL30" s="188"/>
      <c r="IM30" s="188"/>
      <c r="IN30" s="188"/>
      <c r="IO30" s="188"/>
      <c r="IP30" s="188"/>
      <c r="IQ30" s="188"/>
      <c r="IR30" s="188"/>
      <c r="IS30" s="188"/>
      <c r="IT30" s="188"/>
      <c r="IU30" s="188"/>
      <c r="IV30" s="188"/>
    </row>
    <row r="31" spans="1:256">
      <c r="A31" s="585"/>
      <c r="B31" s="536"/>
      <c r="C31" s="536"/>
      <c r="D31" s="536"/>
      <c r="E31" s="536"/>
      <c r="F31" s="536"/>
      <c r="G31" s="536"/>
      <c r="H31" s="536"/>
      <c r="I31" s="536"/>
      <c r="J31" s="536"/>
      <c r="K31" s="536"/>
    </row>
    <row r="32" spans="1:256" s="316" customFormat="1">
      <c r="A32" s="2204" t="s">
        <v>1405</v>
      </c>
      <c r="B32" s="2204"/>
      <c r="C32" s="2204"/>
      <c r="D32" s="2204"/>
      <c r="E32" s="2204"/>
      <c r="F32" s="2204"/>
      <c r="G32" s="2204"/>
      <c r="H32" s="2204"/>
      <c r="I32" s="2204"/>
      <c r="J32" s="2204"/>
      <c r="K32" s="2204"/>
      <c r="L32" s="118"/>
      <c r="M32" s="118"/>
      <c r="N32" s="118"/>
      <c r="O32" s="118"/>
      <c r="P32" s="118"/>
      <c r="Q32" s="118"/>
      <c r="R32" s="118"/>
      <c r="S32" s="118"/>
      <c r="T32" s="118"/>
      <c r="U32" s="118"/>
      <c r="V32" s="118"/>
      <c r="W32" s="555"/>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c r="HB32" s="118"/>
      <c r="HC32" s="118"/>
      <c r="HD32" s="118"/>
      <c r="HE32" s="118"/>
      <c r="HF32" s="118"/>
      <c r="HG32" s="118"/>
      <c r="HH32" s="118"/>
      <c r="HI32" s="118"/>
      <c r="HJ32" s="118"/>
      <c r="HK32" s="118"/>
      <c r="HL32" s="118"/>
      <c r="HM32" s="118"/>
      <c r="HN32" s="118"/>
      <c r="HO32" s="118"/>
      <c r="HP32" s="118"/>
      <c r="HQ32" s="118"/>
      <c r="HR32" s="118"/>
      <c r="HS32" s="118"/>
      <c r="HT32" s="118"/>
      <c r="HU32" s="118"/>
      <c r="HV32" s="118"/>
      <c r="HW32" s="118"/>
      <c r="HX32" s="118"/>
      <c r="HY32" s="118"/>
      <c r="HZ32" s="118"/>
      <c r="IA32" s="118"/>
      <c r="IB32" s="118"/>
      <c r="IC32" s="118"/>
      <c r="ID32" s="118"/>
      <c r="IE32" s="118"/>
      <c r="IF32" s="118"/>
      <c r="IG32" s="118"/>
      <c r="IH32" s="118"/>
      <c r="II32" s="118"/>
      <c r="IJ32" s="118"/>
      <c r="IK32" s="118"/>
      <c r="IL32" s="118"/>
      <c r="IM32" s="118"/>
      <c r="IN32" s="118"/>
      <c r="IO32" s="118"/>
      <c r="IP32" s="118"/>
      <c r="IQ32" s="118"/>
      <c r="IR32" s="118"/>
      <c r="IS32" s="118"/>
      <c r="IT32" s="118"/>
      <c r="IU32" s="118"/>
      <c r="IV32" s="118"/>
    </row>
    <row r="33" spans="1:28" ht="6.75" customHeight="1">
      <c r="A33" s="2204" t="s">
        <v>1406</v>
      </c>
      <c r="B33" s="2204"/>
      <c r="C33" s="2204"/>
      <c r="D33" s="2204"/>
      <c r="E33" s="2204"/>
      <c r="F33" s="2204"/>
      <c r="G33" s="2204"/>
      <c r="H33" s="2204"/>
      <c r="I33" s="2204"/>
      <c r="J33" s="2204"/>
      <c r="K33" s="2204"/>
    </row>
    <row r="34" spans="1:28" ht="9.75" customHeight="1">
      <c r="A34" s="2204" t="s">
        <v>1407</v>
      </c>
      <c r="B34" s="2204"/>
      <c r="C34" s="2204"/>
      <c r="D34" s="2204"/>
      <c r="E34" s="2204"/>
      <c r="F34" s="2204"/>
      <c r="G34" s="2204"/>
      <c r="H34" s="2204"/>
      <c r="I34" s="2204"/>
      <c r="J34" s="2204"/>
      <c r="K34" s="2204"/>
      <c r="AB34" s="555"/>
    </row>
    <row r="35" spans="1:28">
      <c r="A35" s="2115" t="s">
        <v>1371</v>
      </c>
      <c r="B35" s="2115"/>
      <c r="C35" s="2115"/>
      <c r="D35" s="2115"/>
      <c r="E35" s="2115"/>
      <c r="F35" s="2115"/>
      <c r="G35" s="2115"/>
      <c r="H35" s="2115"/>
    </row>
  </sheetData>
  <mergeCells count="18">
    <mergeCell ref="A34:K34"/>
    <mergeCell ref="A35:H35"/>
    <mergeCell ref="K9:K10"/>
    <mergeCell ref="A28:K28"/>
    <mergeCell ref="A29:K29"/>
    <mergeCell ref="A30:K30"/>
    <mergeCell ref="A32:K32"/>
    <mergeCell ref="A33:K33"/>
    <mergeCell ref="A1:K1"/>
    <mergeCell ref="A5:K5"/>
    <mergeCell ref="A6:K6"/>
    <mergeCell ref="A8:K8"/>
    <mergeCell ref="A9:A11"/>
    <mergeCell ref="B9:B11"/>
    <mergeCell ref="C9:D9"/>
    <mergeCell ref="E9:F9"/>
    <mergeCell ref="G9:H9"/>
    <mergeCell ref="I9:J9"/>
  </mergeCells>
  <pageMargins left="1.25" right="0.75" top="0.5" bottom="0.5" header="0.5" footer="0.5"/>
  <pageSetup paperSize="9" scale="8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14999847407452621"/>
  </sheetPr>
  <dimension ref="A1:X109"/>
  <sheetViews>
    <sheetView view="pageBreakPreview" zoomScaleNormal="100" zoomScaleSheetLayoutView="100" workbookViewId="0">
      <selection activeCell="L21" sqref="L21"/>
    </sheetView>
  </sheetViews>
  <sheetFormatPr defaultRowHeight="12.75"/>
  <cols>
    <col min="1" max="1" width="12.28515625" style="140" customWidth="1"/>
    <col min="2" max="2" width="24.140625" style="140" customWidth="1"/>
    <col min="3" max="3" width="10.140625" style="140" customWidth="1"/>
    <col min="4" max="4" width="9.140625" style="140"/>
    <col min="5" max="5" width="9" style="140" customWidth="1"/>
    <col min="6" max="6" width="9.7109375" style="140" customWidth="1"/>
    <col min="7" max="13" width="9.140625" style="140"/>
    <col min="14" max="14" width="9.7109375" style="140" customWidth="1"/>
    <col min="15" max="256" width="9.140625" style="140"/>
    <col min="257" max="257" width="12.28515625" style="140" customWidth="1"/>
    <col min="258" max="258" width="24.140625" style="140" customWidth="1"/>
    <col min="259" max="259" width="10.140625" style="140" customWidth="1"/>
    <col min="260" max="260" width="9.140625" style="140"/>
    <col min="261" max="261" width="9" style="140" customWidth="1"/>
    <col min="262" max="262" width="9.7109375" style="140" customWidth="1"/>
    <col min="263" max="269" width="9.140625" style="140"/>
    <col min="270" max="270" width="9.7109375" style="140" customWidth="1"/>
    <col min="271" max="512" width="9.140625" style="140"/>
    <col min="513" max="513" width="12.28515625" style="140" customWidth="1"/>
    <col min="514" max="514" width="24.140625" style="140" customWidth="1"/>
    <col min="515" max="515" width="10.140625" style="140" customWidth="1"/>
    <col min="516" max="516" width="9.140625" style="140"/>
    <col min="517" max="517" width="9" style="140" customWidth="1"/>
    <col min="518" max="518" width="9.7109375" style="140" customWidth="1"/>
    <col min="519" max="525" width="9.140625" style="140"/>
    <col min="526" max="526" width="9.7109375" style="140" customWidth="1"/>
    <col min="527" max="768" width="9.140625" style="140"/>
    <col min="769" max="769" width="12.28515625" style="140" customWidth="1"/>
    <col min="770" max="770" width="24.140625" style="140" customWidth="1"/>
    <col min="771" max="771" width="10.140625" style="140" customWidth="1"/>
    <col min="772" max="772" width="9.140625" style="140"/>
    <col min="773" max="773" width="9" style="140" customWidth="1"/>
    <col min="774" max="774" width="9.7109375" style="140" customWidth="1"/>
    <col min="775" max="781" width="9.140625" style="140"/>
    <col min="782" max="782" width="9.7109375" style="140" customWidth="1"/>
    <col min="783" max="1024" width="9.140625" style="140"/>
    <col min="1025" max="1025" width="12.28515625" style="140" customWidth="1"/>
    <col min="1026" max="1026" width="24.140625" style="140" customWidth="1"/>
    <col min="1027" max="1027" width="10.140625" style="140" customWidth="1"/>
    <col min="1028" max="1028" width="9.140625" style="140"/>
    <col min="1029" max="1029" width="9" style="140" customWidth="1"/>
    <col min="1030" max="1030" width="9.7109375" style="140" customWidth="1"/>
    <col min="1031" max="1037" width="9.140625" style="140"/>
    <col min="1038" max="1038" width="9.7109375" style="140" customWidth="1"/>
    <col min="1039" max="1280" width="9.140625" style="140"/>
    <col min="1281" max="1281" width="12.28515625" style="140" customWidth="1"/>
    <col min="1282" max="1282" width="24.140625" style="140" customWidth="1"/>
    <col min="1283" max="1283" width="10.140625" style="140" customWidth="1"/>
    <col min="1284" max="1284" width="9.140625" style="140"/>
    <col min="1285" max="1285" width="9" style="140" customWidth="1"/>
    <col min="1286" max="1286" width="9.7109375" style="140" customWidth="1"/>
    <col min="1287" max="1293" width="9.140625" style="140"/>
    <col min="1294" max="1294" width="9.7109375" style="140" customWidth="1"/>
    <col min="1295" max="1536" width="9.140625" style="140"/>
    <col min="1537" max="1537" width="12.28515625" style="140" customWidth="1"/>
    <col min="1538" max="1538" width="24.140625" style="140" customWidth="1"/>
    <col min="1539" max="1539" width="10.140625" style="140" customWidth="1"/>
    <col min="1540" max="1540" width="9.140625" style="140"/>
    <col min="1541" max="1541" width="9" style="140" customWidth="1"/>
    <col min="1542" max="1542" width="9.7109375" style="140" customWidth="1"/>
    <col min="1543" max="1549" width="9.140625" style="140"/>
    <col min="1550" max="1550" width="9.7109375" style="140" customWidth="1"/>
    <col min="1551" max="1792" width="9.140625" style="140"/>
    <col min="1793" max="1793" width="12.28515625" style="140" customWidth="1"/>
    <col min="1794" max="1794" width="24.140625" style="140" customWidth="1"/>
    <col min="1795" max="1795" width="10.140625" style="140" customWidth="1"/>
    <col min="1796" max="1796" width="9.140625" style="140"/>
    <col min="1797" max="1797" width="9" style="140" customWidth="1"/>
    <col min="1798" max="1798" width="9.7109375" style="140" customWidth="1"/>
    <col min="1799" max="1805" width="9.140625" style="140"/>
    <col min="1806" max="1806" width="9.7109375" style="140" customWidth="1"/>
    <col min="1807" max="2048" width="9.140625" style="140"/>
    <col min="2049" max="2049" width="12.28515625" style="140" customWidth="1"/>
    <col min="2050" max="2050" width="24.140625" style="140" customWidth="1"/>
    <col min="2051" max="2051" width="10.140625" style="140" customWidth="1"/>
    <col min="2052" max="2052" width="9.140625" style="140"/>
    <col min="2053" max="2053" width="9" style="140" customWidth="1"/>
    <col min="2054" max="2054" width="9.7109375" style="140" customWidth="1"/>
    <col min="2055" max="2061" width="9.140625" style="140"/>
    <col min="2062" max="2062" width="9.7109375" style="140" customWidth="1"/>
    <col min="2063" max="2304" width="9.140625" style="140"/>
    <col min="2305" max="2305" width="12.28515625" style="140" customWidth="1"/>
    <col min="2306" max="2306" width="24.140625" style="140" customWidth="1"/>
    <col min="2307" max="2307" width="10.140625" style="140" customWidth="1"/>
    <col min="2308" max="2308" width="9.140625" style="140"/>
    <col min="2309" max="2309" width="9" style="140" customWidth="1"/>
    <col min="2310" max="2310" width="9.7109375" style="140" customWidth="1"/>
    <col min="2311" max="2317" width="9.140625" style="140"/>
    <col min="2318" max="2318" width="9.7109375" style="140" customWidth="1"/>
    <col min="2319" max="2560" width="9.140625" style="140"/>
    <col min="2561" max="2561" width="12.28515625" style="140" customWidth="1"/>
    <col min="2562" max="2562" width="24.140625" style="140" customWidth="1"/>
    <col min="2563" max="2563" width="10.140625" style="140" customWidth="1"/>
    <col min="2564" max="2564" width="9.140625" style="140"/>
    <col min="2565" max="2565" width="9" style="140" customWidth="1"/>
    <col min="2566" max="2566" width="9.7109375" style="140" customWidth="1"/>
    <col min="2567" max="2573" width="9.140625" style="140"/>
    <col min="2574" max="2574" width="9.7109375" style="140" customWidth="1"/>
    <col min="2575" max="2816" width="9.140625" style="140"/>
    <col min="2817" max="2817" width="12.28515625" style="140" customWidth="1"/>
    <col min="2818" max="2818" width="24.140625" style="140" customWidth="1"/>
    <col min="2819" max="2819" width="10.140625" style="140" customWidth="1"/>
    <col min="2820" max="2820" width="9.140625" style="140"/>
    <col min="2821" max="2821" width="9" style="140" customWidth="1"/>
    <col min="2822" max="2822" width="9.7109375" style="140" customWidth="1"/>
    <col min="2823" max="2829" width="9.140625" style="140"/>
    <col min="2830" max="2830" width="9.7109375" style="140" customWidth="1"/>
    <col min="2831" max="3072" width="9.140625" style="140"/>
    <col min="3073" max="3073" width="12.28515625" style="140" customWidth="1"/>
    <col min="3074" max="3074" width="24.140625" style="140" customWidth="1"/>
    <col min="3075" max="3075" width="10.140625" style="140" customWidth="1"/>
    <col min="3076" max="3076" width="9.140625" style="140"/>
    <col min="3077" max="3077" width="9" style="140" customWidth="1"/>
    <col min="3078" max="3078" width="9.7109375" style="140" customWidth="1"/>
    <col min="3079" max="3085" width="9.140625" style="140"/>
    <col min="3086" max="3086" width="9.7109375" style="140" customWidth="1"/>
    <col min="3087" max="3328" width="9.140625" style="140"/>
    <col min="3329" max="3329" width="12.28515625" style="140" customWidth="1"/>
    <col min="3330" max="3330" width="24.140625" style="140" customWidth="1"/>
    <col min="3331" max="3331" width="10.140625" style="140" customWidth="1"/>
    <col min="3332" max="3332" width="9.140625" style="140"/>
    <col min="3333" max="3333" width="9" style="140" customWidth="1"/>
    <col min="3334" max="3334" width="9.7109375" style="140" customWidth="1"/>
    <col min="3335" max="3341" width="9.140625" style="140"/>
    <col min="3342" max="3342" width="9.7109375" style="140" customWidth="1"/>
    <col min="3343" max="3584" width="9.140625" style="140"/>
    <col min="3585" max="3585" width="12.28515625" style="140" customWidth="1"/>
    <col min="3586" max="3586" width="24.140625" style="140" customWidth="1"/>
    <col min="3587" max="3587" width="10.140625" style="140" customWidth="1"/>
    <col min="3588" max="3588" width="9.140625" style="140"/>
    <col min="3589" max="3589" width="9" style="140" customWidth="1"/>
    <col min="3590" max="3590" width="9.7109375" style="140" customWidth="1"/>
    <col min="3591" max="3597" width="9.140625" style="140"/>
    <col min="3598" max="3598" width="9.7109375" style="140" customWidth="1"/>
    <col min="3599" max="3840" width="9.140625" style="140"/>
    <col min="3841" max="3841" width="12.28515625" style="140" customWidth="1"/>
    <col min="3842" max="3842" width="24.140625" style="140" customWidth="1"/>
    <col min="3843" max="3843" width="10.140625" style="140" customWidth="1"/>
    <col min="3844" max="3844" width="9.140625" style="140"/>
    <col min="3845" max="3845" width="9" style="140" customWidth="1"/>
    <col min="3846" max="3846" width="9.7109375" style="140" customWidth="1"/>
    <col min="3847" max="3853" width="9.140625" style="140"/>
    <col min="3854" max="3854" width="9.7109375" style="140" customWidth="1"/>
    <col min="3855" max="4096" width="9.140625" style="140"/>
    <col min="4097" max="4097" width="12.28515625" style="140" customWidth="1"/>
    <col min="4098" max="4098" width="24.140625" style="140" customWidth="1"/>
    <col min="4099" max="4099" width="10.140625" style="140" customWidth="1"/>
    <col min="4100" max="4100" width="9.140625" style="140"/>
    <col min="4101" max="4101" width="9" style="140" customWidth="1"/>
    <col min="4102" max="4102" width="9.7109375" style="140" customWidth="1"/>
    <col min="4103" max="4109" width="9.140625" style="140"/>
    <col min="4110" max="4110" width="9.7109375" style="140" customWidth="1"/>
    <col min="4111" max="4352" width="9.140625" style="140"/>
    <col min="4353" max="4353" width="12.28515625" style="140" customWidth="1"/>
    <col min="4354" max="4354" width="24.140625" style="140" customWidth="1"/>
    <col min="4355" max="4355" width="10.140625" style="140" customWidth="1"/>
    <col min="4356" max="4356" width="9.140625" style="140"/>
    <col min="4357" max="4357" width="9" style="140" customWidth="1"/>
    <col min="4358" max="4358" width="9.7109375" style="140" customWidth="1"/>
    <col min="4359" max="4365" width="9.140625" style="140"/>
    <col min="4366" max="4366" width="9.7109375" style="140" customWidth="1"/>
    <col min="4367" max="4608" width="9.140625" style="140"/>
    <col min="4609" max="4609" width="12.28515625" style="140" customWidth="1"/>
    <col min="4610" max="4610" width="24.140625" style="140" customWidth="1"/>
    <col min="4611" max="4611" width="10.140625" style="140" customWidth="1"/>
    <col min="4612" max="4612" width="9.140625" style="140"/>
    <col min="4613" max="4613" width="9" style="140" customWidth="1"/>
    <col min="4614" max="4614" width="9.7109375" style="140" customWidth="1"/>
    <col min="4615" max="4621" width="9.140625" style="140"/>
    <col min="4622" max="4622" width="9.7109375" style="140" customWidth="1"/>
    <col min="4623" max="4864" width="9.140625" style="140"/>
    <col min="4865" max="4865" width="12.28515625" style="140" customWidth="1"/>
    <col min="4866" max="4866" width="24.140625" style="140" customWidth="1"/>
    <col min="4867" max="4867" width="10.140625" style="140" customWidth="1"/>
    <col min="4868" max="4868" width="9.140625" style="140"/>
    <col min="4869" max="4869" width="9" style="140" customWidth="1"/>
    <col min="4870" max="4870" width="9.7109375" style="140" customWidth="1"/>
    <col min="4871" max="4877" width="9.140625" style="140"/>
    <col min="4878" max="4878" width="9.7109375" style="140" customWidth="1"/>
    <col min="4879" max="5120" width="9.140625" style="140"/>
    <col min="5121" max="5121" width="12.28515625" style="140" customWidth="1"/>
    <col min="5122" max="5122" width="24.140625" style="140" customWidth="1"/>
    <col min="5123" max="5123" width="10.140625" style="140" customWidth="1"/>
    <col min="5124" max="5124" width="9.140625" style="140"/>
    <col min="5125" max="5125" width="9" style="140" customWidth="1"/>
    <col min="5126" max="5126" width="9.7109375" style="140" customWidth="1"/>
    <col min="5127" max="5133" width="9.140625" style="140"/>
    <col min="5134" max="5134" width="9.7109375" style="140" customWidth="1"/>
    <col min="5135" max="5376" width="9.140625" style="140"/>
    <col min="5377" max="5377" width="12.28515625" style="140" customWidth="1"/>
    <col min="5378" max="5378" width="24.140625" style="140" customWidth="1"/>
    <col min="5379" max="5379" width="10.140625" style="140" customWidth="1"/>
    <col min="5380" max="5380" width="9.140625" style="140"/>
    <col min="5381" max="5381" width="9" style="140" customWidth="1"/>
    <col min="5382" max="5382" width="9.7109375" style="140" customWidth="1"/>
    <col min="5383" max="5389" width="9.140625" style="140"/>
    <col min="5390" max="5390" width="9.7109375" style="140" customWidth="1"/>
    <col min="5391" max="5632" width="9.140625" style="140"/>
    <col min="5633" max="5633" width="12.28515625" style="140" customWidth="1"/>
    <col min="5634" max="5634" width="24.140625" style="140" customWidth="1"/>
    <col min="5635" max="5635" width="10.140625" style="140" customWidth="1"/>
    <col min="5636" max="5636" width="9.140625" style="140"/>
    <col min="5637" max="5637" width="9" style="140" customWidth="1"/>
    <col min="5638" max="5638" width="9.7109375" style="140" customWidth="1"/>
    <col min="5639" max="5645" width="9.140625" style="140"/>
    <col min="5646" max="5646" width="9.7109375" style="140" customWidth="1"/>
    <col min="5647" max="5888" width="9.140625" style="140"/>
    <col min="5889" max="5889" width="12.28515625" style="140" customWidth="1"/>
    <col min="5890" max="5890" width="24.140625" style="140" customWidth="1"/>
    <col min="5891" max="5891" width="10.140625" style="140" customWidth="1"/>
    <col min="5892" max="5892" width="9.140625" style="140"/>
    <col min="5893" max="5893" width="9" style="140" customWidth="1"/>
    <col min="5894" max="5894" width="9.7109375" style="140" customWidth="1"/>
    <col min="5895" max="5901" width="9.140625" style="140"/>
    <col min="5902" max="5902" width="9.7109375" style="140" customWidth="1"/>
    <col min="5903" max="6144" width="9.140625" style="140"/>
    <col min="6145" max="6145" width="12.28515625" style="140" customWidth="1"/>
    <col min="6146" max="6146" width="24.140625" style="140" customWidth="1"/>
    <col min="6147" max="6147" width="10.140625" style="140" customWidth="1"/>
    <col min="6148" max="6148" width="9.140625" style="140"/>
    <col min="6149" max="6149" width="9" style="140" customWidth="1"/>
    <col min="6150" max="6150" width="9.7109375" style="140" customWidth="1"/>
    <col min="6151" max="6157" width="9.140625" style="140"/>
    <col min="6158" max="6158" width="9.7109375" style="140" customWidth="1"/>
    <col min="6159" max="6400" width="9.140625" style="140"/>
    <col min="6401" max="6401" width="12.28515625" style="140" customWidth="1"/>
    <col min="6402" max="6402" width="24.140625" style="140" customWidth="1"/>
    <col min="6403" max="6403" width="10.140625" style="140" customWidth="1"/>
    <col min="6404" max="6404" width="9.140625" style="140"/>
    <col min="6405" max="6405" width="9" style="140" customWidth="1"/>
    <col min="6406" max="6406" width="9.7109375" style="140" customWidth="1"/>
    <col min="6407" max="6413" width="9.140625" style="140"/>
    <col min="6414" max="6414" width="9.7109375" style="140" customWidth="1"/>
    <col min="6415" max="6656" width="9.140625" style="140"/>
    <col min="6657" max="6657" width="12.28515625" style="140" customWidth="1"/>
    <col min="6658" max="6658" width="24.140625" style="140" customWidth="1"/>
    <col min="6659" max="6659" width="10.140625" style="140" customWidth="1"/>
    <col min="6660" max="6660" width="9.140625" style="140"/>
    <col min="6661" max="6661" width="9" style="140" customWidth="1"/>
    <col min="6662" max="6662" width="9.7109375" style="140" customWidth="1"/>
    <col min="6663" max="6669" width="9.140625" style="140"/>
    <col min="6670" max="6670" width="9.7109375" style="140" customWidth="1"/>
    <col min="6671" max="6912" width="9.140625" style="140"/>
    <col min="6913" max="6913" width="12.28515625" style="140" customWidth="1"/>
    <col min="6914" max="6914" width="24.140625" style="140" customWidth="1"/>
    <col min="6915" max="6915" width="10.140625" style="140" customWidth="1"/>
    <col min="6916" max="6916" width="9.140625" style="140"/>
    <col min="6917" max="6917" width="9" style="140" customWidth="1"/>
    <col min="6918" max="6918" width="9.7109375" style="140" customWidth="1"/>
    <col min="6919" max="6925" width="9.140625" style="140"/>
    <col min="6926" max="6926" width="9.7109375" style="140" customWidth="1"/>
    <col min="6927" max="7168" width="9.140625" style="140"/>
    <col min="7169" max="7169" width="12.28515625" style="140" customWidth="1"/>
    <col min="7170" max="7170" width="24.140625" style="140" customWidth="1"/>
    <col min="7171" max="7171" width="10.140625" style="140" customWidth="1"/>
    <col min="7172" max="7172" width="9.140625" style="140"/>
    <col min="7173" max="7173" width="9" style="140" customWidth="1"/>
    <col min="7174" max="7174" width="9.7109375" style="140" customWidth="1"/>
    <col min="7175" max="7181" width="9.140625" style="140"/>
    <col min="7182" max="7182" width="9.7109375" style="140" customWidth="1"/>
    <col min="7183" max="7424" width="9.140625" style="140"/>
    <col min="7425" max="7425" width="12.28515625" style="140" customWidth="1"/>
    <col min="7426" max="7426" width="24.140625" style="140" customWidth="1"/>
    <col min="7427" max="7427" width="10.140625" style="140" customWidth="1"/>
    <col min="7428" max="7428" width="9.140625" style="140"/>
    <col min="7429" max="7429" width="9" style="140" customWidth="1"/>
    <col min="7430" max="7430" width="9.7109375" style="140" customWidth="1"/>
    <col min="7431" max="7437" width="9.140625" style="140"/>
    <col min="7438" max="7438" width="9.7109375" style="140" customWidth="1"/>
    <col min="7439" max="7680" width="9.140625" style="140"/>
    <col min="7681" max="7681" width="12.28515625" style="140" customWidth="1"/>
    <col min="7682" max="7682" width="24.140625" style="140" customWidth="1"/>
    <col min="7683" max="7683" width="10.140625" style="140" customWidth="1"/>
    <col min="7684" max="7684" width="9.140625" style="140"/>
    <col min="7685" max="7685" width="9" style="140" customWidth="1"/>
    <col min="7686" max="7686" width="9.7109375" style="140" customWidth="1"/>
    <col min="7687" max="7693" width="9.140625" style="140"/>
    <col min="7694" max="7694" width="9.7109375" style="140" customWidth="1"/>
    <col min="7695" max="7936" width="9.140625" style="140"/>
    <col min="7937" max="7937" width="12.28515625" style="140" customWidth="1"/>
    <col min="7938" max="7938" width="24.140625" style="140" customWidth="1"/>
    <col min="7939" max="7939" width="10.140625" style="140" customWidth="1"/>
    <col min="7940" max="7940" width="9.140625" style="140"/>
    <col min="7941" max="7941" width="9" style="140" customWidth="1"/>
    <col min="7942" max="7942" width="9.7109375" style="140" customWidth="1"/>
    <col min="7943" max="7949" width="9.140625" style="140"/>
    <col min="7950" max="7950" width="9.7109375" style="140" customWidth="1"/>
    <col min="7951" max="8192" width="9.140625" style="140"/>
    <col min="8193" max="8193" width="12.28515625" style="140" customWidth="1"/>
    <col min="8194" max="8194" width="24.140625" style="140" customWidth="1"/>
    <col min="8195" max="8195" width="10.140625" style="140" customWidth="1"/>
    <col min="8196" max="8196" width="9.140625" style="140"/>
    <col min="8197" max="8197" width="9" style="140" customWidth="1"/>
    <col min="8198" max="8198" width="9.7109375" style="140" customWidth="1"/>
    <col min="8199" max="8205" width="9.140625" style="140"/>
    <col min="8206" max="8206" width="9.7109375" style="140" customWidth="1"/>
    <col min="8207" max="8448" width="9.140625" style="140"/>
    <col min="8449" max="8449" width="12.28515625" style="140" customWidth="1"/>
    <col min="8450" max="8450" width="24.140625" style="140" customWidth="1"/>
    <col min="8451" max="8451" width="10.140625" style="140" customWidth="1"/>
    <col min="8452" max="8452" width="9.140625" style="140"/>
    <col min="8453" max="8453" width="9" style="140" customWidth="1"/>
    <col min="8454" max="8454" width="9.7109375" style="140" customWidth="1"/>
    <col min="8455" max="8461" width="9.140625" style="140"/>
    <col min="8462" max="8462" width="9.7109375" style="140" customWidth="1"/>
    <col min="8463" max="8704" width="9.140625" style="140"/>
    <col min="8705" max="8705" width="12.28515625" style="140" customWidth="1"/>
    <col min="8706" max="8706" width="24.140625" style="140" customWidth="1"/>
    <col min="8707" max="8707" width="10.140625" style="140" customWidth="1"/>
    <col min="8708" max="8708" width="9.140625" style="140"/>
    <col min="8709" max="8709" width="9" style="140" customWidth="1"/>
    <col min="8710" max="8710" width="9.7109375" style="140" customWidth="1"/>
    <col min="8711" max="8717" width="9.140625" style="140"/>
    <col min="8718" max="8718" width="9.7109375" style="140" customWidth="1"/>
    <col min="8719" max="8960" width="9.140625" style="140"/>
    <col min="8961" max="8961" width="12.28515625" style="140" customWidth="1"/>
    <col min="8962" max="8962" width="24.140625" style="140" customWidth="1"/>
    <col min="8963" max="8963" width="10.140625" style="140" customWidth="1"/>
    <col min="8964" max="8964" width="9.140625" style="140"/>
    <col min="8965" max="8965" width="9" style="140" customWidth="1"/>
    <col min="8966" max="8966" width="9.7109375" style="140" customWidth="1"/>
    <col min="8967" max="8973" width="9.140625" style="140"/>
    <col min="8974" max="8974" width="9.7109375" style="140" customWidth="1"/>
    <col min="8975" max="9216" width="9.140625" style="140"/>
    <col min="9217" max="9217" width="12.28515625" style="140" customWidth="1"/>
    <col min="9218" max="9218" width="24.140625" style="140" customWidth="1"/>
    <col min="9219" max="9219" width="10.140625" style="140" customWidth="1"/>
    <col min="9220" max="9220" width="9.140625" style="140"/>
    <col min="9221" max="9221" width="9" style="140" customWidth="1"/>
    <col min="9222" max="9222" width="9.7109375" style="140" customWidth="1"/>
    <col min="9223" max="9229" width="9.140625" style="140"/>
    <col min="9230" max="9230" width="9.7109375" style="140" customWidth="1"/>
    <col min="9231" max="9472" width="9.140625" style="140"/>
    <col min="9473" max="9473" width="12.28515625" style="140" customWidth="1"/>
    <col min="9474" max="9474" width="24.140625" style="140" customWidth="1"/>
    <col min="9475" max="9475" width="10.140625" style="140" customWidth="1"/>
    <col min="9476" max="9476" width="9.140625" style="140"/>
    <col min="9477" max="9477" width="9" style="140" customWidth="1"/>
    <col min="9478" max="9478" width="9.7109375" style="140" customWidth="1"/>
    <col min="9479" max="9485" width="9.140625" style="140"/>
    <col min="9486" max="9486" width="9.7109375" style="140" customWidth="1"/>
    <col min="9487" max="9728" width="9.140625" style="140"/>
    <col min="9729" max="9729" width="12.28515625" style="140" customWidth="1"/>
    <col min="9730" max="9730" width="24.140625" style="140" customWidth="1"/>
    <col min="9731" max="9731" width="10.140625" style="140" customWidth="1"/>
    <col min="9732" max="9732" width="9.140625" style="140"/>
    <col min="9733" max="9733" width="9" style="140" customWidth="1"/>
    <col min="9734" max="9734" width="9.7109375" style="140" customWidth="1"/>
    <col min="9735" max="9741" width="9.140625" style="140"/>
    <col min="9742" max="9742" width="9.7109375" style="140" customWidth="1"/>
    <col min="9743" max="9984" width="9.140625" style="140"/>
    <col min="9985" max="9985" width="12.28515625" style="140" customWidth="1"/>
    <col min="9986" max="9986" width="24.140625" style="140" customWidth="1"/>
    <col min="9987" max="9987" width="10.140625" style="140" customWidth="1"/>
    <col min="9988" max="9988" width="9.140625" style="140"/>
    <col min="9989" max="9989" width="9" style="140" customWidth="1"/>
    <col min="9990" max="9990" width="9.7109375" style="140" customWidth="1"/>
    <col min="9991" max="9997" width="9.140625" style="140"/>
    <col min="9998" max="9998" width="9.7109375" style="140" customWidth="1"/>
    <col min="9999" max="10240" width="9.140625" style="140"/>
    <col min="10241" max="10241" width="12.28515625" style="140" customWidth="1"/>
    <col min="10242" max="10242" width="24.140625" style="140" customWidth="1"/>
    <col min="10243" max="10243" width="10.140625" style="140" customWidth="1"/>
    <col min="10244" max="10244" width="9.140625" style="140"/>
    <col min="10245" max="10245" width="9" style="140" customWidth="1"/>
    <col min="10246" max="10246" width="9.7109375" style="140" customWidth="1"/>
    <col min="10247" max="10253" width="9.140625" style="140"/>
    <col min="10254" max="10254" width="9.7109375" style="140" customWidth="1"/>
    <col min="10255" max="10496" width="9.140625" style="140"/>
    <col min="10497" max="10497" width="12.28515625" style="140" customWidth="1"/>
    <col min="10498" max="10498" width="24.140625" style="140" customWidth="1"/>
    <col min="10499" max="10499" width="10.140625" style="140" customWidth="1"/>
    <col min="10500" max="10500" width="9.140625" style="140"/>
    <col min="10501" max="10501" width="9" style="140" customWidth="1"/>
    <col min="10502" max="10502" width="9.7109375" style="140" customWidth="1"/>
    <col min="10503" max="10509" width="9.140625" style="140"/>
    <col min="10510" max="10510" width="9.7109375" style="140" customWidth="1"/>
    <col min="10511" max="10752" width="9.140625" style="140"/>
    <col min="10753" max="10753" width="12.28515625" style="140" customWidth="1"/>
    <col min="10754" max="10754" width="24.140625" style="140" customWidth="1"/>
    <col min="10755" max="10755" width="10.140625" style="140" customWidth="1"/>
    <col min="10756" max="10756" width="9.140625" style="140"/>
    <col min="10757" max="10757" width="9" style="140" customWidth="1"/>
    <col min="10758" max="10758" width="9.7109375" style="140" customWidth="1"/>
    <col min="10759" max="10765" width="9.140625" style="140"/>
    <col min="10766" max="10766" width="9.7109375" style="140" customWidth="1"/>
    <col min="10767" max="11008" width="9.140625" style="140"/>
    <col min="11009" max="11009" width="12.28515625" style="140" customWidth="1"/>
    <col min="11010" max="11010" width="24.140625" style="140" customWidth="1"/>
    <col min="11011" max="11011" width="10.140625" style="140" customWidth="1"/>
    <col min="11012" max="11012" width="9.140625" style="140"/>
    <col min="11013" max="11013" width="9" style="140" customWidth="1"/>
    <col min="11014" max="11014" width="9.7109375" style="140" customWidth="1"/>
    <col min="11015" max="11021" width="9.140625" style="140"/>
    <col min="11022" max="11022" width="9.7109375" style="140" customWidth="1"/>
    <col min="11023" max="11264" width="9.140625" style="140"/>
    <col min="11265" max="11265" width="12.28515625" style="140" customWidth="1"/>
    <col min="11266" max="11266" width="24.140625" style="140" customWidth="1"/>
    <col min="11267" max="11267" width="10.140625" style="140" customWidth="1"/>
    <col min="11268" max="11268" width="9.140625" style="140"/>
    <col min="11269" max="11269" width="9" style="140" customWidth="1"/>
    <col min="11270" max="11270" width="9.7109375" style="140" customWidth="1"/>
    <col min="11271" max="11277" width="9.140625" style="140"/>
    <col min="11278" max="11278" width="9.7109375" style="140" customWidth="1"/>
    <col min="11279" max="11520" width="9.140625" style="140"/>
    <col min="11521" max="11521" width="12.28515625" style="140" customWidth="1"/>
    <col min="11522" max="11522" width="24.140625" style="140" customWidth="1"/>
    <col min="11523" max="11523" width="10.140625" style="140" customWidth="1"/>
    <col min="11524" max="11524" width="9.140625" style="140"/>
    <col min="11525" max="11525" width="9" style="140" customWidth="1"/>
    <col min="11526" max="11526" width="9.7109375" style="140" customWidth="1"/>
    <col min="11527" max="11533" width="9.140625" style="140"/>
    <col min="11534" max="11534" width="9.7109375" style="140" customWidth="1"/>
    <col min="11535" max="11776" width="9.140625" style="140"/>
    <col min="11777" max="11777" width="12.28515625" style="140" customWidth="1"/>
    <col min="11778" max="11778" width="24.140625" style="140" customWidth="1"/>
    <col min="11779" max="11779" width="10.140625" style="140" customWidth="1"/>
    <col min="11780" max="11780" width="9.140625" style="140"/>
    <col min="11781" max="11781" width="9" style="140" customWidth="1"/>
    <col min="11782" max="11782" width="9.7109375" style="140" customWidth="1"/>
    <col min="11783" max="11789" width="9.140625" style="140"/>
    <col min="11790" max="11790" width="9.7109375" style="140" customWidth="1"/>
    <col min="11791" max="12032" width="9.140625" style="140"/>
    <col min="12033" max="12033" width="12.28515625" style="140" customWidth="1"/>
    <col min="12034" max="12034" width="24.140625" style="140" customWidth="1"/>
    <col min="12035" max="12035" width="10.140625" style="140" customWidth="1"/>
    <col min="12036" max="12036" width="9.140625" style="140"/>
    <col min="12037" max="12037" width="9" style="140" customWidth="1"/>
    <col min="12038" max="12038" width="9.7109375" style="140" customWidth="1"/>
    <col min="12039" max="12045" width="9.140625" style="140"/>
    <col min="12046" max="12046" width="9.7109375" style="140" customWidth="1"/>
    <col min="12047" max="12288" width="9.140625" style="140"/>
    <col min="12289" max="12289" width="12.28515625" style="140" customWidth="1"/>
    <col min="12290" max="12290" width="24.140625" style="140" customWidth="1"/>
    <col min="12291" max="12291" width="10.140625" style="140" customWidth="1"/>
    <col min="12292" max="12292" width="9.140625" style="140"/>
    <col min="12293" max="12293" width="9" style="140" customWidth="1"/>
    <col min="12294" max="12294" width="9.7109375" style="140" customWidth="1"/>
    <col min="12295" max="12301" width="9.140625" style="140"/>
    <col min="12302" max="12302" width="9.7109375" style="140" customWidth="1"/>
    <col min="12303" max="12544" width="9.140625" style="140"/>
    <col min="12545" max="12545" width="12.28515625" style="140" customWidth="1"/>
    <col min="12546" max="12546" width="24.140625" style="140" customWidth="1"/>
    <col min="12547" max="12547" width="10.140625" style="140" customWidth="1"/>
    <col min="12548" max="12548" width="9.140625" style="140"/>
    <col min="12549" max="12549" width="9" style="140" customWidth="1"/>
    <col min="12550" max="12550" width="9.7109375" style="140" customWidth="1"/>
    <col min="12551" max="12557" width="9.140625" style="140"/>
    <col min="12558" max="12558" width="9.7109375" style="140" customWidth="1"/>
    <col min="12559" max="12800" width="9.140625" style="140"/>
    <col min="12801" max="12801" width="12.28515625" style="140" customWidth="1"/>
    <col min="12802" max="12802" width="24.140625" style="140" customWidth="1"/>
    <col min="12803" max="12803" width="10.140625" style="140" customWidth="1"/>
    <col min="12804" max="12804" width="9.140625" style="140"/>
    <col min="12805" max="12805" width="9" style="140" customWidth="1"/>
    <col min="12806" max="12806" width="9.7109375" style="140" customWidth="1"/>
    <col min="12807" max="12813" width="9.140625" style="140"/>
    <col min="12814" max="12814" width="9.7109375" style="140" customWidth="1"/>
    <col min="12815" max="13056" width="9.140625" style="140"/>
    <col min="13057" max="13057" width="12.28515625" style="140" customWidth="1"/>
    <col min="13058" max="13058" width="24.140625" style="140" customWidth="1"/>
    <col min="13059" max="13059" width="10.140625" style="140" customWidth="1"/>
    <col min="13060" max="13060" width="9.140625" style="140"/>
    <col min="13061" max="13061" width="9" style="140" customWidth="1"/>
    <col min="13062" max="13062" width="9.7109375" style="140" customWidth="1"/>
    <col min="13063" max="13069" width="9.140625" style="140"/>
    <col min="13070" max="13070" width="9.7109375" style="140" customWidth="1"/>
    <col min="13071" max="13312" width="9.140625" style="140"/>
    <col min="13313" max="13313" width="12.28515625" style="140" customWidth="1"/>
    <col min="13314" max="13314" width="24.140625" style="140" customWidth="1"/>
    <col min="13315" max="13315" width="10.140625" style="140" customWidth="1"/>
    <col min="13316" max="13316" width="9.140625" style="140"/>
    <col min="13317" max="13317" width="9" style="140" customWidth="1"/>
    <col min="13318" max="13318" width="9.7109375" style="140" customWidth="1"/>
    <col min="13319" max="13325" width="9.140625" style="140"/>
    <col min="13326" max="13326" width="9.7109375" style="140" customWidth="1"/>
    <col min="13327" max="13568" width="9.140625" style="140"/>
    <col min="13569" max="13569" width="12.28515625" style="140" customWidth="1"/>
    <col min="13570" max="13570" width="24.140625" style="140" customWidth="1"/>
    <col min="13571" max="13571" width="10.140625" style="140" customWidth="1"/>
    <col min="13572" max="13572" width="9.140625" style="140"/>
    <col min="13573" max="13573" width="9" style="140" customWidth="1"/>
    <col min="13574" max="13574" width="9.7109375" style="140" customWidth="1"/>
    <col min="13575" max="13581" width="9.140625" style="140"/>
    <col min="13582" max="13582" width="9.7109375" style="140" customWidth="1"/>
    <col min="13583" max="13824" width="9.140625" style="140"/>
    <col min="13825" max="13825" width="12.28515625" style="140" customWidth="1"/>
    <col min="13826" max="13826" width="24.140625" style="140" customWidth="1"/>
    <col min="13827" max="13827" width="10.140625" style="140" customWidth="1"/>
    <col min="13828" max="13828" width="9.140625" style="140"/>
    <col min="13829" max="13829" width="9" style="140" customWidth="1"/>
    <col min="13830" max="13830" width="9.7109375" style="140" customWidth="1"/>
    <col min="13831" max="13837" width="9.140625" style="140"/>
    <col min="13838" max="13838" width="9.7109375" style="140" customWidth="1"/>
    <col min="13839" max="14080" width="9.140625" style="140"/>
    <col min="14081" max="14081" width="12.28515625" style="140" customWidth="1"/>
    <col min="14082" max="14082" width="24.140625" style="140" customWidth="1"/>
    <col min="14083" max="14083" width="10.140625" style="140" customWidth="1"/>
    <col min="14084" max="14084" width="9.140625" style="140"/>
    <col min="14085" max="14085" width="9" style="140" customWidth="1"/>
    <col min="14086" max="14086" width="9.7109375" style="140" customWidth="1"/>
    <col min="14087" max="14093" width="9.140625" style="140"/>
    <col min="14094" max="14094" width="9.7109375" style="140" customWidth="1"/>
    <col min="14095" max="14336" width="9.140625" style="140"/>
    <col min="14337" max="14337" width="12.28515625" style="140" customWidth="1"/>
    <col min="14338" max="14338" width="24.140625" style="140" customWidth="1"/>
    <col min="14339" max="14339" width="10.140625" style="140" customWidth="1"/>
    <col min="14340" max="14340" width="9.140625" style="140"/>
    <col min="14341" max="14341" width="9" style="140" customWidth="1"/>
    <col min="14342" max="14342" width="9.7109375" style="140" customWidth="1"/>
    <col min="14343" max="14349" width="9.140625" style="140"/>
    <col min="14350" max="14350" width="9.7109375" style="140" customWidth="1"/>
    <col min="14351" max="14592" width="9.140625" style="140"/>
    <col min="14593" max="14593" width="12.28515625" style="140" customWidth="1"/>
    <col min="14594" max="14594" width="24.140625" style="140" customWidth="1"/>
    <col min="14595" max="14595" width="10.140625" style="140" customWidth="1"/>
    <col min="14596" max="14596" width="9.140625" style="140"/>
    <col min="14597" max="14597" width="9" style="140" customWidth="1"/>
    <col min="14598" max="14598" width="9.7109375" style="140" customWidth="1"/>
    <col min="14599" max="14605" width="9.140625" style="140"/>
    <col min="14606" max="14606" width="9.7109375" style="140" customWidth="1"/>
    <col min="14607" max="14848" width="9.140625" style="140"/>
    <col min="14849" max="14849" width="12.28515625" style="140" customWidth="1"/>
    <col min="14850" max="14850" width="24.140625" style="140" customWidth="1"/>
    <col min="14851" max="14851" width="10.140625" style="140" customWidth="1"/>
    <col min="14852" max="14852" width="9.140625" style="140"/>
    <col min="14853" max="14853" width="9" style="140" customWidth="1"/>
    <col min="14854" max="14854" width="9.7109375" style="140" customWidth="1"/>
    <col min="14855" max="14861" width="9.140625" style="140"/>
    <col min="14862" max="14862" width="9.7109375" style="140" customWidth="1"/>
    <col min="14863" max="15104" width="9.140625" style="140"/>
    <col min="15105" max="15105" width="12.28515625" style="140" customWidth="1"/>
    <col min="15106" max="15106" width="24.140625" style="140" customWidth="1"/>
    <col min="15107" max="15107" width="10.140625" style="140" customWidth="1"/>
    <col min="15108" max="15108" width="9.140625" style="140"/>
    <col min="15109" max="15109" width="9" style="140" customWidth="1"/>
    <col min="15110" max="15110" width="9.7109375" style="140" customWidth="1"/>
    <col min="15111" max="15117" width="9.140625" style="140"/>
    <col min="15118" max="15118" width="9.7109375" style="140" customWidth="1"/>
    <col min="15119" max="15360" width="9.140625" style="140"/>
    <col min="15361" max="15361" width="12.28515625" style="140" customWidth="1"/>
    <col min="15362" max="15362" width="24.140625" style="140" customWidth="1"/>
    <col min="15363" max="15363" width="10.140625" style="140" customWidth="1"/>
    <col min="15364" max="15364" width="9.140625" style="140"/>
    <col min="15365" max="15365" width="9" style="140" customWidth="1"/>
    <col min="15366" max="15366" width="9.7109375" style="140" customWidth="1"/>
    <col min="15367" max="15373" width="9.140625" style="140"/>
    <col min="15374" max="15374" width="9.7109375" style="140" customWidth="1"/>
    <col min="15375" max="15616" width="9.140625" style="140"/>
    <col min="15617" max="15617" width="12.28515625" style="140" customWidth="1"/>
    <col min="15618" max="15618" width="24.140625" style="140" customWidth="1"/>
    <col min="15619" max="15619" width="10.140625" style="140" customWidth="1"/>
    <col min="15620" max="15620" width="9.140625" style="140"/>
    <col min="15621" max="15621" width="9" style="140" customWidth="1"/>
    <col min="15622" max="15622" width="9.7109375" style="140" customWidth="1"/>
    <col min="15623" max="15629" width="9.140625" style="140"/>
    <col min="15630" max="15630" width="9.7109375" style="140" customWidth="1"/>
    <col min="15631" max="15872" width="9.140625" style="140"/>
    <col min="15873" max="15873" width="12.28515625" style="140" customWidth="1"/>
    <col min="15874" max="15874" width="24.140625" style="140" customWidth="1"/>
    <col min="15875" max="15875" width="10.140625" style="140" customWidth="1"/>
    <col min="15876" max="15876" width="9.140625" style="140"/>
    <col min="15877" max="15877" width="9" style="140" customWidth="1"/>
    <col min="15878" max="15878" width="9.7109375" style="140" customWidth="1"/>
    <col min="15879" max="15885" width="9.140625" style="140"/>
    <col min="15886" max="15886" width="9.7109375" style="140" customWidth="1"/>
    <col min="15887" max="16128" width="9.140625" style="140"/>
    <col min="16129" max="16129" width="12.28515625" style="140" customWidth="1"/>
    <col min="16130" max="16130" width="24.140625" style="140" customWidth="1"/>
    <col min="16131" max="16131" width="10.140625" style="140" customWidth="1"/>
    <col min="16132" max="16132" width="9.140625" style="140"/>
    <col min="16133" max="16133" width="9" style="140" customWidth="1"/>
    <col min="16134" max="16134" width="9.7109375" style="140" customWidth="1"/>
    <col min="16135" max="16141" width="9.140625" style="140"/>
    <col min="16142" max="16142" width="9.7109375" style="140" customWidth="1"/>
    <col min="16143" max="16384" width="9.140625" style="140"/>
  </cols>
  <sheetData>
    <row r="1" spans="1:24" ht="15.75">
      <c r="A1" s="2188"/>
      <c r="B1" s="2188"/>
      <c r="C1" s="2188"/>
      <c r="D1" s="2188"/>
      <c r="E1" s="2188"/>
      <c r="F1" s="2188"/>
      <c r="G1" s="2188"/>
      <c r="H1" s="2188"/>
      <c r="I1" s="2188"/>
      <c r="J1" s="2188"/>
      <c r="K1" s="2188"/>
      <c r="L1" s="2188"/>
      <c r="M1" s="2188"/>
      <c r="N1" s="2188"/>
      <c r="O1" s="2188"/>
      <c r="P1" s="2188"/>
      <c r="Q1" s="189"/>
      <c r="R1" s="189"/>
      <c r="S1" s="189"/>
      <c r="T1" s="189"/>
      <c r="U1" s="189"/>
      <c r="V1" s="189"/>
      <c r="W1" s="189"/>
      <c r="X1" s="189"/>
    </row>
    <row r="2" spans="1:24" ht="15.75">
      <c r="A2" s="146"/>
      <c r="B2" s="146"/>
      <c r="C2" s="146"/>
      <c r="D2" s="146"/>
      <c r="E2" s="146"/>
      <c r="F2" s="146"/>
      <c r="G2" s="146"/>
      <c r="H2" s="146"/>
      <c r="I2" s="146"/>
      <c r="J2" s="146"/>
      <c r="K2" s="146"/>
      <c r="L2" s="146"/>
      <c r="M2" s="146"/>
      <c r="N2" s="146"/>
      <c r="O2" s="146"/>
      <c r="P2" s="146"/>
      <c r="Q2" s="146"/>
      <c r="R2" s="146"/>
      <c r="S2" s="586" t="s">
        <v>1408</v>
      </c>
      <c r="T2" s="146"/>
      <c r="U2" s="146"/>
      <c r="V2" s="146"/>
      <c r="W2" s="146"/>
      <c r="X2" s="146"/>
    </row>
    <row r="3" spans="1:24">
      <c r="A3" s="146" t="s">
        <v>15</v>
      </c>
      <c r="B3" s="146"/>
      <c r="C3" s="146"/>
      <c r="D3" s="146"/>
      <c r="E3" s="146"/>
      <c r="F3" s="146"/>
      <c r="G3" s="146"/>
      <c r="H3" s="146"/>
      <c r="I3" s="146"/>
      <c r="J3" s="146"/>
      <c r="K3" s="146"/>
      <c r="L3" s="146"/>
      <c r="M3" s="146"/>
      <c r="N3" s="146"/>
      <c r="O3" s="146"/>
      <c r="P3" s="146"/>
      <c r="Q3" s="146"/>
      <c r="R3" s="146"/>
      <c r="S3" s="146"/>
      <c r="T3" s="146"/>
      <c r="U3" s="146"/>
      <c r="V3" s="146"/>
      <c r="W3" s="146"/>
      <c r="X3" s="146"/>
    </row>
    <row r="4" spans="1:24">
      <c r="A4" s="191" t="s">
        <v>343</v>
      </c>
      <c r="B4" s="146"/>
      <c r="C4" s="146"/>
      <c r="D4" s="146"/>
      <c r="E4" s="146"/>
      <c r="F4" s="146"/>
      <c r="G4" s="146"/>
      <c r="H4" s="146"/>
      <c r="I4" s="146"/>
      <c r="J4" s="146"/>
      <c r="K4" s="146"/>
      <c r="L4" s="146"/>
      <c r="M4" s="146"/>
      <c r="N4" s="146"/>
      <c r="O4" s="146"/>
      <c r="P4" s="146"/>
      <c r="Q4" s="146"/>
      <c r="R4" s="146"/>
      <c r="S4" s="261" t="s">
        <v>1409</v>
      </c>
      <c r="T4" s="146"/>
      <c r="U4" s="146"/>
      <c r="V4" s="146"/>
      <c r="W4" s="146"/>
      <c r="X4" s="146"/>
    </row>
    <row r="5" spans="1:24">
      <c r="A5" s="191"/>
      <c r="B5" s="146"/>
      <c r="C5" s="146"/>
      <c r="D5" s="146"/>
      <c r="E5" s="146"/>
      <c r="F5" s="146"/>
      <c r="G5" s="146"/>
      <c r="H5" s="146"/>
      <c r="I5" s="146"/>
      <c r="J5" s="146"/>
      <c r="K5" s="146"/>
      <c r="L5" s="146"/>
      <c r="M5" s="146"/>
      <c r="N5" s="146"/>
      <c r="O5" s="146"/>
      <c r="P5" s="146"/>
      <c r="Q5" s="146"/>
      <c r="R5" s="146"/>
      <c r="S5" s="146"/>
      <c r="T5" s="146"/>
      <c r="U5" s="146"/>
      <c r="V5" s="146"/>
      <c r="W5" s="146"/>
      <c r="X5" s="146"/>
    </row>
    <row r="6" spans="1:24" ht="15.75">
      <c r="A6" s="2189" t="s">
        <v>1410</v>
      </c>
      <c r="B6" s="2189"/>
      <c r="C6" s="2189"/>
      <c r="D6" s="2189"/>
      <c r="E6" s="2189"/>
      <c r="F6" s="2189"/>
      <c r="G6" s="2189"/>
      <c r="H6" s="2189"/>
      <c r="I6" s="2189"/>
      <c r="J6" s="2189"/>
      <c r="K6" s="2189"/>
      <c r="L6" s="2189"/>
      <c r="M6" s="2189"/>
      <c r="N6" s="2189"/>
      <c r="O6" s="2189"/>
      <c r="P6" s="2189"/>
      <c r="Q6" s="146"/>
      <c r="R6" s="146"/>
      <c r="S6" s="146"/>
      <c r="T6" s="146"/>
      <c r="U6" s="146"/>
      <c r="V6" s="146"/>
      <c r="W6" s="146"/>
      <c r="X6" s="146"/>
    </row>
    <row r="7" spans="1:24">
      <c r="A7" s="2190" t="s">
        <v>1382</v>
      </c>
      <c r="B7" s="2190"/>
      <c r="C7" s="2190"/>
      <c r="D7" s="2190"/>
      <c r="E7" s="2190"/>
      <c r="F7" s="2190"/>
      <c r="G7" s="2190"/>
      <c r="H7" s="2190"/>
      <c r="I7" s="2190"/>
      <c r="J7" s="2190"/>
      <c r="K7" s="2190"/>
      <c r="L7" s="2190"/>
      <c r="M7" s="2190"/>
      <c r="N7" s="2190"/>
      <c r="O7" s="2190"/>
      <c r="P7" s="2190"/>
      <c r="Q7" s="146"/>
      <c r="R7" s="146"/>
      <c r="S7" s="146"/>
      <c r="T7" s="146"/>
      <c r="U7" s="146"/>
      <c r="V7" s="146"/>
      <c r="W7" s="146"/>
      <c r="X7" s="146"/>
    </row>
    <row r="8" spans="1:24">
      <c r="A8" s="146"/>
      <c r="B8" s="192"/>
      <c r="C8" s="192"/>
      <c r="D8" s="192"/>
      <c r="E8" s="192"/>
      <c r="F8" s="192"/>
      <c r="G8" s="192"/>
      <c r="H8" s="192"/>
      <c r="I8" s="192"/>
      <c r="J8" s="192"/>
      <c r="K8" s="192"/>
      <c r="L8" s="192"/>
      <c r="M8" s="192"/>
      <c r="N8" s="192"/>
      <c r="O8" s="192"/>
      <c r="P8" s="192"/>
      <c r="Q8" s="146"/>
      <c r="R8" s="146"/>
      <c r="S8" s="146"/>
      <c r="T8" s="146"/>
      <c r="U8" s="146"/>
      <c r="V8" s="146"/>
      <c r="W8" s="146"/>
      <c r="X8" s="146"/>
    </row>
    <row r="9" spans="1:24" ht="13.5" thickBot="1">
      <c r="A9" s="146"/>
      <c r="B9" s="146"/>
      <c r="C9" s="146"/>
      <c r="D9" s="146"/>
      <c r="E9" s="146"/>
      <c r="F9" s="146"/>
      <c r="G9" s="587" t="s">
        <v>1411</v>
      </c>
      <c r="H9" s="588"/>
      <c r="I9" s="588"/>
      <c r="J9" s="588"/>
      <c r="K9" s="588"/>
      <c r="L9" s="588"/>
      <c r="M9" s="588"/>
      <c r="N9" s="588"/>
      <c r="O9" s="588"/>
      <c r="P9" s="146"/>
      <c r="Q9" s="193"/>
      <c r="R9" s="146"/>
      <c r="S9" s="193" t="s">
        <v>8</v>
      </c>
      <c r="T9" s="146"/>
      <c r="U9" s="146"/>
      <c r="V9" s="146"/>
      <c r="W9" s="146"/>
      <c r="X9" s="146"/>
    </row>
    <row r="10" spans="1:24">
      <c r="A10" s="2191" t="s">
        <v>7</v>
      </c>
      <c r="B10" s="2192" t="s">
        <v>1412</v>
      </c>
      <c r="C10" s="2672" t="s">
        <v>1413</v>
      </c>
      <c r="D10" s="2196" t="s">
        <v>1414</v>
      </c>
      <c r="E10" s="2200"/>
      <c r="F10" s="2200"/>
      <c r="G10" s="2200"/>
      <c r="H10" s="2200"/>
      <c r="I10" s="2200"/>
      <c r="J10" s="2200"/>
      <c r="K10" s="2201"/>
      <c r="L10" s="2196" t="s">
        <v>1415</v>
      </c>
      <c r="M10" s="2200"/>
      <c r="N10" s="2200"/>
      <c r="O10" s="2200"/>
      <c r="P10" s="2200"/>
      <c r="Q10" s="2200"/>
      <c r="R10" s="2200"/>
      <c r="S10" s="2677"/>
      <c r="T10" s="194"/>
      <c r="U10" s="194"/>
      <c r="V10" s="194"/>
      <c r="W10" s="194"/>
      <c r="X10" s="194"/>
    </row>
    <row r="11" spans="1:24">
      <c r="A11" s="2185"/>
      <c r="B11" s="2193"/>
      <c r="C11" s="2673"/>
      <c r="D11" s="2197"/>
      <c r="E11" s="2675"/>
      <c r="F11" s="2675"/>
      <c r="G11" s="2675"/>
      <c r="H11" s="2675"/>
      <c r="I11" s="2675"/>
      <c r="J11" s="2675"/>
      <c r="K11" s="2676"/>
      <c r="L11" s="2197"/>
      <c r="M11" s="2675"/>
      <c r="N11" s="2675"/>
      <c r="O11" s="2675"/>
      <c r="P11" s="2675"/>
      <c r="Q11" s="2675"/>
      <c r="R11" s="2675"/>
      <c r="S11" s="2678"/>
      <c r="T11" s="189"/>
      <c r="U11" s="189"/>
      <c r="V11" s="189"/>
      <c r="W11" s="189"/>
      <c r="X11" s="189"/>
    </row>
    <row r="12" spans="1:24" ht="33.75">
      <c r="A12" s="2185"/>
      <c r="B12" s="2193"/>
      <c r="C12" s="2673"/>
      <c r="D12" s="589" t="s">
        <v>1384</v>
      </c>
      <c r="E12" s="590" t="s">
        <v>1385</v>
      </c>
      <c r="F12" s="590" t="s">
        <v>1386</v>
      </c>
      <c r="G12" s="591" t="s">
        <v>1416</v>
      </c>
      <c r="H12" s="591" t="s">
        <v>1417</v>
      </c>
      <c r="I12" s="195" t="s">
        <v>1418</v>
      </c>
      <c r="J12" s="591" t="s">
        <v>1419</v>
      </c>
      <c r="K12" s="195" t="s">
        <v>586</v>
      </c>
      <c r="L12" s="195" t="s">
        <v>1384</v>
      </c>
      <c r="M12" s="195" t="s">
        <v>1385</v>
      </c>
      <c r="N12" s="195" t="s">
        <v>1386</v>
      </c>
      <c r="O12" s="195" t="s">
        <v>1416</v>
      </c>
      <c r="P12" s="195" t="s">
        <v>1417</v>
      </c>
      <c r="Q12" s="195" t="s">
        <v>1418</v>
      </c>
      <c r="R12" s="195" t="s">
        <v>1419</v>
      </c>
      <c r="S12" s="592" t="s">
        <v>586</v>
      </c>
      <c r="T12" s="189"/>
      <c r="U12" s="189"/>
      <c r="V12" s="189"/>
      <c r="W12" s="189"/>
      <c r="X12" s="189"/>
    </row>
    <row r="13" spans="1:24">
      <c r="A13" s="2186"/>
      <c r="B13" s="2194"/>
      <c r="C13" s="2674"/>
      <c r="D13" s="196">
        <v>1</v>
      </c>
      <c r="E13" s="168">
        <v>2</v>
      </c>
      <c r="F13" s="196">
        <v>3</v>
      </c>
      <c r="G13" s="168">
        <v>4</v>
      </c>
      <c r="H13" s="196">
        <v>5</v>
      </c>
      <c r="I13" s="196">
        <v>6</v>
      </c>
      <c r="J13" s="168">
        <v>7</v>
      </c>
      <c r="K13" s="196">
        <v>8</v>
      </c>
      <c r="L13" s="168">
        <v>9</v>
      </c>
      <c r="M13" s="196">
        <v>10</v>
      </c>
      <c r="N13" s="196">
        <v>11</v>
      </c>
      <c r="O13" s="168">
        <v>12</v>
      </c>
      <c r="P13" s="196">
        <v>13</v>
      </c>
      <c r="Q13" s="168">
        <v>14</v>
      </c>
      <c r="R13" s="168">
        <v>15</v>
      </c>
      <c r="S13" s="201">
        <v>16</v>
      </c>
      <c r="T13" s="198"/>
      <c r="U13" s="198"/>
      <c r="V13" s="198"/>
      <c r="W13" s="198"/>
      <c r="X13" s="198"/>
    </row>
    <row r="14" spans="1:24">
      <c r="A14" s="593" t="s">
        <v>2</v>
      </c>
      <c r="B14" s="594"/>
      <c r="C14" s="594"/>
      <c r="D14" s="196"/>
      <c r="E14" s="196"/>
      <c r="F14" s="196"/>
      <c r="G14" s="168"/>
      <c r="H14" s="168"/>
      <c r="I14" s="168"/>
      <c r="J14" s="168"/>
      <c r="K14" s="168"/>
      <c r="L14" s="168"/>
      <c r="M14" s="168"/>
      <c r="N14" s="168"/>
      <c r="O14" s="203"/>
      <c r="P14" s="203"/>
      <c r="Q14" s="203"/>
      <c r="R14" s="203"/>
      <c r="S14" s="201"/>
      <c r="T14" s="198"/>
      <c r="U14" s="198"/>
      <c r="V14" s="198"/>
      <c r="W14" s="198"/>
      <c r="X14" s="198"/>
    </row>
    <row r="15" spans="1:24">
      <c r="A15" s="595" t="s">
        <v>1</v>
      </c>
      <c r="B15" s="596"/>
      <c r="C15" s="596"/>
      <c r="D15" s="203"/>
      <c r="E15" s="203"/>
      <c r="F15" s="203"/>
      <c r="G15" s="203"/>
      <c r="H15" s="203"/>
      <c r="I15" s="203"/>
      <c r="J15" s="203"/>
      <c r="K15" s="203"/>
      <c r="L15" s="203"/>
      <c r="M15" s="203"/>
      <c r="N15" s="203"/>
      <c r="O15" s="597"/>
      <c r="P15" s="597"/>
      <c r="Q15" s="597"/>
      <c r="R15" s="597"/>
      <c r="S15" s="205"/>
      <c r="T15" s="189"/>
      <c r="U15" s="189"/>
      <c r="V15" s="189"/>
      <c r="W15" s="189"/>
      <c r="X15" s="189"/>
    </row>
    <row r="16" spans="1:24">
      <c r="A16" s="593" t="s">
        <v>347</v>
      </c>
      <c r="B16" s="598"/>
      <c r="C16" s="598"/>
      <c r="D16" s="597"/>
      <c r="E16" s="597"/>
      <c r="F16" s="597"/>
      <c r="G16" s="597"/>
      <c r="H16" s="597"/>
      <c r="I16" s="597"/>
      <c r="J16" s="597"/>
      <c r="K16" s="597"/>
      <c r="L16" s="597"/>
      <c r="M16" s="597"/>
      <c r="N16" s="597"/>
      <c r="O16" s="597"/>
      <c r="P16" s="597"/>
      <c r="Q16" s="597"/>
      <c r="R16" s="597"/>
      <c r="S16" s="599"/>
      <c r="T16" s="189"/>
      <c r="U16" s="189"/>
      <c r="V16" s="189"/>
      <c r="W16" s="189"/>
      <c r="X16" s="189"/>
    </row>
    <row r="17" spans="1:24">
      <c r="A17" s="593" t="s">
        <v>349</v>
      </c>
      <c r="B17" s="598"/>
      <c r="C17" s="598"/>
      <c r="D17" s="597"/>
      <c r="E17" s="597"/>
      <c r="F17" s="597"/>
      <c r="G17" s="597"/>
      <c r="H17" s="597"/>
      <c r="I17" s="597"/>
      <c r="J17" s="597"/>
      <c r="K17" s="597"/>
      <c r="L17" s="597"/>
      <c r="M17" s="597"/>
      <c r="N17" s="597"/>
      <c r="O17" s="597"/>
      <c r="P17" s="597"/>
      <c r="Q17" s="597"/>
      <c r="R17" s="597"/>
      <c r="S17" s="599"/>
      <c r="T17" s="189"/>
      <c r="U17" s="189"/>
      <c r="V17" s="189"/>
      <c r="W17" s="189"/>
      <c r="X17" s="189"/>
    </row>
    <row r="18" spans="1:24">
      <c r="A18" s="593" t="s">
        <v>971</v>
      </c>
      <c r="B18" s="598"/>
      <c r="C18" s="598"/>
      <c r="D18" s="597"/>
      <c r="E18" s="597"/>
      <c r="F18" s="597"/>
      <c r="G18" s="597"/>
      <c r="H18" s="597"/>
      <c r="I18" s="597"/>
      <c r="J18" s="597"/>
      <c r="K18" s="597"/>
      <c r="L18" s="597"/>
      <c r="M18" s="597"/>
      <c r="N18" s="597"/>
      <c r="O18" s="597"/>
      <c r="P18" s="597"/>
      <c r="Q18" s="597"/>
      <c r="R18" s="597"/>
      <c r="S18" s="599"/>
      <c r="T18" s="189"/>
      <c r="U18" s="189"/>
      <c r="V18" s="189"/>
      <c r="W18" s="189"/>
      <c r="X18" s="189"/>
    </row>
    <row r="19" spans="1:24">
      <c r="A19" s="593" t="s">
        <v>366</v>
      </c>
      <c r="B19" s="203"/>
      <c r="C19" s="203"/>
      <c r="D19" s="597"/>
      <c r="E19" s="597"/>
      <c r="F19" s="597"/>
      <c r="G19" s="597"/>
      <c r="H19" s="597"/>
      <c r="I19" s="597"/>
      <c r="J19" s="597"/>
      <c r="K19" s="597"/>
      <c r="L19" s="597"/>
      <c r="M19" s="597"/>
      <c r="N19" s="597"/>
      <c r="O19" s="597"/>
      <c r="P19" s="597"/>
      <c r="Q19" s="597"/>
      <c r="R19" s="597"/>
      <c r="S19" s="599"/>
      <c r="T19" s="189"/>
      <c r="U19" s="189"/>
      <c r="V19" s="189"/>
      <c r="W19" s="189"/>
      <c r="X19" s="189"/>
    </row>
    <row r="20" spans="1:24">
      <c r="A20" s="593"/>
      <c r="B20" s="600" t="s">
        <v>582</v>
      </c>
      <c r="C20" s="600"/>
      <c r="D20" s="597"/>
      <c r="E20" s="597"/>
      <c r="F20" s="597"/>
      <c r="G20" s="597"/>
      <c r="H20" s="597"/>
      <c r="I20" s="597"/>
      <c r="J20" s="597"/>
      <c r="K20" s="597"/>
      <c r="L20" s="597"/>
      <c r="M20" s="597"/>
      <c r="N20" s="597"/>
      <c r="O20" s="597"/>
      <c r="P20" s="597"/>
      <c r="Q20" s="597"/>
      <c r="R20" s="597"/>
      <c r="S20" s="599"/>
      <c r="T20" s="189"/>
      <c r="U20" s="189"/>
      <c r="V20" s="189"/>
      <c r="W20" s="189"/>
      <c r="X20" s="189"/>
    </row>
    <row r="21" spans="1:24" ht="13.5" thickBot="1">
      <c r="A21" s="206"/>
      <c r="B21" s="601" t="s">
        <v>586</v>
      </c>
      <c r="C21" s="601"/>
      <c r="D21" s="207"/>
      <c r="E21" s="207"/>
      <c r="F21" s="207"/>
      <c r="G21" s="207"/>
      <c r="H21" s="207"/>
      <c r="I21" s="207"/>
      <c r="J21" s="207"/>
      <c r="K21" s="207"/>
      <c r="L21" s="207"/>
      <c r="M21" s="207"/>
      <c r="N21" s="207"/>
      <c r="O21" s="602"/>
      <c r="P21" s="602"/>
      <c r="Q21" s="602"/>
      <c r="R21" s="602"/>
      <c r="S21" s="208"/>
      <c r="T21" s="189"/>
      <c r="U21" s="189"/>
      <c r="V21" s="189"/>
      <c r="W21" s="189"/>
      <c r="X21" s="189"/>
    </row>
    <row r="22" spans="1:24">
      <c r="A22" s="603"/>
      <c r="B22" s="189"/>
      <c r="C22" s="189"/>
      <c r="D22" s="189"/>
      <c r="E22" s="189"/>
      <c r="F22" s="189"/>
      <c r="G22" s="189"/>
      <c r="H22" s="189"/>
      <c r="I22" s="189"/>
      <c r="J22" s="189"/>
      <c r="K22" s="189"/>
      <c r="L22" s="189"/>
      <c r="M22" s="189"/>
      <c r="N22" s="189"/>
      <c r="O22" s="189"/>
      <c r="P22" s="189"/>
      <c r="Q22" s="189"/>
      <c r="R22" s="189"/>
      <c r="S22" s="189"/>
      <c r="T22" s="189"/>
      <c r="U22" s="189"/>
      <c r="V22" s="189"/>
      <c r="W22" s="189"/>
      <c r="X22" s="189"/>
    </row>
    <row r="23" spans="1:24">
      <c r="A23" s="603"/>
      <c r="B23" s="189"/>
      <c r="C23" s="189"/>
      <c r="D23" s="189"/>
      <c r="E23" s="189"/>
      <c r="F23" s="189"/>
      <c r="G23" s="189"/>
      <c r="H23" s="189"/>
      <c r="I23" s="189"/>
      <c r="J23" s="189"/>
      <c r="K23" s="189"/>
      <c r="L23" s="189"/>
      <c r="M23" s="189"/>
      <c r="N23" s="189"/>
      <c r="O23" s="189"/>
      <c r="P23" s="189"/>
      <c r="Q23" s="189"/>
      <c r="R23" s="189"/>
      <c r="S23" s="189"/>
      <c r="T23" s="189"/>
      <c r="U23" s="189"/>
      <c r="V23" s="189"/>
      <c r="W23" s="189"/>
      <c r="X23" s="189"/>
    </row>
    <row r="24" spans="1:24" ht="13.5" thickBot="1">
      <c r="A24" s="2681" t="s">
        <v>1420</v>
      </c>
      <c r="B24" s="2681"/>
      <c r="C24" s="2681"/>
      <c r="D24" s="2681"/>
      <c r="E24" s="2681"/>
      <c r="F24" s="2681"/>
      <c r="G24" s="2681"/>
      <c r="H24" s="2681"/>
      <c r="I24" s="2681"/>
      <c r="J24" s="2681"/>
      <c r="K24" s="2681"/>
      <c r="L24" s="2681"/>
      <c r="M24" s="2681"/>
      <c r="N24" s="2681"/>
      <c r="O24" s="2681"/>
      <c r="P24" s="588"/>
      <c r="Q24" s="189"/>
      <c r="R24" s="189"/>
      <c r="S24" s="189"/>
      <c r="T24" s="189"/>
      <c r="U24" s="189"/>
      <c r="V24" s="189"/>
      <c r="W24" s="2682" t="s">
        <v>8</v>
      </c>
      <c r="X24" s="2682"/>
    </row>
    <row r="25" spans="1:24">
      <c r="A25" s="2683" t="s">
        <v>1421</v>
      </c>
      <c r="B25" s="2684"/>
      <c r="C25" s="2684"/>
      <c r="D25" s="2684"/>
      <c r="E25" s="2684"/>
      <c r="F25" s="2684"/>
      <c r="G25" s="2684"/>
      <c r="H25" s="2684"/>
      <c r="I25" s="2684"/>
      <c r="J25" s="2684"/>
      <c r="K25" s="2684"/>
      <c r="L25" s="2684"/>
      <c r="M25" s="2684"/>
      <c r="N25" s="2684"/>
      <c r="O25" s="2684"/>
      <c r="P25" s="2684"/>
      <c r="Q25" s="2684"/>
      <c r="R25" s="2684"/>
      <c r="S25" s="2684"/>
      <c r="T25" s="2684"/>
      <c r="U25" s="2684"/>
      <c r="V25" s="2684"/>
      <c r="W25" s="2684"/>
      <c r="X25" s="2685"/>
    </row>
    <row r="26" spans="1:24">
      <c r="A26" s="2185" t="s">
        <v>7</v>
      </c>
      <c r="B26" s="2193" t="s">
        <v>1412</v>
      </c>
      <c r="C26" s="2686" t="s">
        <v>1422</v>
      </c>
      <c r="D26" s="2687"/>
      <c r="E26" s="2687"/>
      <c r="F26" s="2687"/>
      <c r="G26" s="2687"/>
      <c r="H26" s="2687"/>
      <c r="I26" s="2687"/>
      <c r="J26" s="2687"/>
      <c r="K26" s="2687"/>
      <c r="L26" s="2687"/>
      <c r="M26" s="2688"/>
      <c r="N26" s="2687" t="s">
        <v>1423</v>
      </c>
      <c r="O26" s="2687"/>
      <c r="P26" s="2687"/>
      <c r="Q26" s="2687"/>
      <c r="R26" s="2687"/>
      <c r="S26" s="2687"/>
      <c r="T26" s="2687"/>
      <c r="U26" s="2687"/>
      <c r="V26" s="2687"/>
      <c r="W26" s="2687"/>
      <c r="X26" s="2692"/>
    </row>
    <row r="27" spans="1:24">
      <c r="A27" s="2185"/>
      <c r="B27" s="2193"/>
      <c r="C27" s="2689"/>
      <c r="D27" s="2690"/>
      <c r="E27" s="2690"/>
      <c r="F27" s="2690"/>
      <c r="G27" s="2690"/>
      <c r="H27" s="2690"/>
      <c r="I27" s="2690"/>
      <c r="J27" s="2690"/>
      <c r="K27" s="2690"/>
      <c r="L27" s="2690"/>
      <c r="M27" s="2691"/>
      <c r="N27" s="2690"/>
      <c r="O27" s="2690"/>
      <c r="P27" s="2690"/>
      <c r="Q27" s="2690"/>
      <c r="R27" s="2690"/>
      <c r="S27" s="2690"/>
      <c r="T27" s="2690"/>
      <c r="U27" s="2690"/>
      <c r="V27" s="2690"/>
      <c r="W27" s="2690"/>
      <c r="X27" s="2693"/>
    </row>
    <row r="28" spans="1:24" ht="25.5" customHeight="1">
      <c r="A28" s="2185"/>
      <c r="B28" s="2193"/>
      <c r="C28" s="2694" t="s">
        <v>1384</v>
      </c>
      <c r="D28" s="2694"/>
      <c r="E28" s="2199" t="s">
        <v>1385</v>
      </c>
      <c r="F28" s="2199"/>
      <c r="G28" s="2199" t="s">
        <v>1386</v>
      </c>
      <c r="H28" s="2694"/>
      <c r="I28" s="2679" t="s">
        <v>1419</v>
      </c>
      <c r="J28" s="2680"/>
      <c r="K28" s="2695" t="s">
        <v>1424</v>
      </c>
      <c r="L28" s="2695"/>
      <c r="M28" s="604" t="s">
        <v>1425</v>
      </c>
      <c r="N28" s="2694" t="s">
        <v>1384</v>
      </c>
      <c r="O28" s="2694"/>
      <c r="P28" s="2199" t="s">
        <v>1385</v>
      </c>
      <c r="Q28" s="2199"/>
      <c r="R28" s="2199" t="s">
        <v>1386</v>
      </c>
      <c r="S28" s="2694"/>
      <c r="T28" s="2679" t="s">
        <v>1419</v>
      </c>
      <c r="U28" s="2680"/>
      <c r="V28" s="2695" t="s">
        <v>1424</v>
      </c>
      <c r="W28" s="2695"/>
      <c r="X28" s="605" t="s">
        <v>1425</v>
      </c>
    </row>
    <row r="29" spans="1:24">
      <c r="A29" s="2185"/>
      <c r="B29" s="2193"/>
      <c r="C29" s="606" t="s">
        <v>1426</v>
      </c>
      <c r="D29" s="589" t="s">
        <v>1427</v>
      </c>
      <c r="E29" s="604" t="s">
        <v>1426</v>
      </c>
      <c r="F29" s="604" t="s">
        <v>1427</v>
      </c>
      <c r="G29" s="606" t="s">
        <v>1426</v>
      </c>
      <c r="H29" s="591" t="s">
        <v>1427</v>
      </c>
      <c r="I29" s="591" t="s">
        <v>1426</v>
      </c>
      <c r="J29" s="195" t="s">
        <v>1427</v>
      </c>
      <c r="K29" s="591" t="s">
        <v>1426</v>
      </c>
      <c r="L29" s="195" t="s">
        <v>1427</v>
      </c>
      <c r="M29" s="195" t="s">
        <v>103</v>
      </c>
      <c r="N29" s="606" t="s">
        <v>1426</v>
      </c>
      <c r="O29" s="589" t="s">
        <v>1427</v>
      </c>
      <c r="P29" s="604" t="s">
        <v>1426</v>
      </c>
      <c r="Q29" s="604" t="s">
        <v>1427</v>
      </c>
      <c r="R29" s="606" t="s">
        <v>1426</v>
      </c>
      <c r="S29" s="591" t="s">
        <v>1427</v>
      </c>
      <c r="T29" s="591" t="s">
        <v>1426</v>
      </c>
      <c r="U29" s="195" t="s">
        <v>1427</v>
      </c>
      <c r="V29" s="591" t="s">
        <v>1426</v>
      </c>
      <c r="W29" s="195" t="s">
        <v>1427</v>
      </c>
      <c r="X29" s="607" t="s">
        <v>103</v>
      </c>
    </row>
    <row r="30" spans="1:24">
      <c r="A30" s="2186"/>
      <c r="B30" s="2194"/>
      <c r="C30" s="196">
        <v>1</v>
      </c>
      <c r="D30" s="196">
        <v>2</v>
      </c>
      <c r="E30" s="196">
        <v>3</v>
      </c>
      <c r="F30" s="196">
        <v>4</v>
      </c>
      <c r="G30" s="196">
        <v>5</v>
      </c>
      <c r="H30" s="196">
        <v>6</v>
      </c>
      <c r="I30" s="196">
        <v>7</v>
      </c>
      <c r="J30" s="196">
        <v>8</v>
      </c>
      <c r="K30" s="196">
        <v>9</v>
      </c>
      <c r="L30" s="196">
        <v>10</v>
      </c>
      <c r="M30" s="196">
        <v>11</v>
      </c>
      <c r="N30" s="196">
        <v>12</v>
      </c>
      <c r="O30" s="196">
        <v>13</v>
      </c>
      <c r="P30" s="196">
        <v>14</v>
      </c>
      <c r="Q30" s="196">
        <v>15</v>
      </c>
      <c r="R30" s="196">
        <v>16</v>
      </c>
      <c r="S30" s="196">
        <v>17</v>
      </c>
      <c r="T30" s="196">
        <v>18</v>
      </c>
      <c r="U30" s="196">
        <v>19</v>
      </c>
      <c r="V30" s="196">
        <v>20</v>
      </c>
      <c r="W30" s="196">
        <v>21</v>
      </c>
      <c r="X30" s="197">
        <v>22</v>
      </c>
    </row>
    <row r="31" spans="1:24">
      <c r="A31" s="593" t="s">
        <v>2</v>
      </c>
      <c r="B31" s="594"/>
      <c r="C31" s="196"/>
      <c r="D31" s="196"/>
      <c r="E31" s="196"/>
      <c r="F31" s="196"/>
      <c r="G31" s="196"/>
      <c r="H31" s="168"/>
      <c r="I31" s="168"/>
      <c r="J31" s="168"/>
      <c r="K31" s="168"/>
      <c r="L31" s="168"/>
      <c r="M31" s="168"/>
      <c r="N31" s="168"/>
      <c r="O31" s="168"/>
      <c r="P31" s="203"/>
      <c r="Q31" s="203"/>
      <c r="R31" s="203"/>
      <c r="S31" s="203"/>
      <c r="T31" s="203"/>
      <c r="U31" s="203"/>
      <c r="V31" s="203"/>
      <c r="W31" s="203"/>
      <c r="X31" s="205"/>
    </row>
    <row r="32" spans="1:24">
      <c r="A32" s="595" t="s">
        <v>1</v>
      </c>
      <c r="B32" s="596"/>
      <c r="C32" s="203"/>
      <c r="D32" s="203"/>
      <c r="E32" s="203"/>
      <c r="F32" s="203"/>
      <c r="G32" s="203"/>
      <c r="H32" s="203"/>
      <c r="I32" s="203"/>
      <c r="J32" s="203"/>
      <c r="K32" s="203"/>
      <c r="L32" s="203"/>
      <c r="M32" s="203"/>
      <c r="N32" s="203"/>
      <c r="O32" s="203"/>
      <c r="P32" s="203"/>
      <c r="Q32" s="203"/>
      <c r="R32" s="203"/>
      <c r="S32" s="203"/>
      <c r="T32" s="203"/>
      <c r="U32" s="203"/>
      <c r="V32" s="203"/>
      <c r="W32" s="203"/>
      <c r="X32" s="205"/>
    </row>
    <row r="33" spans="1:24">
      <c r="A33" s="593" t="s">
        <v>347</v>
      </c>
      <c r="B33" s="598"/>
      <c r="C33" s="597"/>
      <c r="D33" s="597"/>
      <c r="E33" s="597"/>
      <c r="F33" s="597"/>
      <c r="G33" s="597"/>
      <c r="H33" s="597"/>
      <c r="I33" s="597"/>
      <c r="J33" s="597"/>
      <c r="K33" s="597"/>
      <c r="L33" s="597"/>
      <c r="M33" s="597"/>
      <c r="N33" s="597"/>
      <c r="O33" s="597"/>
      <c r="P33" s="203"/>
      <c r="Q33" s="203"/>
      <c r="R33" s="203"/>
      <c r="S33" s="203"/>
      <c r="T33" s="203"/>
      <c r="U33" s="203"/>
      <c r="V33" s="203"/>
      <c r="W33" s="203"/>
      <c r="X33" s="205"/>
    </row>
    <row r="34" spans="1:24">
      <c r="A34" s="593" t="s">
        <v>349</v>
      </c>
      <c r="B34" s="598"/>
      <c r="C34" s="597"/>
      <c r="D34" s="597"/>
      <c r="E34" s="597"/>
      <c r="F34" s="597"/>
      <c r="G34" s="597"/>
      <c r="H34" s="597"/>
      <c r="I34" s="597"/>
      <c r="J34" s="597"/>
      <c r="K34" s="597"/>
      <c r="L34" s="597"/>
      <c r="M34" s="597"/>
      <c r="N34" s="597"/>
      <c r="O34" s="597"/>
      <c r="P34" s="203"/>
      <c r="Q34" s="203"/>
      <c r="R34" s="203"/>
      <c r="S34" s="203"/>
      <c r="T34" s="203"/>
      <c r="U34" s="203"/>
      <c r="V34" s="203"/>
      <c r="W34" s="203"/>
      <c r="X34" s="205"/>
    </row>
    <row r="35" spans="1:24">
      <c r="A35" s="593" t="s">
        <v>971</v>
      </c>
      <c r="B35" s="598"/>
      <c r="C35" s="597"/>
      <c r="D35" s="597"/>
      <c r="E35" s="597"/>
      <c r="F35" s="597"/>
      <c r="G35" s="597"/>
      <c r="H35" s="597"/>
      <c r="I35" s="597"/>
      <c r="J35" s="597"/>
      <c r="K35" s="597"/>
      <c r="L35" s="597"/>
      <c r="M35" s="597"/>
      <c r="N35" s="597"/>
      <c r="O35" s="597"/>
      <c r="P35" s="203"/>
      <c r="Q35" s="203"/>
      <c r="R35" s="203"/>
      <c r="S35" s="203"/>
      <c r="T35" s="203"/>
      <c r="U35" s="203"/>
      <c r="V35" s="203"/>
      <c r="W35" s="203"/>
      <c r="X35" s="205"/>
    </row>
    <row r="36" spans="1:24">
      <c r="A36" s="593" t="s">
        <v>366</v>
      </c>
      <c r="B36" s="203"/>
      <c r="C36" s="597"/>
      <c r="D36" s="597"/>
      <c r="E36" s="597"/>
      <c r="F36" s="597"/>
      <c r="G36" s="597"/>
      <c r="H36" s="597"/>
      <c r="I36" s="597"/>
      <c r="J36" s="597"/>
      <c r="K36" s="597"/>
      <c r="L36" s="597"/>
      <c r="M36" s="597"/>
      <c r="N36" s="597"/>
      <c r="O36" s="597"/>
      <c r="P36" s="203"/>
      <c r="Q36" s="203"/>
      <c r="R36" s="203"/>
      <c r="S36" s="203"/>
      <c r="T36" s="203"/>
      <c r="U36" s="203"/>
      <c r="V36" s="203"/>
      <c r="W36" s="203"/>
      <c r="X36" s="205"/>
    </row>
    <row r="37" spans="1:24">
      <c r="A37" s="593"/>
      <c r="B37" s="600" t="s">
        <v>582</v>
      </c>
      <c r="C37" s="597"/>
      <c r="D37" s="597"/>
      <c r="E37" s="597"/>
      <c r="F37" s="597"/>
      <c r="G37" s="597"/>
      <c r="H37" s="597"/>
      <c r="I37" s="597"/>
      <c r="J37" s="597"/>
      <c r="K37" s="597"/>
      <c r="L37" s="597"/>
      <c r="M37" s="597"/>
      <c r="N37" s="597"/>
      <c r="O37" s="597"/>
      <c r="P37" s="203"/>
      <c r="Q37" s="203"/>
      <c r="R37" s="203"/>
      <c r="S37" s="203"/>
      <c r="T37" s="203"/>
      <c r="U37" s="203"/>
      <c r="V37" s="203"/>
      <c r="W37" s="203"/>
      <c r="X37" s="205"/>
    </row>
    <row r="38" spans="1:24" ht="13.5" thickBot="1">
      <c r="A38" s="593"/>
      <c r="B38" s="608" t="s">
        <v>586</v>
      </c>
      <c r="C38" s="597"/>
      <c r="D38" s="597"/>
      <c r="E38" s="597"/>
      <c r="F38" s="597"/>
      <c r="G38" s="597"/>
      <c r="H38" s="597"/>
      <c r="I38" s="597"/>
      <c r="J38" s="597"/>
      <c r="K38" s="597"/>
      <c r="L38" s="597"/>
      <c r="M38" s="597"/>
      <c r="N38" s="597"/>
      <c r="O38" s="597"/>
      <c r="P38" s="597"/>
      <c r="Q38" s="597"/>
      <c r="R38" s="597"/>
      <c r="S38" s="597"/>
      <c r="T38" s="597"/>
      <c r="U38" s="597"/>
      <c r="V38" s="597"/>
      <c r="W38" s="597"/>
      <c r="X38" s="599"/>
    </row>
    <row r="39" spans="1:24" ht="13.5" thickBot="1">
      <c r="A39" s="2696" t="s">
        <v>1428</v>
      </c>
      <c r="B39" s="2697"/>
      <c r="C39" s="2697"/>
      <c r="D39" s="2697"/>
      <c r="E39" s="2697"/>
      <c r="F39" s="2697"/>
      <c r="G39" s="2697"/>
      <c r="H39" s="2697"/>
      <c r="I39" s="2697"/>
      <c r="J39" s="2697"/>
      <c r="K39" s="2697"/>
      <c r="L39" s="2697"/>
      <c r="M39" s="2697"/>
      <c r="N39" s="2697"/>
      <c r="O39" s="2697"/>
      <c r="P39" s="2697"/>
      <c r="Q39" s="2697"/>
      <c r="R39" s="2697"/>
      <c r="S39" s="2697"/>
      <c r="T39" s="2697"/>
      <c r="U39" s="2697"/>
      <c r="V39" s="2697"/>
      <c r="W39" s="2697"/>
      <c r="X39" s="2698"/>
    </row>
    <row r="40" spans="1:24">
      <c r="A40" s="2185" t="s">
        <v>7</v>
      </c>
      <c r="B40" s="2193" t="s">
        <v>1412</v>
      </c>
      <c r="C40" s="2699" t="s">
        <v>1422</v>
      </c>
      <c r="D40" s="2700"/>
      <c r="E40" s="2700"/>
      <c r="F40" s="2700"/>
      <c r="G40" s="2700"/>
      <c r="H40" s="2700"/>
      <c r="I40" s="2700"/>
      <c r="J40" s="2700"/>
      <c r="K40" s="2700"/>
      <c r="L40" s="2700"/>
      <c r="M40" s="2701"/>
      <c r="N40" s="2700" t="s">
        <v>1423</v>
      </c>
      <c r="O40" s="2700"/>
      <c r="P40" s="2700"/>
      <c r="Q40" s="2700"/>
      <c r="R40" s="2700"/>
      <c r="S40" s="2700"/>
      <c r="T40" s="2700"/>
      <c r="U40" s="2700"/>
      <c r="V40" s="2700"/>
      <c r="W40" s="2700"/>
      <c r="X40" s="2702"/>
    </row>
    <row r="41" spans="1:24">
      <c r="A41" s="2185"/>
      <c r="B41" s="2193"/>
      <c r="C41" s="2689"/>
      <c r="D41" s="2690"/>
      <c r="E41" s="2690"/>
      <c r="F41" s="2690"/>
      <c r="G41" s="2690"/>
      <c r="H41" s="2690"/>
      <c r="I41" s="2690"/>
      <c r="J41" s="2690"/>
      <c r="K41" s="2690"/>
      <c r="L41" s="2690"/>
      <c r="M41" s="2691"/>
      <c r="N41" s="2690"/>
      <c r="O41" s="2690"/>
      <c r="P41" s="2690"/>
      <c r="Q41" s="2690"/>
      <c r="R41" s="2690"/>
      <c r="S41" s="2690"/>
      <c r="T41" s="2690"/>
      <c r="U41" s="2690"/>
      <c r="V41" s="2690"/>
      <c r="W41" s="2690"/>
      <c r="X41" s="2693"/>
    </row>
    <row r="42" spans="1:24" ht="26.25" customHeight="1">
      <c r="A42" s="2185"/>
      <c r="B42" s="2193"/>
      <c r="C42" s="2694" t="s">
        <v>1384</v>
      </c>
      <c r="D42" s="2694"/>
      <c r="E42" s="2199" t="s">
        <v>1385</v>
      </c>
      <c r="F42" s="2199"/>
      <c r="G42" s="2199" t="s">
        <v>1386</v>
      </c>
      <c r="H42" s="2694"/>
      <c r="I42" s="2679" t="s">
        <v>1419</v>
      </c>
      <c r="J42" s="2680"/>
      <c r="K42" s="2695" t="s">
        <v>1424</v>
      </c>
      <c r="L42" s="2695"/>
      <c r="M42" s="604" t="s">
        <v>1425</v>
      </c>
      <c r="N42" s="2694" t="s">
        <v>1384</v>
      </c>
      <c r="O42" s="2694"/>
      <c r="P42" s="2199" t="s">
        <v>1385</v>
      </c>
      <c r="Q42" s="2199"/>
      <c r="R42" s="2199" t="s">
        <v>1386</v>
      </c>
      <c r="S42" s="2694"/>
      <c r="T42" s="2679" t="s">
        <v>1419</v>
      </c>
      <c r="U42" s="2680"/>
      <c r="V42" s="2695" t="s">
        <v>1424</v>
      </c>
      <c r="W42" s="2695"/>
      <c r="X42" s="605" t="s">
        <v>1425</v>
      </c>
    </row>
    <row r="43" spans="1:24">
      <c r="A43" s="2185"/>
      <c r="B43" s="2193"/>
      <c r="C43" s="606" t="s">
        <v>1426</v>
      </c>
      <c r="D43" s="589" t="s">
        <v>1427</v>
      </c>
      <c r="E43" s="604" t="s">
        <v>1426</v>
      </c>
      <c r="F43" s="604" t="s">
        <v>1427</v>
      </c>
      <c r="G43" s="606" t="s">
        <v>1426</v>
      </c>
      <c r="H43" s="591" t="s">
        <v>1427</v>
      </c>
      <c r="I43" s="591" t="s">
        <v>1426</v>
      </c>
      <c r="J43" s="195" t="s">
        <v>1427</v>
      </c>
      <c r="K43" s="591" t="s">
        <v>1426</v>
      </c>
      <c r="L43" s="195" t="s">
        <v>1427</v>
      </c>
      <c r="M43" s="195" t="s">
        <v>103</v>
      </c>
      <c r="N43" s="606" t="s">
        <v>1426</v>
      </c>
      <c r="O43" s="589" t="s">
        <v>1427</v>
      </c>
      <c r="P43" s="604" t="s">
        <v>1426</v>
      </c>
      <c r="Q43" s="604" t="s">
        <v>1427</v>
      </c>
      <c r="R43" s="606" t="s">
        <v>1426</v>
      </c>
      <c r="S43" s="591" t="s">
        <v>1427</v>
      </c>
      <c r="T43" s="591" t="s">
        <v>1426</v>
      </c>
      <c r="U43" s="195" t="s">
        <v>1427</v>
      </c>
      <c r="V43" s="591" t="s">
        <v>1426</v>
      </c>
      <c r="W43" s="195" t="s">
        <v>1427</v>
      </c>
      <c r="X43" s="592" t="s">
        <v>103</v>
      </c>
    </row>
    <row r="44" spans="1:24">
      <c r="A44" s="2186"/>
      <c r="B44" s="2194"/>
      <c r="C44" s="196">
        <v>1</v>
      </c>
      <c r="D44" s="196">
        <v>2</v>
      </c>
      <c r="E44" s="196">
        <v>3</v>
      </c>
      <c r="F44" s="196">
        <v>4</v>
      </c>
      <c r="G44" s="196">
        <v>5</v>
      </c>
      <c r="H44" s="196">
        <v>6</v>
      </c>
      <c r="I44" s="196">
        <v>7</v>
      </c>
      <c r="J44" s="196">
        <v>8</v>
      </c>
      <c r="K44" s="196">
        <v>9</v>
      </c>
      <c r="L44" s="196">
        <v>10</v>
      </c>
      <c r="M44" s="196">
        <v>11</v>
      </c>
      <c r="N44" s="196">
        <v>12</v>
      </c>
      <c r="O44" s="196">
        <v>13</v>
      </c>
      <c r="P44" s="196">
        <v>14</v>
      </c>
      <c r="Q44" s="196">
        <v>15</v>
      </c>
      <c r="R44" s="196">
        <v>16</v>
      </c>
      <c r="S44" s="196">
        <v>17</v>
      </c>
      <c r="T44" s="196">
        <v>18</v>
      </c>
      <c r="U44" s="196">
        <v>19</v>
      </c>
      <c r="V44" s="196">
        <v>20</v>
      </c>
      <c r="W44" s="196">
        <v>21</v>
      </c>
      <c r="X44" s="197">
        <v>22</v>
      </c>
    </row>
    <row r="45" spans="1:24">
      <c r="A45" s="593" t="s">
        <v>2</v>
      </c>
      <c r="B45" s="594"/>
      <c r="C45" s="196"/>
      <c r="D45" s="196"/>
      <c r="E45" s="196"/>
      <c r="F45" s="196"/>
      <c r="G45" s="196"/>
      <c r="H45" s="168"/>
      <c r="I45" s="168"/>
      <c r="J45" s="168"/>
      <c r="K45" s="168"/>
      <c r="L45" s="168"/>
      <c r="M45" s="168"/>
      <c r="N45" s="168"/>
      <c r="O45" s="168"/>
      <c r="P45" s="203"/>
      <c r="Q45" s="203"/>
      <c r="R45" s="203"/>
      <c r="S45" s="203"/>
      <c r="T45" s="203"/>
      <c r="U45" s="203"/>
      <c r="V45" s="203"/>
      <c r="W45" s="203"/>
      <c r="X45" s="205"/>
    </row>
    <row r="46" spans="1:24">
      <c r="A46" s="595" t="s">
        <v>1</v>
      </c>
      <c r="B46" s="596"/>
      <c r="C46" s="203"/>
      <c r="D46" s="203"/>
      <c r="E46" s="203"/>
      <c r="F46" s="203"/>
      <c r="G46" s="203"/>
      <c r="H46" s="203"/>
      <c r="I46" s="203"/>
      <c r="J46" s="203"/>
      <c r="K46" s="203"/>
      <c r="L46" s="203"/>
      <c r="M46" s="203"/>
      <c r="N46" s="203"/>
      <c r="O46" s="203"/>
      <c r="P46" s="203"/>
      <c r="Q46" s="203"/>
      <c r="R46" s="203"/>
      <c r="S46" s="203"/>
      <c r="T46" s="203"/>
      <c r="U46" s="203"/>
      <c r="V46" s="203"/>
      <c r="W46" s="203"/>
      <c r="X46" s="205"/>
    </row>
    <row r="47" spans="1:24">
      <c r="A47" s="593" t="s">
        <v>347</v>
      </c>
      <c r="B47" s="598"/>
      <c r="C47" s="597"/>
      <c r="D47" s="597"/>
      <c r="E47" s="597"/>
      <c r="F47" s="597"/>
      <c r="G47" s="597"/>
      <c r="H47" s="597"/>
      <c r="I47" s="597"/>
      <c r="J47" s="597"/>
      <c r="K47" s="597"/>
      <c r="L47" s="597"/>
      <c r="M47" s="597"/>
      <c r="N47" s="597"/>
      <c r="O47" s="597"/>
      <c r="P47" s="203"/>
      <c r="Q47" s="203"/>
      <c r="R47" s="203"/>
      <c r="S47" s="203"/>
      <c r="T47" s="203"/>
      <c r="U47" s="203"/>
      <c r="V47" s="203"/>
      <c r="W47" s="203"/>
      <c r="X47" s="205"/>
    </row>
    <row r="48" spans="1:24">
      <c r="A48" s="593" t="s">
        <v>349</v>
      </c>
      <c r="B48" s="598"/>
      <c r="C48" s="597"/>
      <c r="D48" s="597"/>
      <c r="E48" s="597"/>
      <c r="F48" s="597"/>
      <c r="G48" s="597"/>
      <c r="H48" s="597"/>
      <c r="I48" s="597"/>
      <c r="J48" s="597"/>
      <c r="K48" s="597"/>
      <c r="L48" s="597"/>
      <c r="M48" s="597"/>
      <c r="N48" s="597"/>
      <c r="O48" s="597"/>
      <c r="P48" s="203"/>
      <c r="Q48" s="203"/>
      <c r="R48" s="203"/>
      <c r="S48" s="203"/>
      <c r="T48" s="203"/>
      <c r="U48" s="203"/>
      <c r="V48" s="203"/>
      <c r="W48" s="203"/>
      <c r="X48" s="205"/>
    </row>
    <row r="49" spans="1:24">
      <c r="A49" s="593" t="s">
        <v>971</v>
      </c>
      <c r="B49" s="598"/>
      <c r="C49" s="597"/>
      <c r="D49" s="597"/>
      <c r="E49" s="597"/>
      <c r="F49" s="597"/>
      <c r="G49" s="597"/>
      <c r="H49" s="597"/>
      <c r="I49" s="597"/>
      <c r="J49" s="597"/>
      <c r="K49" s="597"/>
      <c r="L49" s="597"/>
      <c r="M49" s="597"/>
      <c r="N49" s="597"/>
      <c r="O49" s="597"/>
      <c r="P49" s="203"/>
      <c r="Q49" s="203"/>
      <c r="R49" s="203"/>
      <c r="S49" s="203"/>
      <c r="T49" s="203"/>
      <c r="U49" s="203"/>
      <c r="V49" s="203"/>
      <c r="W49" s="203"/>
      <c r="X49" s="205"/>
    </row>
    <row r="50" spans="1:24">
      <c r="A50" s="593" t="s">
        <v>366</v>
      </c>
      <c r="B50" s="203"/>
      <c r="C50" s="597"/>
      <c r="D50" s="597"/>
      <c r="E50" s="597"/>
      <c r="F50" s="597"/>
      <c r="G50" s="597"/>
      <c r="H50" s="597"/>
      <c r="I50" s="597"/>
      <c r="J50" s="597"/>
      <c r="K50" s="597"/>
      <c r="L50" s="597"/>
      <c r="M50" s="597"/>
      <c r="N50" s="597"/>
      <c r="O50" s="597"/>
      <c r="P50" s="203"/>
      <c r="Q50" s="203"/>
      <c r="R50" s="203"/>
      <c r="S50" s="203"/>
      <c r="T50" s="203"/>
      <c r="U50" s="203"/>
      <c r="V50" s="203"/>
      <c r="W50" s="203"/>
      <c r="X50" s="205"/>
    </row>
    <row r="51" spans="1:24">
      <c r="A51" s="593"/>
      <c r="B51" s="600" t="s">
        <v>582</v>
      </c>
      <c r="C51" s="597"/>
      <c r="D51" s="597"/>
      <c r="E51" s="597"/>
      <c r="F51" s="597"/>
      <c r="G51" s="597"/>
      <c r="H51" s="597"/>
      <c r="I51" s="597"/>
      <c r="J51" s="597"/>
      <c r="K51" s="597"/>
      <c r="L51" s="597"/>
      <c r="M51" s="597"/>
      <c r="N51" s="597"/>
      <c r="O51" s="597"/>
      <c r="P51" s="203"/>
      <c r="Q51" s="203"/>
      <c r="R51" s="203"/>
      <c r="S51" s="203"/>
      <c r="T51" s="203"/>
      <c r="U51" s="203"/>
      <c r="V51" s="203"/>
      <c r="W51" s="203"/>
      <c r="X51" s="205"/>
    </row>
    <row r="52" spans="1:24" ht="13.5" thickBot="1">
      <c r="A52" s="609"/>
      <c r="B52" s="601" t="s">
        <v>586</v>
      </c>
      <c r="C52" s="207"/>
      <c r="D52" s="207"/>
      <c r="E52" s="207"/>
      <c r="F52" s="207"/>
      <c r="G52" s="207"/>
      <c r="H52" s="207"/>
      <c r="I52" s="207"/>
      <c r="J52" s="207"/>
      <c r="K52" s="207"/>
      <c r="L52" s="207"/>
      <c r="M52" s="207"/>
      <c r="N52" s="207"/>
      <c r="O52" s="207"/>
      <c r="P52" s="207"/>
      <c r="Q52" s="207"/>
      <c r="R52" s="207"/>
      <c r="S52" s="207"/>
      <c r="T52" s="207"/>
      <c r="U52" s="207"/>
      <c r="V52" s="207"/>
      <c r="W52" s="207"/>
      <c r="X52" s="208"/>
    </row>
    <row r="53" spans="1:24">
      <c r="A53" s="2705"/>
      <c r="B53" s="2705"/>
      <c r="C53" s="2705"/>
      <c r="D53" s="2705"/>
      <c r="E53" s="2705"/>
      <c r="F53" s="2705"/>
      <c r="G53" s="2705"/>
      <c r="H53" s="2705"/>
      <c r="I53" s="2705"/>
      <c r="J53" s="2705"/>
      <c r="K53" s="189"/>
      <c r="L53" s="189"/>
      <c r="M53" s="189"/>
      <c r="N53" s="189"/>
      <c r="O53" s="189"/>
      <c r="P53" s="189"/>
      <c r="Q53" s="189"/>
      <c r="R53" s="189"/>
      <c r="S53" s="189"/>
      <c r="T53" s="189"/>
      <c r="U53" s="189"/>
      <c r="V53" s="189"/>
      <c r="W53" s="189"/>
      <c r="X53" s="189"/>
    </row>
    <row r="54" spans="1:24" ht="13.5" thickBot="1">
      <c r="A54" s="2682" t="s">
        <v>1429</v>
      </c>
      <c r="B54" s="2682"/>
      <c r="C54" s="2682"/>
      <c r="D54" s="2682"/>
      <c r="E54" s="2682"/>
      <c r="F54" s="2682"/>
      <c r="G54" s="2706" t="s">
        <v>8</v>
      </c>
      <c r="H54" s="2706"/>
      <c r="I54" s="189"/>
      <c r="J54" s="189"/>
      <c r="K54" s="189"/>
      <c r="L54" s="189"/>
      <c r="M54" s="189"/>
      <c r="N54" s="189"/>
      <c r="O54" s="189"/>
      <c r="P54" s="189"/>
      <c r="Q54" s="189"/>
      <c r="R54" s="189"/>
      <c r="S54" s="189"/>
      <c r="T54" s="189"/>
      <c r="U54" s="189"/>
      <c r="V54" s="189"/>
      <c r="W54" s="189"/>
      <c r="X54" s="189"/>
    </row>
    <row r="55" spans="1:24" ht="22.5">
      <c r="A55" s="2707" t="s">
        <v>7</v>
      </c>
      <c r="B55" s="2709" t="s">
        <v>898</v>
      </c>
      <c r="C55" s="2710"/>
      <c r="D55" s="610" t="s">
        <v>1430</v>
      </c>
      <c r="E55" s="610" t="s">
        <v>1431</v>
      </c>
      <c r="F55" s="610" t="s">
        <v>1432</v>
      </c>
      <c r="G55" s="611" t="s">
        <v>1419</v>
      </c>
      <c r="H55" s="612" t="s">
        <v>586</v>
      </c>
      <c r="I55" s="189"/>
      <c r="J55" s="189"/>
      <c r="K55" s="189"/>
      <c r="L55" s="189"/>
      <c r="M55" s="189"/>
      <c r="N55" s="189"/>
      <c r="O55" s="189"/>
      <c r="P55" s="189"/>
      <c r="Q55" s="189"/>
      <c r="R55" s="189"/>
      <c r="S55" s="189"/>
      <c r="T55" s="189"/>
      <c r="U55" s="189"/>
      <c r="V55" s="189"/>
      <c r="W55" s="189"/>
      <c r="X55" s="189"/>
    </row>
    <row r="56" spans="1:24">
      <c r="A56" s="2708"/>
      <c r="B56" s="2711"/>
      <c r="C56" s="2712"/>
      <c r="D56" s="613">
        <v>1</v>
      </c>
      <c r="E56" s="614">
        <v>2</v>
      </c>
      <c r="F56" s="613">
        <v>3</v>
      </c>
      <c r="G56" s="614">
        <v>4</v>
      </c>
      <c r="H56" s="615">
        <v>5</v>
      </c>
      <c r="I56" s="189"/>
      <c r="J56" s="189"/>
      <c r="K56" s="189"/>
      <c r="L56" s="189"/>
      <c r="M56" s="189"/>
      <c r="N56" s="189"/>
      <c r="O56" s="189"/>
      <c r="P56" s="189"/>
      <c r="Q56" s="189"/>
      <c r="R56" s="189"/>
      <c r="S56" s="189"/>
      <c r="T56" s="189"/>
      <c r="U56" s="189"/>
      <c r="V56" s="189"/>
      <c r="W56" s="189"/>
      <c r="X56" s="189"/>
    </row>
    <row r="57" spans="1:24">
      <c r="A57" s="616" t="s">
        <v>2</v>
      </c>
      <c r="B57" s="2713" t="s">
        <v>1433</v>
      </c>
      <c r="C57" s="2714"/>
      <c r="D57" s="614"/>
      <c r="E57" s="614"/>
      <c r="F57" s="614"/>
      <c r="G57" s="614"/>
      <c r="H57" s="617"/>
      <c r="I57" s="189"/>
      <c r="J57" s="189"/>
      <c r="K57" s="189"/>
      <c r="L57" s="189"/>
      <c r="M57" s="189"/>
      <c r="N57" s="189"/>
      <c r="O57" s="189"/>
      <c r="P57" s="189"/>
      <c r="Q57" s="189"/>
      <c r="R57" s="189"/>
      <c r="S57" s="189"/>
      <c r="T57" s="189"/>
      <c r="U57" s="189"/>
      <c r="V57" s="189"/>
      <c r="W57" s="189"/>
      <c r="X57" s="189"/>
    </row>
    <row r="58" spans="1:24">
      <c r="A58" s="618" t="s">
        <v>115</v>
      </c>
      <c r="B58" s="2715" t="s">
        <v>1390</v>
      </c>
      <c r="C58" s="2716"/>
      <c r="D58" s="614"/>
      <c r="E58" s="614"/>
      <c r="F58" s="614"/>
      <c r="G58" s="614"/>
      <c r="H58" s="617"/>
      <c r="I58" s="189"/>
      <c r="J58" s="189"/>
      <c r="K58" s="189"/>
      <c r="L58" s="189"/>
      <c r="M58" s="189"/>
      <c r="N58" s="189"/>
      <c r="O58" s="189"/>
      <c r="P58" s="189"/>
      <c r="Q58" s="189"/>
      <c r="R58" s="189"/>
      <c r="S58" s="189"/>
      <c r="T58" s="189"/>
      <c r="U58" s="189"/>
      <c r="V58" s="189"/>
      <c r="W58" s="189"/>
      <c r="X58" s="189"/>
    </row>
    <row r="59" spans="1:24">
      <c r="A59" s="618" t="s">
        <v>178</v>
      </c>
      <c r="B59" s="2715" t="s">
        <v>1391</v>
      </c>
      <c r="C59" s="2716"/>
      <c r="D59" s="614"/>
      <c r="E59" s="614"/>
      <c r="F59" s="614"/>
      <c r="G59" s="614"/>
      <c r="H59" s="617"/>
      <c r="I59" s="189"/>
      <c r="J59" s="189"/>
      <c r="K59" s="189"/>
      <c r="L59" s="189"/>
      <c r="M59" s="189"/>
      <c r="N59" s="189"/>
      <c r="O59" s="189"/>
      <c r="P59" s="189"/>
      <c r="Q59" s="189"/>
      <c r="R59" s="189"/>
      <c r="S59" s="189"/>
      <c r="T59" s="189"/>
      <c r="U59" s="189"/>
      <c r="V59" s="189"/>
      <c r="W59" s="189"/>
      <c r="X59" s="189"/>
    </row>
    <row r="60" spans="1:24" ht="15.75" customHeight="1">
      <c r="A60" s="616" t="s">
        <v>1</v>
      </c>
      <c r="B60" s="2713" t="s">
        <v>1434</v>
      </c>
      <c r="C60" s="2714"/>
      <c r="D60" s="614"/>
      <c r="E60" s="614"/>
      <c r="F60" s="614"/>
      <c r="G60" s="614"/>
      <c r="H60" s="617"/>
      <c r="I60" s="189"/>
      <c r="J60" s="189"/>
      <c r="K60" s="189"/>
      <c r="L60" s="189"/>
      <c r="M60" s="189"/>
      <c r="N60" s="189"/>
      <c r="O60" s="189"/>
      <c r="P60" s="189"/>
      <c r="Q60" s="189"/>
      <c r="R60" s="189"/>
      <c r="S60" s="189"/>
      <c r="T60" s="189"/>
      <c r="U60" s="189"/>
      <c r="V60" s="189"/>
      <c r="W60" s="189"/>
      <c r="X60" s="189"/>
    </row>
    <row r="61" spans="1:24">
      <c r="A61" s="618" t="s">
        <v>66</v>
      </c>
      <c r="B61" s="2715" t="s">
        <v>1393</v>
      </c>
      <c r="C61" s="2716"/>
      <c r="D61" s="614"/>
      <c r="E61" s="614"/>
      <c r="F61" s="614"/>
      <c r="G61" s="614"/>
      <c r="H61" s="617"/>
      <c r="I61" s="189"/>
      <c r="J61" s="189"/>
      <c r="K61" s="189"/>
      <c r="L61" s="189"/>
      <c r="M61" s="189"/>
      <c r="N61" s="189"/>
      <c r="O61" s="189"/>
      <c r="P61" s="189"/>
      <c r="Q61" s="189"/>
      <c r="R61" s="189"/>
      <c r="S61" s="189"/>
      <c r="T61" s="189"/>
      <c r="U61" s="189"/>
      <c r="V61" s="189"/>
      <c r="W61" s="189"/>
      <c r="X61" s="189"/>
    </row>
    <row r="62" spans="1:24">
      <c r="A62" s="618" t="s">
        <v>76</v>
      </c>
      <c r="B62" s="2715" t="s">
        <v>1394</v>
      </c>
      <c r="C62" s="2716"/>
      <c r="D62" s="614"/>
      <c r="E62" s="614"/>
      <c r="F62" s="614"/>
      <c r="G62" s="614"/>
      <c r="H62" s="617"/>
      <c r="I62" s="189"/>
      <c r="J62" s="189"/>
      <c r="K62" s="189"/>
      <c r="L62" s="189"/>
      <c r="M62" s="189"/>
      <c r="N62" s="189"/>
      <c r="O62" s="189"/>
      <c r="P62" s="189"/>
      <c r="Q62" s="189"/>
      <c r="R62" s="189"/>
      <c r="S62" s="189"/>
      <c r="T62" s="189"/>
      <c r="U62" s="189"/>
      <c r="V62" s="189"/>
      <c r="W62" s="189"/>
      <c r="X62" s="189"/>
    </row>
    <row r="63" spans="1:24">
      <c r="A63" s="616" t="s">
        <v>347</v>
      </c>
      <c r="B63" s="2703" t="s">
        <v>1435</v>
      </c>
      <c r="C63" s="2704"/>
      <c r="D63" s="614"/>
      <c r="E63" s="614"/>
      <c r="F63" s="614"/>
      <c r="G63" s="614"/>
      <c r="H63" s="617"/>
      <c r="I63" s="189"/>
      <c r="J63" s="189"/>
      <c r="K63" s="189"/>
      <c r="L63" s="189"/>
      <c r="M63" s="189"/>
      <c r="N63" s="189"/>
      <c r="O63" s="189"/>
      <c r="P63" s="189"/>
      <c r="Q63" s="189"/>
      <c r="R63" s="189"/>
      <c r="S63" s="189"/>
      <c r="T63" s="189"/>
      <c r="U63" s="189"/>
      <c r="V63" s="189"/>
      <c r="W63" s="189"/>
      <c r="X63" s="189"/>
    </row>
    <row r="64" spans="1:24">
      <c r="A64" s="618" t="s">
        <v>277</v>
      </c>
      <c r="B64" s="2718" t="s">
        <v>1436</v>
      </c>
      <c r="C64" s="2719"/>
      <c r="D64" s="614"/>
      <c r="E64" s="614"/>
      <c r="F64" s="614"/>
      <c r="G64" s="614"/>
      <c r="H64" s="617"/>
      <c r="I64" s="189"/>
      <c r="J64" s="189"/>
      <c r="K64" s="189"/>
      <c r="L64" s="189"/>
      <c r="M64" s="189"/>
      <c r="N64" s="189"/>
      <c r="O64" s="189"/>
      <c r="P64" s="189"/>
      <c r="Q64" s="189"/>
      <c r="R64" s="189"/>
      <c r="S64" s="189"/>
      <c r="T64" s="189"/>
      <c r="U64" s="189"/>
      <c r="V64" s="189"/>
      <c r="W64" s="189"/>
      <c r="X64" s="189"/>
    </row>
    <row r="65" spans="1:24">
      <c r="A65" s="618" t="s">
        <v>279</v>
      </c>
      <c r="B65" s="2718" t="s">
        <v>1394</v>
      </c>
      <c r="C65" s="2719"/>
      <c r="D65" s="614"/>
      <c r="E65" s="614"/>
      <c r="F65" s="614"/>
      <c r="G65" s="614"/>
      <c r="H65" s="617"/>
      <c r="I65" s="189"/>
      <c r="J65" s="189"/>
      <c r="K65" s="189"/>
      <c r="L65" s="189"/>
      <c r="M65" s="189"/>
      <c r="N65" s="189"/>
      <c r="O65" s="189"/>
      <c r="P65" s="189"/>
      <c r="Q65" s="189"/>
      <c r="R65" s="189"/>
      <c r="S65" s="189"/>
      <c r="T65" s="189"/>
      <c r="U65" s="189"/>
      <c r="V65" s="189"/>
      <c r="W65" s="189"/>
      <c r="X65" s="189"/>
    </row>
    <row r="66" spans="1:24">
      <c r="A66" s="616" t="s">
        <v>349</v>
      </c>
      <c r="B66" s="2713" t="s">
        <v>1437</v>
      </c>
      <c r="C66" s="2714"/>
      <c r="D66" s="614"/>
      <c r="E66" s="614"/>
      <c r="F66" s="614"/>
      <c r="G66" s="614"/>
      <c r="H66" s="617"/>
      <c r="I66" s="189"/>
      <c r="J66" s="189"/>
      <c r="K66" s="189"/>
      <c r="L66" s="189"/>
      <c r="M66" s="189"/>
      <c r="N66" s="189"/>
      <c r="O66" s="189"/>
      <c r="P66" s="189"/>
      <c r="Q66" s="189"/>
      <c r="R66" s="189"/>
      <c r="S66" s="189"/>
      <c r="T66" s="189"/>
      <c r="U66" s="189"/>
      <c r="V66" s="189"/>
      <c r="W66" s="189"/>
      <c r="X66" s="189"/>
    </row>
    <row r="67" spans="1:24" ht="12.75" customHeight="1">
      <c r="A67" s="616" t="s">
        <v>350</v>
      </c>
      <c r="B67" s="2713" t="s">
        <v>1397</v>
      </c>
      <c r="C67" s="2714"/>
      <c r="D67" s="614"/>
      <c r="E67" s="614"/>
      <c r="F67" s="614"/>
      <c r="G67" s="614"/>
      <c r="H67" s="617"/>
      <c r="I67" s="189"/>
      <c r="J67" s="189"/>
      <c r="K67" s="189"/>
      <c r="L67" s="189"/>
      <c r="M67" s="189"/>
      <c r="N67" s="189"/>
      <c r="O67" s="189"/>
      <c r="P67" s="189"/>
      <c r="Q67" s="189"/>
      <c r="R67" s="189"/>
      <c r="S67" s="189"/>
      <c r="T67" s="189"/>
      <c r="U67" s="189"/>
      <c r="V67" s="189"/>
      <c r="W67" s="189"/>
      <c r="X67" s="189"/>
    </row>
    <row r="68" spans="1:24" ht="14.25" customHeight="1">
      <c r="A68" s="616" t="s">
        <v>351</v>
      </c>
      <c r="B68" s="2703" t="s">
        <v>1438</v>
      </c>
      <c r="C68" s="2704"/>
      <c r="D68" s="614"/>
      <c r="E68" s="614"/>
      <c r="F68" s="614"/>
      <c r="G68" s="614"/>
      <c r="H68" s="617"/>
      <c r="I68" s="189"/>
      <c r="J68" s="189"/>
      <c r="K68" s="189"/>
      <c r="L68" s="189"/>
      <c r="M68" s="189"/>
      <c r="N68" s="189"/>
      <c r="O68" s="189"/>
      <c r="P68" s="189"/>
      <c r="Q68" s="189"/>
      <c r="R68" s="189"/>
      <c r="S68" s="189"/>
      <c r="T68" s="189"/>
      <c r="U68" s="189"/>
      <c r="V68" s="189"/>
      <c r="W68" s="189"/>
      <c r="X68" s="189"/>
    </row>
    <row r="69" spans="1:24" ht="36" customHeight="1">
      <c r="A69" s="616" t="s">
        <v>212</v>
      </c>
      <c r="B69" s="2720" t="s">
        <v>1439</v>
      </c>
      <c r="C69" s="2721"/>
      <c r="D69" s="614"/>
      <c r="E69" s="614"/>
      <c r="F69" s="614"/>
      <c r="G69" s="614"/>
      <c r="H69" s="617"/>
      <c r="I69" s="189"/>
      <c r="J69" s="189"/>
      <c r="K69" s="189"/>
      <c r="L69" s="189"/>
      <c r="M69" s="189"/>
      <c r="N69" s="189"/>
      <c r="O69" s="189"/>
      <c r="P69" s="189"/>
      <c r="Q69" s="189"/>
      <c r="R69" s="189"/>
      <c r="S69" s="189"/>
      <c r="T69" s="189"/>
      <c r="U69" s="189"/>
      <c r="V69" s="189"/>
      <c r="W69" s="189"/>
      <c r="X69" s="189"/>
    </row>
    <row r="70" spans="1:24" ht="39" customHeight="1">
      <c r="A70" s="616" t="s">
        <v>1440</v>
      </c>
      <c r="B70" s="2720" t="s">
        <v>1441</v>
      </c>
      <c r="C70" s="2721"/>
      <c r="D70" s="614"/>
      <c r="E70" s="614"/>
      <c r="F70" s="614"/>
      <c r="G70" s="614"/>
      <c r="H70" s="619"/>
      <c r="I70" s="189"/>
      <c r="J70" s="189"/>
      <c r="K70" s="189"/>
      <c r="L70" s="189"/>
      <c r="M70" s="189"/>
      <c r="N70" s="189"/>
      <c r="O70" s="189"/>
      <c r="P70" s="189"/>
      <c r="Q70" s="189"/>
      <c r="R70" s="189"/>
      <c r="S70" s="189"/>
      <c r="T70" s="189"/>
      <c r="U70" s="189"/>
      <c r="V70" s="189"/>
      <c r="W70" s="189"/>
      <c r="X70" s="189"/>
    </row>
    <row r="71" spans="1:24">
      <c r="A71" s="620" t="s">
        <v>1442</v>
      </c>
      <c r="B71" s="2720" t="s">
        <v>582</v>
      </c>
      <c r="C71" s="2721"/>
      <c r="D71" s="614"/>
      <c r="E71" s="614"/>
      <c r="F71" s="614"/>
      <c r="G71" s="614"/>
      <c r="H71" s="619"/>
      <c r="I71" s="189"/>
      <c r="J71" s="189"/>
      <c r="K71" s="189"/>
      <c r="L71" s="189"/>
      <c r="M71" s="189"/>
      <c r="N71" s="189"/>
      <c r="O71" s="189"/>
      <c r="P71" s="189"/>
      <c r="Q71" s="189"/>
      <c r="R71" s="189"/>
      <c r="S71" s="189"/>
      <c r="T71" s="189"/>
      <c r="U71" s="189"/>
      <c r="V71" s="189"/>
      <c r="W71" s="189"/>
      <c r="X71" s="189"/>
    </row>
    <row r="72" spans="1:24" ht="13.5" thickBot="1">
      <c r="A72" s="621" t="s">
        <v>222</v>
      </c>
      <c r="B72" s="2722" t="s">
        <v>1443</v>
      </c>
      <c r="C72" s="2723"/>
      <c r="D72" s="622"/>
      <c r="E72" s="622"/>
      <c r="F72" s="622"/>
      <c r="G72" s="622"/>
      <c r="H72" s="623"/>
      <c r="I72" s="189"/>
      <c r="J72" s="189"/>
      <c r="K72" s="189"/>
      <c r="L72" s="189"/>
      <c r="M72" s="189"/>
      <c r="N72" s="189"/>
      <c r="O72" s="189"/>
      <c r="P72" s="189"/>
      <c r="Q72" s="189"/>
      <c r="R72" s="189"/>
      <c r="S72" s="189"/>
      <c r="T72" s="189"/>
      <c r="U72" s="189"/>
      <c r="V72" s="189"/>
      <c r="W72" s="189"/>
      <c r="X72" s="189"/>
    </row>
    <row r="73" spans="1:24">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row>
    <row r="74" spans="1:24">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row>
    <row r="75" spans="1:24" ht="13.5" thickBot="1">
      <c r="A75" s="2682" t="s">
        <v>1444</v>
      </c>
      <c r="B75" s="2682"/>
      <c r="C75" s="2682"/>
      <c r="D75" s="2682"/>
      <c r="E75" s="2682"/>
      <c r="F75" s="2682"/>
      <c r="G75" s="2682"/>
      <c r="H75" s="2706" t="s">
        <v>8</v>
      </c>
      <c r="I75" s="2706"/>
      <c r="J75" s="189"/>
      <c r="K75" s="189"/>
      <c r="L75" s="189"/>
      <c r="M75" s="189"/>
      <c r="N75" s="189"/>
      <c r="O75" s="189"/>
      <c r="P75" s="189"/>
      <c r="Q75" s="189"/>
      <c r="R75" s="189"/>
      <c r="S75" s="189"/>
      <c r="T75" s="189"/>
      <c r="U75" s="189"/>
      <c r="V75" s="189"/>
      <c r="W75" s="189"/>
      <c r="X75" s="189"/>
    </row>
    <row r="76" spans="1:24" ht="14.25" customHeight="1">
      <c r="A76" s="2707" t="s">
        <v>7</v>
      </c>
      <c r="B76" s="2709" t="s">
        <v>898</v>
      </c>
      <c r="C76" s="2710"/>
      <c r="D76" s="610" t="s">
        <v>1445</v>
      </c>
      <c r="E76" s="610" t="s">
        <v>1431</v>
      </c>
      <c r="F76" s="610" t="s">
        <v>1432</v>
      </c>
      <c r="G76" s="611" t="s">
        <v>1416</v>
      </c>
      <c r="H76" s="624" t="s">
        <v>1419</v>
      </c>
      <c r="I76" s="625" t="s">
        <v>586</v>
      </c>
      <c r="J76" s="189"/>
      <c r="K76" s="189"/>
      <c r="L76" s="189"/>
      <c r="M76" s="189"/>
      <c r="N76" s="189"/>
      <c r="O76" s="189"/>
      <c r="P76" s="189"/>
      <c r="Q76" s="189"/>
      <c r="R76" s="189"/>
      <c r="S76" s="189"/>
      <c r="T76" s="189"/>
      <c r="U76" s="189"/>
      <c r="V76" s="189"/>
      <c r="W76" s="189"/>
      <c r="X76" s="189"/>
    </row>
    <row r="77" spans="1:24" ht="21" customHeight="1">
      <c r="A77" s="2717"/>
      <c r="B77" s="2711"/>
      <c r="C77" s="2712"/>
      <c r="D77" s="613">
        <v>1</v>
      </c>
      <c r="E77" s="614">
        <v>2</v>
      </c>
      <c r="F77" s="613">
        <v>3</v>
      </c>
      <c r="G77" s="614">
        <v>4</v>
      </c>
      <c r="H77" s="604">
        <v>5</v>
      </c>
      <c r="I77" s="605">
        <v>6</v>
      </c>
      <c r="J77" s="189"/>
      <c r="K77" s="626"/>
      <c r="L77" s="189"/>
      <c r="M77" s="189"/>
      <c r="N77" s="189"/>
      <c r="O77" s="189"/>
      <c r="P77" s="189"/>
      <c r="Q77" s="189"/>
      <c r="R77" s="189"/>
      <c r="S77" s="189"/>
      <c r="T77" s="189"/>
      <c r="U77" s="189"/>
      <c r="V77" s="189"/>
      <c r="W77" s="189"/>
      <c r="X77" s="189"/>
    </row>
    <row r="78" spans="1:24">
      <c r="A78" s="616" t="s">
        <v>1446</v>
      </c>
      <c r="B78" s="2726" t="s">
        <v>1447</v>
      </c>
      <c r="C78" s="2727"/>
      <c r="D78" s="614"/>
      <c r="E78" s="614"/>
      <c r="F78" s="614"/>
      <c r="G78" s="614"/>
      <c r="H78" s="203"/>
      <c r="I78" s="205"/>
      <c r="J78" s="189"/>
      <c r="K78" s="626"/>
      <c r="L78" s="189"/>
      <c r="M78" s="189"/>
      <c r="N78" s="189"/>
      <c r="O78" s="189"/>
      <c r="P78" s="189"/>
      <c r="Q78" s="189"/>
      <c r="R78" s="189"/>
      <c r="S78" s="189"/>
      <c r="T78" s="189"/>
      <c r="U78" s="189"/>
      <c r="V78" s="189"/>
      <c r="W78" s="189"/>
      <c r="X78" s="189"/>
    </row>
    <row r="79" spans="1:24">
      <c r="A79" s="618" t="s">
        <v>1</v>
      </c>
      <c r="B79" s="2728" t="s">
        <v>1448</v>
      </c>
      <c r="C79" s="2729"/>
      <c r="D79" s="614"/>
      <c r="E79" s="614"/>
      <c r="F79" s="614"/>
      <c r="G79" s="614"/>
      <c r="H79" s="203"/>
      <c r="I79" s="205"/>
      <c r="J79" s="189"/>
      <c r="K79" s="626"/>
      <c r="L79" s="189"/>
      <c r="M79" s="189"/>
      <c r="N79" s="189"/>
      <c r="O79" s="189"/>
      <c r="P79" s="189"/>
      <c r="Q79" s="189"/>
      <c r="R79" s="189"/>
      <c r="S79" s="189"/>
      <c r="T79" s="189"/>
      <c r="U79" s="189"/>
      <c r="V79" s="189"/>
      <c r="W79" s="189"/>
      <c r="X79" s="189"/>
    </row>
    <row r="80" spans="1:24">
      <c r="A80" s="627" t="s">
        <v>347</v>
      </c>
      <c r="B80" s="2728" t="s">
        <v>1449</v>
      </c>
      <c r="C80" s="2729"/>
      <c r="D80" s="614"/>
      <c r="E80" s="614"/>
      <c r="F80" s="614"/>
      <c r="G80" s="614"/>
      <c r="H80" s="203"/>
      <c r="I80" s="205"/>
      <c r="J80" s="189"/>
      <c r="K80" s="626"/>
      <c r="L80" s="189"/>
      <c r="M80" s="189"/>
      <c r="N80" s="189"/>
      <c r="O80" s="189"/>
      <c r="P80" s="189"/>
      <c r="Q80" s="189"/>
      <c r="R80" s="189"/>
      <c r="S80" s="189"/>
      <c r="T80" s="189"/>
      <c r="U80" s="189"/>
      <c r="V80" s="189"/>
      <c r="W80" s="189"/>
      <c r="X80" s="189"/>
    </row>
    <row r="81" spans="1:24">
      <c r="A81" s="616" t="s">
        <v>1450</v>
      </c>
      <c r="B81" s="2730" t="s">
        <v>1451</v>
      </c>
      <c r="C81" s="2731"/>
      <c r="D81" s="614"/>
      <c r="E81" s="614"/>
      <c r="F81" s="614"/>
      <c r="G81" s="614"/>
      <c r="H81" s="203"/>
      <c r="I81" s="205"/>
      <c r="J81" s="189"/>
      <c r="K81" s="626"/>
      <c r="L81" s="189"/>
      <c r="M81" s="189"/>
      <c r="N81" s="189"/>
      <c r="O81" s="189"/>
      <c r="P81" s="189"/>
      <c r="Q81" s="189"/>
      <c r="R81" s="189"/>
      <c r="S81" s="189"/>
      <c r="T81" s="189"/>
      <c r="U81" s="189"/>
      <c r="V81" s="189"/>
      <c r="W81" s="189"/>
      <c r="X81" s="189"/>
    </row>
    <row r="82" spans="1:24">
      <c r="A82" s="618" t="s">
        <v>350</v>
      </c>
      <c r="B82" s="2728" t="s">
        <v>1452</v>
      </c>
      <c r="C82" s="2729"/>
      <c r="D82" s="614"/>
      <c r="E82" s="614"/>
      <c r="F82" s="614"/>
      <c r="G82" s="614"/>
      <c r="H82" s="203"/>
      <c r="I82" s="205"/>
      <c r="J82" s="189"/>
      <c r="K82" s="626"/>
      <c r="L82" s="189"/>
      <c r="M82" s="189"/>
      <c r="N82" s="189"/>
      <c r="O82" s="189"/>
      <c r="P82" s="189"/>
      <c r="Q82" s="189"/>
      <c r="R82" s="189"/>
      <c r="S82" s="189"/>
      <c r="T82" s="189"/>
      <c r="U82" s="189"/>
      <c r="V82" s="189"/>
      <c r="W82" s="189"/>
      <c r="X82" s="189"/>
    </row>
    <row r="83" spans="1:24">
      <c r="A83" s="627" t="s">
        <v>1453</v>
      </c>
      <c r="B83" s="2728" t="s">
        <v>1454</v>
      </c>
      <c r="C83" s="2729"/>
      <c r="D83" s="614"/>
      <c r="E83" s="614"/>
      <c r="F83" s="614"/>
      <c r="G83" s="614"/>
      <c r="H83" s="203"/>
      <c r="I83" s="205"/>
      <c r="J83" s="189"/>
      <c r="K83" s="626"/>
      <c r="L83" s="189"/>
      <c r="M83" s="189"/>
      <c r="N83" s="189"/>
      <c r="O83" s="189"/>
      <c r="P83" s="189"/>
      <c r="Q83" s="189"/>
      <c r="R83" s="189"/>
      <c r="S83" s="189"/>
      <c r="T83" s="189"/>
      <c r="U83" s="189"/>
      <c r="V83" s="189"/>
      <c r="W83" s="189"/>
      <c r="X83" s="189"/>
    </row>
    <row r="84" spans="1:24">
      <c r="A84" s="618" t="s">
        <v>212</v>
      </c>
      <c r="B84" s="2732" t="s">
        <v>1455</v>
      </c>
      <c r="C84" s="2733"/>
      <c r="D84" s="614"/>
      <c r="E84" s="614"/>
      <c r="F84" s="614"/>
      <c r="G84" s="614"/>
      <c r="H84" s="203"/>
      <c r="I84" s="205"/>
      <c r="J84" s="189"/>
      <c r="K84" s="626"/>
      <c r="L84" s="189"/>
      <c r="M84" s="189"/>
      <c r="N84" s="189"/>
      <c r="O84" s="189"/>
      <c r="P84" s="189"/>
      <c r="Q84" s="189"/>
      <c r="R84" s="189"/>
      <c r="S84" s="189"/>
      <c r="T84" s="189"/>
      <c r="U84" s="189"/>
      <c r="V84" s="189"/>
      <c r="W84" s="189"/>
      <c r="X84" s="189"/>
    </row>
    <row r="85" spans="1:24">
      <c r="A85" s="618" t="s">
        <v>1456</v>
      </c>
      <c r="B85" s="2724" t="s">
        <v>1457</v>
      </c>
      <c r="C85" s="2725"/>
      <c r="D85" s="614"/>
      <c r="E85" s="614"/>
      <c r="F85" s="614"/>
      <c r="G85" s="614"/>
      <c r="H85" s="203"/>
      <c r="I85" s="205"/>
      <c r="J85" s="189"/>
      <c r="K85" s="626"/>
      <c r="L85" s="189"/>
      <c r="M85" s="189"/>
      <c r="N85" s="189"/>
      <c r="O85" s="189"/>
      <c r="P85" s="189"/>
      <c r="Q85" s="189"/>
      <c r="R85" s="189"/>
      <c r="S85" s="189"/>
      <c r="T85" s="189"/>
      <c r="U85" s="189"/>
      <c r="V85" s="189"/>
      <c r="W85" s="189"/>
      <c r="X85" s="189"/>
    </row>
    <row r="86" spans="1:24" ht="24.75" customHeight="1">
      <c r="A86" s="628" t="s">
        <v>1458</v>
      </c>
      <c r="B86" s="2734" t="s">
        <v>1459</v>
      </c>
      <c r="C86" s="2735"/>
      <c r="D86" s="614"/>
      <c r="E86" s="614"/>
      <c r="F86" s="614"/>
      <c r="G86" s="614"/>
      <c r="H86" s="203"/>
      <c r="I86" s="205"/>
      <c r="J86" s="189"/>
      <c r="K86" s="626"/>
      <c r="L86" s="189"/>
      <c r="M86" s="189"/>
      <c r="N86" s="189"/>
      <c r="O86" s="189"/>
      <c r="P86" s="189"/>
      <c r="Q86" s="189"/>
      <c r="R86" s="189"/>
      <c r="S86" s="189"/>
      <c r="T86" s="189"/>
      <c r="U86" s="189"/>
      <c r="V86" s="189"/>
      <c r="W86" s="189"/>
      <c r="X86" s="189"/>
    </row>
    <row r="87" spans="1:24" ht="19.5" customHeight="1">
      <c r="A87" s="628" t="s">
        <v>1460</v>
      </c>
      <c r="B87" s="2730" t="s">
        <v>1461</v>
      </c>
      <c r="C87" s="2731"/>
      <c r="D87" s="614"/>
      <c r="E87" s="614"/>
      <c r="F87" s="614"/>
      <c r="G87" s="614"/>
      <c r="H87" s="203"/>
      <c r="I87" s="205"/>
      <c r="J87" s="189"/>
      <c r="K87" s="626"/>
      <c r="L87" s="189"/>
      <c r="M87" s="189"/>
      <c r="N87" s="189"/>
      <c r="O87" s="189"/>
      <c r="P87" s="189"/>
      <c r="Q87" s="189"/>
      <c r="R87" s="189"/>
      <c r="S87" s="189"/>
      <c r="T87" s="189"/>
      <c r="U87" s="189"/>
      <c r="V87" s="189"/>
      <c r="W87" s="189"/>
      <c r="X87" s="189"/>
    </row>
    <row r="88" spans="1:24">
      <c r="A88" s="627" t="s">
        <v>1462</v>
      </c>
      <c r="B88" s="2728" t="s">
        <v>1463</v>
      </c>
      <c r="C88" s="2729"/>
      <c r="D88" s="614"/>
      <c r="E88" s="614"/>
      <c r="F88" s="614"/>
      <c r="G88" s="614"/>
      <c r="H88" s="203"/>
      <c r="I88" s="205"/>
      <c r="J88" s="189"/>
      <c r="K88" s="626"/>
      <c r="L88" s="189"/>
      <c r="M88" s="189"/>
      <c r="N88" s="189"/>
      <c r="O88" s="189"/>
      <c r="P88" s="189"/>
      <c r="Q88" s="189"/>
      <c r="R88" s="189"/>
      <c r="S88" s="189"/>
      <c r="T88" s="189"/>
      <c r="U88" s="189"/>
      <c r="V88" s="189"/>
      <c r="W88" s="189"/>
      <c r="X88" s="189"/>
    </row>
    <row r="89" spans="1:24">
      <c r="A89" s="627" t="s">
        <v>353</v>
      </c>
      <c r="B89" s="2724" t="s">
        <v>1464</v>
      </c>
      <c r="C89" s="2725"/>
      <c r="D89" s="614"/>
      <c r="E89" s="614"/>
      <c r="F89" s="614"/>
      <c r="G89" s="614"/>
      <c r="H89" s="203"/>
      <c r="I89" s="205"/>
      <c r="J89" s="189"/>
      <c r="K89" s="626"/>
      <c r="L89" s="189"/>
      <c r="M89" s="189"/>
      <c r="N89" s="189"/>
      <c r="O89" s="189"/>
      <c r="P89" s="189"/>
      <c r="Q89" s="189"/>
      <c r="R89" s="189"/>
      <c r="S89" s="189"/>
      <c r="T89" s="189"/>
      <c r="U89" s="189"/>
      <c r="V89" s="189"/>
      <c r="W89" s="189"/>
      <c r="X89" s="189"/>
    </row>
    <row r="90" spans="1:24">
      <c r="A90" s="629" t="s">
        <v>354</v>
      </c>
      <c r="B90" s="2724" t="s">
        <v>1465</v>
      </c>
      <c r="C90" s="2725"/>
      <c r="D90" s="203"/>
      <c r="E90" s="203"/>
      <c r="F90" s="203"/>
      <c r="G90" s="203"/>
      <c r="H90" s="203"/>
      <c r="I90" s="205"/>
      <c r="J90" s="189"/>
      <c r="K90" s="630"/>
      <c r="L90" s="209"/>
      <c r="M90" s="189"/>
      <c r="N90" s="189"/>
      <c r="O90" s="189"/>
      <c r="P90" s="189"/>
      <c r="Q90" s="189"/>
      <c r="R90" s="189"/>
      <c r="S90" s="189"/>
      <c r="T90" s="189"/>
      <c r="U90" s="189"/>
      <c r="V90" s="189"/>
      <c r="W90" s="189"/>
      <c r="X90" s="189"/>
    </row>
    <row r="91" spans="1:24">
      <c r="A91" s="627" t="s">
        <v>355</v>
      </c>
      <c r="B91" s="631" t="s">
        <v>1466</v>
      </c>
      <c r="C91" s="632"/>
      <c r="D91" s="614"/>
      <c r="E91" s="614"/>
      <c r="F91" s="614"/>
      <c r="G91" s="614"/>
      <c r="H91" s="203"/>
      <c r="I91" s="205"/>
      <c r="J91" s="189"/>
      <c r="K91" s="630"/>
      <c r="L91" s="209"/>
      <c r="M91" s="189"/>
      <c r="N91" s="189"/>
      <c r="O91" s="189"/>
      <c r="P91" s="189"/>
      <c r="Q91" s="189"/>
      <c r="R91" s="189"/>
      <c r="S91" s="189"/>
      <c r="T91" s="189"/>
      <c r="U91" s="189"/>
      <c r="V91" s="189"/>
      <c r="W91" s="189"/>
      <c r="X91" s="189"/>
    </row>
    <row r="92" spans="1:24">
      <c r="A92" s="618" t="s">
        <v>357</v>
      </c>
      <c r="B92" s="633" t="s">
        <v>1467</v>
      </c>
      <c r="C92" s="632"/>
      <c r="D92" s="614"/>
      <c r="E92" s="614"/>
      <c r="F92" s="614"/>
      <c r="G92" s="614"/>
      <c r="H92" s="203"/>
      <c r="I92" s="205"/>
      <c r="J92" s="189"/>
      <c r="K92" s="630"/>
      <c r="L92" s="209"/>
      <c r="M92" s="189"/>
      <c r="N92" s="189"/>
      <c r="O92" s="189"/>
      <c r="P92" s="189"/>
      <c r="Q92" s="189"/>
      <c r="R92" s="189"/>
      <c r="S92" s="189"/>
      <c r="T92" s="189"/>
      <c r="U92" s="189"/>
      <c r="V92" s="189"/>
      <c r="W92" s="189"/>
      <c r="X92" s="189"/>
    </row>
    <row r="93" spans="1:24">
      <c r="A93" s="627" t="s">
        <v>1468</v>
      </c>
      <c r="B93" s="633" t="s">
        <v>1469</v>
      </c>
      <c r="C93" s="632"/>
      <c r="D93" s="614"/>
      <c r="E93" s="614"/>
      <c r="F93" s="614"/>
      <c r="G93" s="614"/>
      <c r="H93" s="203"/>
      <c r="I93" s="205"/>
      <c r="J93" s="189"/>
      <c r="K93" s="630"/>
      <c r="L93" s="209"/>
      <c r="M93" s="189"/>
      <c r="N93" s="189"/>
      <c r="O93" s="189"/>
      <c r="P93" s="189"/>
      <c r="Q93" s="189"/>
      <c r="R93" s="189"/>
      <c r="S93" s="189"/>
      <c r="T93" s="189"/>
      <c r="U93" s="189"/>
      <c r="V93" s="189"/>
      <c r="W93" s="189"/>
      <c r="X93" s="189"/>
    </row>
    <row r="94" spans="1:24">
      <c r="A94" s="627" t="s">
        <v>360</v>
      </c>
      <c r="B94" s="634" t="s">
        <v>1470</v>
      </c>
      <c r="C94" s="632"/>
      <c r="D94" s="614"/>
      <c r="E94" s="614"/>
      <c r="F94" s="614"/>
      <c r="G94" s="614"/>
      <c r="H94" s="203"/>
      <c r="I94" s="205"/>
      <c r="J94" s="189"/>
      <c r="K94" s="630"/>
      <c r="L94" s="209"/>
      <c r="M94" s="189"/>
      <c r="N94" s="189"/>
      <c r="O94" s="189"/>
      <c r="P94" s="189"/>
      <c r="Q94" s="189"/>
      <c r="R94" s="189"/>
      <c r="S94" s="189"/>
      <c r="T94" s="189"/>
      <c r="U94" s="189"/>
      <c r="V94" s="189"/>
      <c r="W94" s="189"/>
      <c r="X94" s="189"/>
    </row>
    <row r="95" spans="1:24">
      <c r="A95" s="618" t="s">
        <v>737</v>
      </c>
      <c r="B95" s="634" t="s">
        <v>1471</v>
      </c>
      <c r="C95" s="632"/>
      <c r="D95" s="614"/>
      <c r="E95" s="614"/>
      <c r="F95" s="614"/>
      <c r="G95" s="614"/>
      <c r="H95" s="203"/>
      <c r="I95" s="205"/>
      <c r="J95" s="189"/>
      <c r="K95" s="630"/>
      <c r="L95" s="209"/>
      <c r="M95" s="189"/>
      <c r="N95" s="189"/>
      <c r="O95" s="189"/>
      <c r="P95" s="189"/>
      <c r="Q95" s="189"/>
      <c r="R95" s="189"/>
      <c r="S95" s="189"/>
      <c r="T95" s="189"/>
      <c r="U95" s="189"/>
      <c r="V95" s="189"/>
      <c r="W95" s="189"/>
      <c r="X95" s="189"/>
    </row>
    <row r="96" spans="1:24">
      <c r="A96" s="172"/>
      <c r="B96" s="635"/>
      <c r="C96" s="636"/>
      <c r="D96" s="209"/>
      <c r="E96" s="209"/>
      <c r="F96" s="209"/>
      <c r="G96" s="209"/>
      <c r="H96" s="209"/>
      <c r="I96" s="209"/>
      <c r="J96" s="189"/>
      <c r="K96" s="630"/>
      <c r="L96" s="209"/>
      <c r="M96" s="189"/>
      <c r="N96" s="189"/>
      <c r="O96" s="189"/>
      <c r="P96" s="189"/>
      <c r="Q96" s="189"/>
      <c r="R96" s="189"/>
      <c r="S96" s="189"/>
      <c r="T96" s="189"/>
      <c r="U96" s="189"/>
      <c r="V96" s="189"/>
      <c r="W96" s="189"/>
      <c r="X96" s="189"/>
    </row>
    <row r="97" spans="1:24">
      <c r="A97" s="210" t="s">
        <v>540</v>
      </c>
      <c r="B97" s="189"/>
      <c r="C97" s="146"/>
      <c r="D97" s="146"/>
      <c r="E97" s="146"/>
      <c r="F97" s="146"/>
      <c r="G97" s="146"/>
      <c r="H97" s="146"/>
      <c r="I97" s="146"/>
      <c r="J97" s="146"/>
      <c r="K97" s="146"/>
      <c r="L97" s="146"/>
      <c r="M97" s="146"/>
      <c r="N97" s="146"/>
      <c r="O97" s="146"/>
      <c r="P97" s="146"/>
      <c r="Q97" s="189"/>
      <c r="R97" s="189"/>
      <c r="S97" s="189"/>
      <c r="T97" s="189"/>
      <c r="U97" s="189"/>
      <c r="V97" s="189"/>
      <c r="W97" s="189"/>
      <c r="X97" s="189"/>
    </row>
    <row r="98" spans="1:24" ht="27.75" customHeight="1">
      <c r="A98" s="2737" t="s">
        <v>1472</v>
      </c>
      <c r="B98" s="2737"/>
      <c r="C98" s="2737"/>
      <c r="D98" s="2737"/>
      <c r="E98" s="2737"/>
      <c r="F98" s="2737"/>
      <c r="G98" s="2737"/>
      <c r="H98" s="2737"/>
      <c r="I98" s="2737"/>
      <c r="J98" s="2737"/>
      <c r="K98" s="2737"/>
      <c r="L98" s="2737"/>
      <c r="M98" s="2737"/>
      <c r="N98" s="2737"/>
      <c r="O98" s="2737"/>
      <c r="P98" s="2737"/>
      <c r="Q98" s="2737"/>
      <c r="R98" s="2737"/>
      <c r="S98" s="637"/>
      <c r="T98" s="637"/>
      <c r="U98" s="189"/>
      <c r="V98" s="189"/>
      <c r="W98" s="189"/>
      <c r="X98" s="189"/>
    </row>
    <row r="99" spans="1:24" ht="20.25" customHeight="1">
      <c r="A99" s="2737" t="s">
        <v>1473</v>
      </c>
      <c r="B99" s="2737"/>
      <c r="C99" s="2737"/>
      <c r="D99" s="2737"/>
      <c r="E99" s="2737"/>
      <c r="F99" s="2737"/>
      <c r="G99" s="2737"/>
      <c r="H99" s="2737"/>
      <c r="I99" s="2737"/>
      <c r="J99" s="2737"/>
      <c r="K99" s="2737"/>
      <c r="L99" s="2737"/>
      <c r="M99" s="2737"/>
      <c r="N99" s="2737"/>
      <c r="O99" s="2737"/>
      <c r="P99" s="2737"/>
      <c r="Q99" s="2737"/>
      <c r="R99" s="2737"/>
      <c r="S99" s="637"/>
      <c r="T99" s="637"/>
      <c r="U99" s="189"/>
      <c r="V99" s="189"/>
      <c r="W99" s="189"/>
      <c r="X99" s="189"/>
    </row>
    <row r="100" spans="1:24" ht="20.25" customHeight="1">
      <c r="A100" s="2738" t="s">
        <v>1474</v>
      </c>
      <c r="B100" s="2738"/>
      <c r="C100" s="2738"/>
      <c r="D100" s="2738"/>
      <c r="E100" s="2738"/>
      <c r="F100" s="2738"/>
      <c r="G100" s="2738"/>
      <c r="H100" s="2738"/>
      <c r="I100" s="2738"/>
      <c r="J100" s="2738"/>
      <c r="K100" s="2738"/>
      <c r="L100" s="2738"/>
      <c r="M100" s="2738"/>
      <c r="N100" s="2738"/>
      <c r="O100" s="2738"/>
      <c r="P100" s="2738"/>
      <c r="Q100" s="2738"/>
      <c r="R100" s="2738"/>
      <c r="S100" s="2738"/>
      <c r="T100" s="189"/>
      <c r="U100" s="189"/>
      <c r="V100" s="189"/>
      <c r="W100" s="189"/>
      <c r="X100" s="189"/>
    </row>
    <row r="101" spans="1:24" ht="20.25" customHeight="1">
      <c r="A101" s="2739" t="s">
        <v>1475</v>
      </c>
      <c r="B101" s="2739"/>
      <c r="C101" s="2739"/>
      <c r="D101" s="2739"/>
      <c r="E101" s="2739"/>
      <c r="F101" s="2739"/>
      <c r="G101" s="2739"/>
      <c r="H101" s="2739"/>
      <c r="I101" s="2739"/>
      <c r="J101" s="2739"/>
      <c r="K101" s="2739"/>
      <c r="L101" s="2739"/>
      <c r="M101" s="2739"/>
      <c r="N101" s="2739"/>
      <c r="O101" s="2739"/>
      <c r="P101" s="638"/>
      <c r="Q101" s="638"/>
      <c r="R101" s="638"/>
      <c r="S101" s="638"/>
      <c r="T101" s="118"/>
      <c r="U101" s="118"/>
      <c r="V101" s="118"/>
      <c r="W101" s="118"/>
      <c r="X101" s="118"/>
    </row>
    <row r="102" spans="1:24" ht="29.25" customHeight="1">
      <c r="A102" s="2740" t="s">
        <v>1476</v>
      </c>
      <c r="B102" s="2740"/>
      <c r="C102" s="2740"/>
      <c r="D102" s="2740"/>
      <c r="E102" s="2740"/>
      <c r="F102" s="2740"/>
      <c r="G102" s="2740"/>
      <c r="H102" s="2740"/>
      <c r="I102" s="2740"/>
      <c r="J102" s="2740"/>
      <c r="K102" s="2740"/>
      <c r="L102" s="2740"/>
      <c r="M102" s="2740"/>
      <c r="N102" s="2740"/>
      <c r="O102" s="2740"/>
      <c r="P102" s="2740"/>
      <c r="Q102" s="2740"/>
      <c r="R102" s="118"/>
      <c r="S102" s="118"/>
      <c r="T102" s="118"/>
      <c r="U102" s="118"/>
      <c r="V102" s="118"/>
      <c r="W102" s="118"/>
      <c r="X102" s="118"/>
    </row>
    <row r="103" spans="1:24">
      <c r="A103" s="2736" t="s">
        <v>1477</v>
      </c>
      <c r="B103" s="2736"/>
      <c r="C103" s="2736"/>
      <c r="D103" s="2736"/>
      <c r="E103" s="2736"/>
      <c r="F103" s="2736"/>
      <c r="G103" s="2736"/>
      <c r="H103" s="2736"/>
      <c r="I103" s="2736"/>
      <c r="J103" s="2736"/>
      <c r="K103" s="2736"/>
      <c r="L103" s="2736"/>
      <c r="M103" s="2736"/>
      <c r="N103" s="2736"/>
      <c r="O103" s="2736"/>
      <c r="P103" s="2736"/>
      <c r="Q103" s="2736"/>
      <c r="R103" s="118"/>
      <c r="S103" s="118"/>
      <c r="T103" s="118"/>
      <c r="U103" s="118"/>
      <c r="V103" s="118"/>
      <c r="W103" s="118"/>
      <c r="X103" s="118"/>
    </row>
    <row r="104" spans="1:24">
      <c r="A104" s="189"/>
      <c r="B104" s="189"/>
      <c r="C104" s="189"/>
      <c r="D104" s="189"/>
      <c r="E104" s="189"/>
      <c r="F104" s="189"/>
      <c r="G104" s="189"/>
      <c r="H104" s="189"/>
      <c r="I104" s="189"/>
      <c r="J104" s="189"/>
      <c r="K104" s="189"/>
      <c r="L104" s="118"/>
      <c r="M104" s="118"/>
      <c r="N104" s="118"/>
      <c r="O104" s="118"/>
      <c r="P104" s="118"/>
      <c r="Q104" s="118"/>
      <c r="R104" s="118"/>
      <c r="S104" s="118"/>
      <c r="T104" s="118"/>
      <c r="U104" s="118"/>
      <c r="V104" s="118"/>
      <c r="W104" s="118"/>
      <c r="X104" s="118"/>
    </row>
    <row r="105" spans="1:24">
      <c r="A105" s="2204" t="s">
        <v>1478</v>
      </c>
      <c r="B105" s="2204"/>
      <c r="C105" s="2204"/>
      <c r="D105" s="2204"/>
      <c r="E105" s="2204"/>
      <c r="F105" s="2204"/>
      <c r="G105" s="2204"/>
      <c r="H105" s="2204"/>
      <c r="I105" s="2204"/>
      <c r="J105" s="211"/>
      <c r="K105" s="146"/>
      <c r="L105" s="120" t="s">
        <v>484</v>
      </c>
      <c r="M105" s="118"/>
      <c r="N105" s="118"/>
      <c r="O105" s="118"/>
      <c r="P105" s="118"/>
      <c r="Q105" s="118"/>
      <c r="R105" s="118"/>
      <c r="S105" s="118"/>
      <c r="T105" s="118"/>
      <c r="U105" s="118"/>
      <c r="V105" s="118"/>
      <c r="W105" s="118"/>
      <c r="X105" s="118"/>
    </row>
    <row r="106" spans="1:24">
      <c r="A106" s="2204" t="s">
        <v>591</v>
      </c>
      <c r="B106" s="2204"/>
      <c r="C106" s="2204"/>
      <c r="D106" s="2204"/>
      <c r="E106" s="2204"/>
      <c r="F106" s="2204"/>
      <c r="G106" s="2204"/>
      <c r="H106" s="2204"/>
      <c r="I106" s="2204"/>
      <c r="J106" s="211"/>
      <c r="K106" s="146"/>
      <c r="L106" s="120" t="s">
        <v>486</v>
      </c>
      <c r="M106" s="118"/>
      <c r="N106" s="118"/>
      <c r="O106" s="118"/>
      <c r="P106" s="118"/>
      <c r="Q106" s="118"/>
      <c r="R106" s="118"/>
      <c r="S106" s="118"/>
      <c r="T106" s="118"/>
      <c r="U106" s="118"/>
      <c r="V106" s="118"/>
      <c r="W106" s="118"/>
      <c r="X106" s="118"/>
    </row>
    <row r="107" spans="1:24">
      <c r="A107" s="2204" t="s">
        <v>592</v>
      </c>
      <c r="B107" s="2204"/>
      <c r="C107" s="2204"/>
      <c r="D107" s="2204"/>
      <c r="E107" s="2204"/>
      <c r="F107" s="2204"/>
      <c r="G107" s="2204"/>
      <c r="H107" s="2204"/>
      <c r="I107" s="2204"/>
      <c r="J107" s="211"/>
      <c r="K107" s="167"/>
      <c r="L107" s="120" t="s">
        <v>488</v>
      </c>
      <c r="M107" s="118"/>
      <c r="N107" s="118"/>
      <c r="O107" s="118"/>
      <c r="P107" s="118"/>
      <c r="Q107" s="118"/>
      <c r="R107" s="118"/>
      <c r="S107" s="118"/>
      <c r="T107" s="118"/>
      <c r="U107" s="118"/>
      <c r="V107" s="118"/>
      <c r="W107" s="118"/>
      <c r="X107" s="118"/>
    </row>
    <row r="108" spans="1:24">
      <c r="A108" s="244"/>
      <c r="B108" s="245"/>
      <c r="C108" s="118"/>
      <c r="D108" s="118"/>
      <c r="E108" s="118"/>
      <c r="F108" s="118"/>
      <c r="G108" s="118"/>
      <c r="H108" s="118"/>
      <c r="I108" s="118"/>
      <c r="J108" s="118"/>
      <c r="K108" s="118"/>
      <c r="L108" s="189"/>
      <c r="M108" s="189"/>
      <c r="N108" s="189"/>
      <c r="O108" s="189"/>
      <c r="P108" s="189"/>
      <c r="Q108" s="189"/>
      <c r="R108" s="189"/>
      <c r="S108" s="189"/>
      <c r="T108" s="189"/>
      <c r="U108" s="189"/>
      <c r="V108" s="189"/>
      <c r="W108" s="189"/>
      <c r="X108" s="189"/>
    </row>
    <row r="109" spans="1:24">
      <c r="A109" s="189" t="s">
        <v>1479</v>
      </c>
      <c r="B109" s="189"/>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row>
  </sheetData>
  <mergeCells count="87">
    <mergeCell ref="A103:Q103"/>
    <mergeCell ref="A105:I105"/>
    <mergeCell ref="A106:I106"/>
    <mergeCell ref="A107:I107"/>
    <mergeCell ref="B90:C90"/>
    <mergeCell ref="A98:R98"/>
    <mergeCell ref="A99:R99"/>
    <mergeCell ref="A100:S100"/>
    <mergeCell ref="A101:O101"/>
    <mergeCell ref="A102:Q102"/>
    <mergeCell ref="H75:I75"/>
    <mergeCell ref="B89:C89"/>
    <mergeCell ref="B78:C78"/>
    <mergeCell ref="B79:C79"/>
    <mergeCell ref="B80:C80"/>
    <mergeCell ref="B81:C81"/>
    <mergeCell ref="B82:C82"/>
    <mergeCell ref="B83:C83"/>
    <mergeCell ref="B84:C84"/>
    <mergeCell ref="B85:C85"/>
    <mergeCell ref="B86:C86"/>
    <mergeCell ref="B87:C87"/>
    <mergeCell ref="B88:C88"/>
    <mergeCell ref="A76:A77"/>
    <mergeCell ref="B76:C77"/>
    <mergeCell ref="B64:C64"/>
    <mergeCell ref="B65:C65"/>
    <mergeCell ref="B66:C66"/>
    <mergeCell ref="B67:C67"/>
    <mergeCell ref="B68:C68"/>
    <mergeCell ref="B69:C69"/>
    <mergeCell ref="B70:C70"/>
    <mergeCell ref="B71:C71"/>
    <mergeCell ref="B72:C72"/>
    <mergeCell ref="A75:G75"/>
    <mergeCell ref="B63:C63"/>
    <mergeCell ref="A53:J53"/>
    <mergeCell ref="A54:F54"/>
    <mergeCell ref="G54:H54"/>
    <mergeCell ref="A55:A56"/>
    <mergeCell ref="B55:C56"/>
    <mergeCell ref="B57:C57"/>
    <mergeCell ref="B58:C58"/>
    <mergeCell ref="B59:C59"/>
    <mergeCell ref="B60:C60"/>
    <mergeCell ref="B61:C61"/>
    <mergeCell ref="B62:C62"/>
    <mergeCell ref="K42:L42"/>
    <mergeCell ref="N42:O42"/>
    <mergeCell ref="P42:Q42"/>
    <mergeCell ref="R42:S42"/>
    <mergeCell ref="T42:U42"/>
    <mergeCell ref="V42:W42"/>
    <mergeCell ref="V28:W28"/>
    <mergeCell ref="A39:X39"/>
    <mergeCell ref="A40:A44"/>
    <mergeCell ref="B40:B44"/>
    <mergeCell ref="C40:M41"/>
    <mergeCell ref="N40:X41"/>
    <mergeCell ref="C42:D42"/>
    <mergeCell ref="E42:F42"/>
    <mergeCell ref="G42:H42"/>
    <mergeCell ref="I42:J42"/>
    <mergeCell ref="I28:J28"/>
    <mergeCell ref="K28:L28"/>
    <mergeCell ref="N28:O28"/>
    <mergeCell ref="P28:Q28"/>
    <mergeCell ref="R28:S28"/>
    <mergeCell ref="T28:U28"/>
    <mergeCell ref="A24:O24"/>
    <mergeCell ref="W24:X24"/>
    <mergeCell ref="A25:X25"/>
    <mergeCell ref="A26:A30"/>
    <mergeCell ref="B26:B30"/>
    <mergeCell ref="C26:M27"/>
    <mergeCell ref="N26:X27"/>
    <mergeCell ref="C28:D28"/>
    <mergeCell ref="E28:F28"/>
    <mergeCell ref="G28:H28"/>
    <mergeCell ref="A1:P1"/>
    <mergeCell ref="A6:P6"/>
    <mergeCell ref="A7:P7"/>
    <mergeCell ref="A10:A13"/>
    <mergeCell ref="B10:B13"/>
    <mergeCell ref="C10:C13"/>
    <mergeCell ref="D10:K11"/>
    <mergeCell ref="L10:S11"/>
  </mergeCells>
  <pageMargins left="0.7" right="0.7" top="0.75" bottom="0.75" header="0.3" footer="0.3"/>
  <pageSetup paperSize="9" scale="54" orientation="landscape" r:id="rId1"/>
  <rowBreaks count="1" manualBreakCount="1">
    <brk id="53"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7"/>
  <sheetViews>
    <sheetView view="pageBreakPreview" zoomScale="110" zoomScaleNormal="100" zoomScaleSheetLayoutView="110" workbookViewId="0">
      <selection activeCell="I16" sqref="I16"/>
    </sheetView>
  </sheetViews>
  <sheetFormatPr defaultRowHeight="11.25"/>
  <cols>
    <col min="1" max="1" width="5.42578125" style="117" customWidth="1"/>
    <col min="2" max="5" width="17.140625" style="117" customWidth="1"/>
    <col min="6" max="6" width="10.85546875" style="117" customWidth="1"/>
    <col min="7" max="256" width="9.140625" style="117"/>
    <col min="257" max="257" width="5.42578125" style="117" customWidth="1"/>
    <col min="258" max="261" width="17.140625" style="117" customWidth="1"/>
    <col min="262" max="262" width="10.85546875" style="117" customWidth="1"/>
    <col min="263" max="512" width="9.140625" style="117"/>
    <col min="513" max="513" width="5.42578125" style="117" customWidth="1"/>
    <col min="514" max="517" width="17.140625" style="117" customWidth="1"/>
    <col min="518" max="518" width="10.85546875" style="117" customWidth="1"/>
    <col min="519" max="768" width="9.140625" style="117"/>
    <col min="769" max="769" width="5.42578125" style="117" customWidth="1"/>
    <col min="770" max="773" width="17.140625" style="117" customWidth="1"/>
    <col min="774" max="774" width="10.85546875" style="117" customWidth="1"/>
    <col min="775" max="1024" width="9.140625" style="117"/>
    <col min="1025" max="1025" width="5.42578125" style="117" customWidth="1"/>
    <col min="1026" max="1029" width="17.140625" style="117" customWidth="1"/>
    <col min="1030" max="1030" width="10.85546875" style="117" customWidth="1"/>
    <col min="1031" max="1280" width="9.140625" style="117"/>
    <col min="1281" max="1281" width="5.42578125" style="117" customWidth="1"/>
    <col min="1282" max="1285" width="17.140625" style="117" customWidth="1"/>
    <col min="1286" max="1286" width="10.85546875" style="117" customWidth="1"/>
    <col min="1287" max="1536" width="9.140625" style="117"/>
    <col min="1537" max="1537" width="5.42578125" style="117" customWidth="1"/>
    <col min="1538" max="1541" width="17.140625" style="117" customWidth="1"/>
    <col min="1542" max="1542" width="10.85546875" style="117" customWidth="1"/>
    <col min="1543" max="1792" width="9.140625" style="117"/>
    <col min="1793" max="1793" width="5.42578125" style="117" customWidth="1"/>
    <col min="1794" max="1797" width="17.140625" style="117" customWidth="1"/>
    <col min="1798" max="1798" width="10.85546875" style="117" customWidth="1"/>
    <col min="1799" max="2048" width="9.140625" style="117"/>
    <col min="2049" max="2049" width="5.42578125" style="117" customWidth="1"/>
    <col min="2050" max="2053" width="17.140625" style="117" customWidth="1"/>
    <col min="2054" max="2054" width="10.85546875" style="117" customWidth="1"/>
    <col min="2055" max="2304" width="9.140625" style="117"/>
    <col min="2305" max="2305" width="5.42578125" style="117" customWidth="1"/>
    <col min="2306" max="2309" width="17.140625" style="117" customWidth="1"/>
    <col min="2310" max="2310" width="10.85546875" style="117" customWidth="1"/>
    <col min="2311" max="2560" width="9.140625" style="117"/>
    <col min="2561" max="2561" width="5.42578125" style="117" customWidth="1"/>
    <col min="2562" max="2565" width="17.140625" style="117" customWidth="1"/>
    <col min="2566" max="2566" width="10.85546875" style="117" customWidth="1"/>
    <col min="2567" max="2816" width="9.140625" style="117"/>
    <col min="2817" max="2817" width="5.42578125" style="117" customWidth="1"/>
    <col min="2818" max="2821" width="17.140625" style="117" customWidth="1"/>
    <col min="2822" max="2822" width="10.85546875" style="117" customWidth="1"/>
    <col min="2823" max="3072" width="9.140625" style="117"/>
    <col min="3073" max="3073" width="5.42578125" style="117" customWidth="1"/>
    <col min="3074" max="3077" width="17.140625" style="117" customWidth="1"/>
    <col min="3078" max="3078" width="10.85546875" style="117" customWidth="1"/>
    <col min="3079" max="3328" width="9.140625" style="117"/>
    <col min="3329" max="3329" width="5.42578125" style="117" customWidth="1"/>
    <col min="3330" max="3333" width="17.140625" style="117" customWidth="1"/>
    <col min="3334" max="3334" width="10.85546875" style="117" customWidth="1"/>
    <col min="3335" max="3584" width="9.140625" style="117"/>
    <col min="3585" max="3585" width="5.42578125" style="117" customWidth="1"/>
    <col min="3586" max="3589" width="17.140625" style="117" customWidth="1"/>
    <col min="3590" max="3590" width="10.85546875" style="117" customWidth="1"/>
    <col min="3591" max="3840" width="9.140625" style="117"/>
    <col min="3841" max="3841" width="5.42578125" style="117" customWidth="1"/>
    <col min="3842" max="3845" width="17.140625" style="117" customWidth="1"/>
    <col min="3846" max="3846" width="10.85546875" style="117" customWidth="1"/>
    <col min="3847" max="4096" width="9.140625" style="117"/>
    <col min="4097" max="4097" width="5.42578125" style="117" customWidth="1"/>
    <col min="4098" max="4101" width="17.140625" style="117" customWidth="1"/>
    <col min="4102" max="4102" width="10.85546875" style="117" customWidth="1"/>
    <col min="4103" max="4352" width="9.140625" style="117"/>
    <col min="4353" max="4353" width="5.42578125" style="117" customWidth="1"/>
    <col min="4354" max="4357" width="17.140625" style="117" customWidth="1"/>
    <col min="4358" max="4358" width="10.85546875" style="117" customWidth="1"/>
    <col min="4359" max="4608" width="9.140625" style="117"/>
    <col min="4609" max="4609" width="5.42578125" style="117" customWidth="1"/>
    <col min="4610" max="4613" width="17.140625" style="117" customWidth="1"/>
    <col min="4614" max="4614" width="10.85546875" style="117" customWidth="1"/>
    <col min="4615" max="4864" width="9.140625" style="117"/>
    <col min="4865" max="4865" width="5.42578125" style="117" customWidth="1"/>
    <col min="4866" max="4869" width="17.140625" style="117" customWidth="1"/>
    <col min="4870" max="4870" width="10.85546875" style="117" customWidth="1"/>
    <col min="4871" max="5120" width="9.140625" style="117"/>
    <col min="5121" max="5121" width="5.42578125" style="117" customWidth="1"/>
    <col min="5122" max="5125" width="17.140625" style="117" customWidth="1"/>
    <col min="5126" max="5126" width="10.85546875" style="117" customWidth="1"/>
    <col min="5127" max="5376" width="9.140625" style="117"/>
    <col min="5377" max="5377" width="5.42578125" style="117" customWidth="1"/>
    <col min="5378" max="5381" width="17.140625" style="117" customWidth="1"/>
    <col min="5382" max="5382" width="10.85546875" style="117" customWidth="1"/>
    <col min="5383" max="5632" width="9.140625" style="117"/>
    <col min="5633" max="5633" width="5.42578125" style="117" customWidth="1"/>
    <col min="5634" max="5637" width="17.140625" style="117" customWidth="1"/>
    <col min="5638" max="5638" width="10.85546875" style="117" customWidth="1"/>
    <col min="5639" max="5888" width="9.140625" style="117"/>
    <col min="5889" max="5889" width="5.42578125" style="117" customWidth="1"/>
    <col min="5890" max="5893" width="17.140625" style="117" customWidth="1"/>
    <col min="5894" max="5894" width="10.85546875" style="117" customWidth="1"/>
    <col min="5895" max="6144" width="9.140625" style="117"/>
    <col min="6145" max="6145" width="5.42578125" style="117" customWidth="1"/>
    <col min="6146" max="6149" width="17.140625" style="117" customWidth="1"/>
    <col min="6150" max="6150" width="10.85546875" style="117" customWidth="1"/>
    <col min="6151" max="6400" width="9.140625" style="117"/>
    <col min="6401" max="6401" width="5.42578125" style="117" customWidth="1"/>
    <col min="6402" max="6405" width="17.140625" style="117" customWidth="1"/>
    <col min="6406" max="6406" width="10.85546875" style="117" customWidth="1"/>
    <col min="6407" max="6656" width="9.140625" style="117"/>
    <col min="6657" max="6657" width="5.42578125" style="117" customWidth="1"/>
    <col min="6658" max="6661" width="17.140625" style="117" customWidth="1"/>
    <col min="6662" max="6662" width="10.85546875" style="117" customWidth="1"/>
    <col min="6663" max="6912" width="9.140625" style="117"/>
    <col min="6913" max="6913" width="5.42578125" style="117" customWidth="1"/>
    <col min="6914" max="6917" width="17.140625" style="117" customWidth="1"/>
    <col min="6918" max="6918" width="10.85546875" style="117" customWidth="1"/>
    <col min="6919" max="7168" width="9.140625" style="117"/>
    <col min="7169" max="7169" width="5.42578125" style="117" customWidth="1"/>
    <col min="7170" max="7173" width="17.140625" style="117" customWidth="1"/>
    <col min="7174" max="7174" width="10.85546875" style="117" customWidth="1"/>
    <col min="7175" max="7424" width="9.140625" style="117"/>
    <col min="7425" max="7425" width="5.42578125" style="117" customWidth="1"/>
    <col min="7426" max="7429" width="17.140625" style="117" customWidth="1"/>
    <col min="7430" max="7430" width="10.85546875" style="117" customWidth="1"/>
    <col min="7431" max="7680" width="9.140625" style="117"/>
    <col min="7681" max="7681" width="5.42578125" style="117" customWidth="1"/>
    <col min="7682" max="7685" width="17.140625" style="117" customWidth="1"/>
    <col min="7686" max="7686" width="10.85546875" style="117" customWidth="1"/>
    <col min="7687" max="7936" width="9.140625" style="117"/>
    <col min="7937" max="7937" width="5.42578125" style="117" customWidth="1"/>
    <col min="7938" max="7941" width="17.140625" style="117" customWidth="1"/>
    <col min="7942" max="7942" width="10.85546875" style="117" customWidth="1"/>
    <col min="7943" max="8192" width="9.140625" style="117"/>
    <col min="8193" max="8193" width="5.42578125" style="117" customWidth="1"/>
    <col min="8194" max="8197" width="17.140625" style="117" customWidth="1"/>
    <col min="8198" max="8198" width="10.85546875" style="117" customWidth="1"/>
    <col min="8199" max="8448" width="9.140625" style="117"/>
    <col min="8449" max="8449" width="5.42578125" style="117" customWidth="1"/>
    <col min="8450" max="8453" width="17.140625" style="117" customWidth="1"/>
    <col min="8454" max="8454" width="10.85546875" style="117" customWidth="1"/>
    <col min="8455" max="8704" width="9.140625" style="117"/>
    <col min="8705" max="8705" width="5.42578125" style="117" customWidth="1"/>
    <col min="8706" max="8709" width="17.140625" style="117" customWidth="1"/>
    <col min="8710" max="8710" width="10.85546875" style="117" customWidth="1"/>
    <col min="8711" max="8960" width="9.140625" style="117"/>
    <col min="8961" max="8961" width="5.42578125" style="117" customWidth="1"/>
    <col min="8962" max="8965" width="17.140625" style="117" customWidth="1"/>
    <col min="8966" max="8966" width="10.85546875" style="117" customWidth="1"/>
    <col min="8967" max="9216" width="9.140625" style="117"/>
    <col min="9217" max="9217" width="5.42578125" style="117" customWidth="1"/>
    <col min="9218" max="9221" width="17.140625" style="117" customWidth="1"/>
    <col min="9222" max="9222" width="10.85546875" style="117" customWidth="1"/>
    <col min="9223" max="9472" width="9.140625" style="117"/>
    <col min="9473" max="9473" width="5.42578125" style="117" customWidth="1"/>
    <col min="9474" max="9477" width="17.140625" style="117" customWidth="1"/>
    <col min="9478" max="9478" width="10.85546875" style="117" customWidth="1"/>
    <col min="9479" max="9728" width="9.140625" style="117"/>
    <col min="9729" max="9729" width="5.42578125" style="117" customWidth="1"/>
    <col min="9730" max="9733" width="17.140625" style="117" customWidth="1"/>
    <col min="9734" max="9734" width="10.85546875" style="117" customWidth="1"/>
    <col min="9735" max="9984" width="9.140625" style="117"/>
    <col min="9985" max="9985" width="5.42578125" style="117" customWidth="1"/>
    <col min="9986" max="9989" width="17.140625" style="117" customWidth="1"/>
    <col min="9990" max="9990" width="10.85546875" style="117" customWidth="1"/>
    <col min="9991" max="10240" width="9.140625" style="117"/>
    <col min="10241" max="10241" width="5.42578125" style="117" customWidth="1"/>
    <col min="10242" max="10245" width="17.140625" style="117" customWidth="1"/>
    <col min="10246" max="10246" width="10.85546875" style="117" customWidth="1"/>
    <col min="10247" max="10496" width="9.140625" style="117"/>
    <col min="10497" max="10497" width="5.42578125" style="117" customWidth="1"/>
    <col min="10498" max="10501" width="17.140625" style="117" customWidth="1"/>
    <col min="10502" max="10502" width="10.85546875" style="117" customWidth="1"/>
    <col min="10503" max="10752" width="9.140625" style="117"/>
    <col min="10753" max="10753" width="5.42578125" style="117" customWidth="1"/>
    <col min="10754" max="10757" width="17.140625" style="117" customWidth="1"/>
    <col min="10758" max="10758" width="10.85546875" style="117" customWidth="1"/>
    <col min="10759" max="11008" width="9.140625" style="117"/>
    <col min="11009" max="11009" width="5.42578125" style="117" customWidth="1"/>
    <col min="11010" max="11013" width="17.140625" style="117" customWidth="1"/>
    <col min="11014" max="11014" width="10.85546875" style="117" customWidth="1"/>
    <col min="11015" max="11264" width="9.140625" style="117"/>
    <col min="11265" max="11265" width="5.42578125" style="117" customWidth="1"/>
    <col min="11266" max="11269" width="17.140625" style="117" customWidth="1"/>
    <col min="11270" max="11270" width="10.85546875" style="117" customWidth="1"/>
    <col min="11271" max="11520" width="9.140625" style="117"/>
    <col min="11521" max="11521" width="5.42578125" style="117" customWidth="1"/>
    <col min="11522" max="11525" width="17.140625" style="117" customWidth="1"/>
    <col min="11526" max="11526" width="10.85546875" style="117" customWidth="1"/>
    <col min="11527" max="11776" width="9.140625" style="117"/>
    <col min="11777" max="11777" width="5.42578125" style="117" customWidth="1"/>
    <col min="11778" max="11781" width="17.140625" style="117" customWidth="1"/>
    <col min="11782" max="11782" width="10.85546875" style="117" customWidth="1"/>
    <col min="11783" max="12032" width="9.140625" style="117"/>
    <col min="12033" max="12033" width="5.42578125" style="117" customWidth="1"/>
    <col min="12034" max="12037" width="17.140625" style="117" customWidth="1"/>
    <col min="12038" max="12038" width="10.85546875" style="117" customWidth="1"/>
    <col min="12039" max="12288" width="9.140625" style="117"/>
    <col min="12289" max="12289" width="5.42578125" style="117" customWidth="1"/>
    <col min="12290" max="12293" width="17.140625" style="117" customWidth="1"/>
    <col min="12294" max="12294" width="10.85546875" style="117" customWidth="1"/>
    <col min="12295" max="12544" width="9.140625" style="117"/>
    <col min="12545" max="12545" width="5.42578125" style="117" customWidth="1"/>
    <col min="12546" max="12549" width="17.140625" style="117" customWidth="1"/>
    <col min="12550" max="12550" width="10.85546875" style="117" customWidth="1"/>
    <col min="12551" max="12800" width="9.140625" style="117"/>
    <col min="12801" max="12801" width="5.42578125" style="117" customWidth="1"/>
    <col min="12802" max="12805" width="17.140625" style="117" customWidth="1"/>
    <col min="12806" max="12806" width="10.85546875" style="117" customWidth="1"/>
    <col min="12807" max="13056" width="9.140625" style="117"/>
    <col min="13057" max="13057" width="5.42578125" style="117" customWidth="1"/>
    <col min="13058" max="13061" width="17.140625" style="117" customWidth="1"/>
    <col min="13062" max="13062" width="10.85546875" style="117" customWidth="1"/>
    <col min="13063" max="13312" width="9.140625" style="117"/>
    <col min="13313" max="13313" width="5.42578125" style="117" customWidth="1"/>
    <col min="13314" max="13317" width="17.140625" style="117" customWidth="1"/>
    <col min="13318" max="13318" width="10.85546875" style="117" customWidth="1"/>
    <col min="13319" max="13568" width="9.140625" style="117"/>
    <col min="13569" max="13569" width="5.42578125" style="117" customWidth="1"/>
    <col min="13570" max="13573" width="17.140625" style="117" customWidth="1"/>
    <col min="13574" max="13574" width="10.85546875" style="117" customWidth="1"/>
    <col min="13575" max="13824" width="9.140625" style="117"/>
    <col min="13825" max="13825" width="5.42578125" style="117" customWidth="1"/>
    <col min="13826" max="13829" width="17.140625" style="117" customWidth="1"/>
    <col min="13830" max="13830" width="10.85546875" style="117" customWidth="1"/>
    <col min="13831" max="14080" width="9.140625" style="117"/>
    <col min="14081" max="14081" width="5.42578125" style="117" customWidth="1"/>
    <col min="14082" max="14085" width="17.140625" style="117" customWidth="1"/>
    <col min="14086" max="14086" width="10.85546875" style="117" customWidth="1"/>
    <col min="14087" max="14336" width="9.140625" style="117"/>
    <col min="14337" max="14337" width="5.42578125" style="117" customWidth="1"/>
    <col min="14338" max="14341" width="17.140625" style="117" customWidth="1"/>
    <col min="14342" max="14342" width="10.85546875" style="117" customWidth="1"/>
    <col min="14343" max="14592" width="9.140625" style="117"/>
    <col min="14593" max="14593" width="5.42578125" style="117" customWidth="1"/>
    <col min="14594" max="14597" width="17.140625" style="117" customWidth="1"/>
    <col min="14598" max="14598" width="10.85546875" style="117" customWidth="1"/>
    <col min="14599" max="14848" width="9.140625" style="117"/>
    <col min="14849" max="14849" width="5.42578125" style="117" customWidth="1"/>
    <col min="14850" max="14853" width="17.140625" style="117" customWidth="1"/>
    <col min="14854" max="14854" width="10.85546875" style="117" customWidth="1"/>
    <col min="14855" max="15104" width="9.140625" style="117"/>
    <col min="15105" max="15105" width="5.42578125" style="117" customWidth="1"/>
    <col min="15106" max="15109" width="17.140625" style="117" customWidth="1"/>
    <col min="15110" max="15110" width="10.85546875" style="117" customWidth="1"/>
    <col min="15111" max="15360" width="9.140625" style="117"/>
    <col min="15361" max="15361" width="5.42578125" style="117" customWidth="1"/>
    <col min="15362" max="15365" width="17.140625" style="117" customWidth="1"/>
    <col min="15366" max="15366" width="10.85546875" style="117" customWidth="1"/>
    <col min="15367" max="15616" width="9.140625" style="117"/>
    <col min="15617" max="15617" width="5.42578125" style="117" customWidth="1"/>
    <col min="15618" max="15621" width="17.140625" style="117" customWidth="1"/>
    <col min="15622" max="15622" width="10.85546875" style="117" customWidth="1"/>
    <col min="15623" max="15872" width="9.140625" style="117"/>
    <col min="15873" max="15873" width="5.42578125" style="117" customWidth="1"/>
    <col min="15874" max="15877" width="17.140625" style="117" customWidth="1"/>
    <col min="15878" max="15878" width="10.85546875" style="117" customWidth="1"/>
    <col min="15879" max="16128" width="9.140625" style="117"/>
    <col min="16129" max="16129" width="5.42578125" style="117" customWidth="1"/>
    <col min="16130" max="16133" width="17.140625" style="117" customWidth="1"/>
    <col min="16134" max="16134" width="10.85546875" style="117" customWidth="1"/>
    <col min="16135" max="16384" width="9.140625" style="117"/>
  </cols>
  <sheetData>
    <row r="1" spans="1:8" ht="12.75" customHeight="1">
      <c r="A1" s="2620" t="s">
        <v>1480</v>
      </c>
      <c r="B1" s="2620"/>
      <c r="C1" s="2620"/>
      <c r="D1" s="2620"/>
      <c r="E1" s="2620"/>
      <c r="F1" s="2620"/>
      <c r="G1" s="118"/>
      <c r="H1" s="118"/>
    </row>
    <row r="2" spans="1:8">
      <c r="A2" s="118"/>
      <c r="B2" s="118"/>
      <c r="C2" s="118"/>
      <c r="D2" s="118"/>
      <c r="E2" s="118"/>
      <c r="F2" s="118"/>
      <c r="G2" s="118"/>
      <c r="H2" s="118"/>
    </row>
    <row r="3" spans="1:8">
      <c r="A3" s="118" t="s">
        <v>15</v>
      </c>
      <c r="B3" s="211"/>
      <c r="C3" s="211"/>
      <c r="D3" s="211"/>
      <c r="E3" s="211"/>
      <c r="F3" s="259" t="s">
        <v>1481</v>
      </c>
      <c r="G3" s="118"/>
      <c r="H3" s="118"/>
    </row>
    <row r="4" spans="1:8">
      <c r="A4" s="211" t="s">
        <v>343</v>
      </c>
      <c r="B4" s="118"/>
      <c r="C4" s="118"/>
      <c r="D4" s="118"/>
      <c r="E4" s="118"/>
      <c r="F4" s="118"/>
      <c r="G4" s="118"/>
      <c r="H4" s="118"/>
    </row>
    <row r="5" spans="1:8">
      <c r="A5" s="118"/>
      <c r="B5" s="118"/>
      <c r="C5" s="118"/>
      <c r="D5" s="118"/>
      <c r="E5" s="118"/>
      <c r="F5" s="261"/>
      <c r="G5" s="118"/>
      <c r="H5" s="118"/>
    </row>
    <row r="6" spans="1:8" ht="15.75">
      <c r="A6" s="2108" t="s">
        <v>1482</v>
      </c>
      <c r="B6" s="2108"/>
      <c r="C6" s="2108"/>
      <c r="D6" s="2108"/>
      <c r="E6" s="2108"/>
      <c r="F6" s="2108"/>
      <c r="G6" s="118"/>
      <c r="H6" s="118"/>
    </row>
    <row r="7" spans="1:8" ht="12" thickBot="1">
      <c r="A7" s="118"/>
      <c r="B7" s="118"/>
      <c r="C7" s="118"/>
      <c r="D7" s="118"/>
      <c r="E7" s="118"/>
      <c r="F7" s="247" t="s">
        <v>8</v>
      </c>
      <c r="G7" s="118"/>
      <c r="H7" s="118"/>
    </row>
    <row r="8" spans="1:8">
      <c r="A8" s="2741" t="s">
        <v>7</v>
      </c>
      <c r="B8" s="2668" t="s">
        <v>1483</v>
      </c>
      <c r="C8" s="2668"/>
      <c r="D8" s="2668"/>
      <c r="E8" s="2668" t="s">
        <v>1484</v>
      </c>
      <c r="F8" s="2669" t="s">
        <v>1351</v>
      </c>
      <c r="G8" s="118"/>
      <c r="H8" s="118"/>
    </row>
    <row r="9" spans="1:8">
      <c r="A9" s="2742"/>
      <c r="B9" s="559" t="s">
        <v>289</v>
      </c>
      <c r="C9" s="559" t="s">
        <v>1485</v>
      </c>
      <c r="D9" s="559" t="s">
        <v>1486</v>
      </c>
      <c r="E9" s="2560"/>
      <c r="F9" s="2561"/>
      <c r="G9" s="118"/>
      <c r="H9" s="118"/>
    </row>
    <row r="10" spans="1:8" s="142" customFormat="1">
      <c r="A10" s="692">
        <v>1</v>
      </c>
      <c r="B10" s="693">
        <v>2</v>
      </c>
      <c r="C10" s="693">
        <v>3</v>
      </c>
      <c r="D10" s="693">
        <v>4</v>
      </c>
      <c r="E10" s="693">
        <v>5</v>
      </c>
      <c r="F10" s="694">
        <v>6</v>
      </c>
      <c r="G10" s="253"/>
      <c r="H10" s="253"/>
    </row>
    <row r="11" spans="1:8" ht="12" thickBot="1">
      <c r="A11" s="695"/>
      <c r="B11" s="696"/>
      <c r="C11" s="696"/>
      <c r="D11" s="696"/>
      <c r="E11" s="696"/>
      <c r="F11" s="697"/>
      <c r="G11" s="118"/>
      <c r="H11" s="118"/>
    </row>
    <row r="12" spans="1:8">
      <c r="A12" s="118"/>
      <c r="B12" s="118"/>
      <c r="C12" s="118"/>
      <c r="D12" s="118"/>
      <c r="E12" s="118"/>
      <c r="F12" s="118"/>
      <c r="G12" s="118"/>
      <c r="H12" s="118"/>
    </row>
    <row r="13" spans="1:8">
      <c r="A13" s="118" t="s">
        <v>1487</v>
      </c>
      <c r="B13" s="118"/>
      <c r="C13" s="118"/>
      <c r="D13" s="118"/>
      <c r="E13" s="118"/>
      <c r="F13" s="118"/>
      <c r="G13" s="118"/>
      <c r="H13" s="118"/>
    </row>
    <row r="14" spans="1:8">
      <c r="A14" s="118"/>
      <c r="B14" s="118"/>
      <c r="C14" s="118"/>
      <c r="D14" s="118"/>
      <c r="E14" s="118"/>
      <c r="F14" s="118"/>
      <c r="G14" s="118"/>
      <c r="H14" s="118"/>
    </row>
    <row r="15" spans="1:8">
      <c r="A15" s="118" t="s">
        <v>1488</v>
      </c>
      <c r="B15" s="118"/>
      <c r="C15" s="118"/>
      <c r="D15" s="118"/>
      <c r="E15" s="118"/>
      <c r="F15" s="118"/>
      <c r="G15" s="118"/>
      <c r="H15" s="118"/>
    </row>
    <row r="16" spans="1:8">
      <c r="A16" s="118" t="s">
        <v>1489</v>
      </c>
      <c r="B16" s="118"/>
      <c r="C16" s="118"/>
      <c r="D16" s="118"/>
      <c r="E16" s="118"/>
      <c r="F16" s="118"/>
      <c r="G16" s="118"/>
      <c r="H16" s="118"/>
    </row>
    <row r="17" spans="1:8">
      <c r="A17" s="2115" t="s">
        <v>1339</v>
      </c>
      <c r="B17" s="2115"/>
      <c r="C17" s="2115"/>
      <c r="D17" s="2115"/>
      <c r="E17" s="2115"/>
      <c r="F17" s="2115"/>
      <c r="G17" s="2115"/>
      <c r="H17" s="2115"/>
    </row>
  </sheetData>
  <mergeCells count="7">
    <mergeCell ref="A17:H17"/>
    <mergeCell ref="A1:F1"/>
    <mergeCell ref="A6:F6"/>
    <mergeCell ref="A8:A9"/>
    <mergeCell ref="B8:D8"/>
    <mergeCell ref="E8:E9"/>
    <mergeCell ref="F8:F9"/>
  </mergeCell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7"/>
  <sheetViews>
    <sheetView view="pageBreakPreview" zoomScaleNormal="100" zoomScaleSheetLayoutView="100" workbookViewId="0">
      <selection activeCell="I26" sqref="I26"/>
    </sheetView>
  </sheetViews>
  <sheetFormatPr defaultRowHeight="11.25"/>
  <cols>
    <col min="1" max="1" width="5.42578125" style="117" customWidth="1"/>
    <col min="2" max="2" width="13.85546875" style="117" customWidth="1"/>
    <col min="3" max="3" width="11.140625" style="117" bestFit="1" customWidth="1"/>
    <col min="4" max="4" width="8.7109375" style="117" bestFit="1" customWidth="1"/>
    <col min="5" max="5" width="7.5703125" style="117" customWidth="1"/>
    <col min="6" max="6" width="8" style="117" customWidth="1"/>
    <col min="7" max="7" width="14" style="117" customWidth="1"/>
    <col min="8" max="8" width="12" style="117" bestFit="1" customWidth="1"/>
    <col min="9" max="9" width="10" style="117" customWidth="1"/>
    <col min="10" max="10" width="7.42578125" style="117" customWidth="1"/>
    <col min="11" max="11" width="7.7109375" style="117" customWidth="1"/>
    <col min="12" max="12" width="9" style="117" customWidth="1"/>
    <col min="13" max="13" width="9.42578125" style="117" customWidth="1"/>
    <col min="14" max="256" width="9.140625" style="117"/>
    <col min="257" max="257" width="5.42578125" style="117" customWidth="1"/>
    <col min="258" max="258" width="13.85546875" style="117" customWidth="1"/>
    <col min="259" max="259" width="11.140625" style="117" bestFit="1" customWidth="1"/>
    <col min="260" max="260" width="8.7109375" style="117" bestFit="1" customWidth="1"/>
    <col min="261" max="261" width="7.5703125" style="117" customWidth="1"/>
    <col min="262" max="262" width="8" style="117" customWidth="1"/>
    <col min="263" max="263" width="14" style="117" customWidth="1"/>
    <col min="264" max="264" width="12" style="117" bestFit="1" customWidth="1"/>
    <col min="265" max="265" width="10" style="117" customWidth="1"/>
    <col min="266" max="266" width="7.42578125" style="117" customWidth="1"/>
    <col min="267" max="267" width="7.7109375" style="117" customWidth="1"/>
    <col min="268" max="268" width="9" style="117" customWidth="1"/>
    <col min="269" max="269" width="9.42578125" style="117" customWidth="1"/>
    <col min="270" max="512" width="9.140625" style="117"/>
    <col min="513" max="513" width="5.42578125" style="117" customWidth="1"/>
    <col min="514" max="514" width="13.85546875" style="117" customWidth="1"/>
    <col min="515" max="515" width="11.140625" style="117" bestFit="1" customWidth="1"/>
    <col min="516" max="516" width="8.7109375" style="117" bestFit="1" customWidth="1"/>
    <col min="517" max="517" width="7.5703125" style="117" customWidth="1"/>
    <col min="518" max="518" width="8" style="117" customWidth="1"/>
    <col min="519" max="519" width="14" style="117" customWidth="1"/>
    <col min="520" max="520" width="12" style="117" bestFit="1" customWidth="1"/>
    <col min="521" max="521" width="10" style="117" customWidth="1"/>
    <col min="522" max="522" width="7.42578125" style="117" customWidth="1"/>
    <col min="523" max="523" width="7.7109375" style="117" customWidth="1"/>
    <col min="524" max="524" width="9" style="117" customWidth="1"/>
    <col min="525" max="525" width="9.42578125" style="117" customWidth="1"/>
    <col min="526" max="768" width="9.140625" style="117"/>
    <col min="769" max="769" width="5.42578125" style="117" customWidth="1"/>
    <col min="770" max="770" width="13.85546875" style="117" customWidth="1"/>
    <col min="771" max="771" width="11.140625" style="117" bestFit="1" customWidth="1"/>
    <col min="772" max="772" width="8.7109375" style="117" bestFit="1" customWidth="1"/>
    <col min="773" max="773" width="7.5703125" style="117" customWidth="1"/>
    <col min="774" max="774" width="8" style="117" customWidth="1"/>
    <col min="775" max="775" width="14" style="117" customWidth="1"/>
    <col min="776" max="776" width="12" style="117" bestFit="1" customWidth="1"/>
    <col min="777" max="777" width="10" style="117" customWidth="1"/>
    <col min="778" max="778" width="7.42578125" style="117" customWidth="1"/>
    <col min="779" max="779" width="7.7109375" style="117" customWidth="1"/>
    <col min="780" max="780" width="9" style="117" customWidth="1"/>
    <col min="781" max="781" width="9.42578125" style="117" customWidth="1"/>
    <col min="782" max="1024" width="9.140625" style="117"/>
    <col min="1025" max="1025" width="5.42578125" style="117" customWidth="1"/>
    <col min="1026" max="1026" width="13.85546875" style="117" customWidth="1"/>
    <col min="1027" max="1027" width="11.140625" style="117" bestFit="1" customWidth="1"/>
    <col min="1028" max="1028" width="8.7109375" style="117" bestFit="1" customWidth="1"/>
    <col min="1029" max="1029" width="7.5703125" style="117" customWidth="1"/>
    <col min="1030" max="1030" width="8" style="117" customWidth="1"/>
    <col min="1031" max="1031" width="14" style="117" customWidth="1"/>
    <col min="1032" max="1032" width="12" style="117" bestFit="1" customWidth="1"/>
    <col min="1033" max="1033" width="10" style="117" customWidth="1"/>
    <col min="1034" max="1034" width="7.42578125" style="117" customWidth="1"/>
    <col min="1035" max="1035" width="7.7109375" style="117" customWidth="1"/>
    <col min="1036" max="1036" width="9" style="117" customWidth="1"/>
    <col min="1037" max="1037" width="9.42578125" style="117" customWidth="1"/>
    <col min="1038" max="1280" width="9.140625" style="117"/>
    <col min="1281" max="1281" width="5.42578125" style="117" customWidth="1"/>
    <col min="1282" max="1282" width="13.85546875" style="117" customWidth="1"/>
    <col min="1283" max="1283" width="11.140625" style="117" bestFit="1" customWidth="1"/>
    <col min="1284" max="1284" width="8.7109375" style="117" bestFit="1" customWidth="1"/>
    <col min="1285" max="1285" width="7.5703125" style="117" customWidth="1"/>
    <col min="1286" max="1286" width="8" style="117" customWidth="1"/>
    <col min="1287" max="1287" width="14" style="117" customWidth="1"/>
    <col min="1288" max="1288" width="12" style="117" bestFit="1" customWidth="1"/>
    <col min="1289" max="1289" width="10" style="117" customWidth="1"/>
    <col min="1290" max="1290" width="7.42578125" style="117" customWidth="1"/>
    <col min="1291" max="1291" width="7.7109375" style="117" customWidth="1"/>
    <col min="1292" max="1292" width="9" style="117" customWidth="1"/>
    <col min="1293" max="1293" width="9.42578125" style="117" customWidth="1"/>
    <col min="1294" max="1536" width="9.140625" style="117"/>
    <col min="1537" max="1537" width="5.42578125" style="117" customWidth="1"/>
    <col min="1538" max="1538" width="13.85546875" style="117" customWidth="1"/>
    <col min="1539" max="1539" width="11.140625" style="117" bestFit="1" customWidth="1"/>
    <col min="1540" max="1540" width="8.7109375" style="117" bestFit="1" customWidth="1"/>
    <col min="1541" max="1541" width="7.5703125" style="117" customWidth="1"/>
    <col min="1542" max="1542" width="8" style="117" customWidth="1"/>
    <col min="1543" max="1543" width="14" style="117" customWidth="1"/>
    <col min="1544" max="1544" width="12" style="117" bestFit="1" customWidth="1"/>
    <col min="1545" max="1545" width="10" style="117" customWidth="1"/>
    <col min="1546" max="1546" width="7.42578125" style="117" customWidth="1"/>
    <col min="1547" max="1547" width="7.7109375" style="117" customWidth="1"/>
    <col min="1548" max="1548" width="9" style="117" customWidth="1"/>
    <col min="1549" max="1549" width="9.42578125" style="117" customWidth="1"/>
    <col min="1550" max="1792" width="9.140625" style="117"/>
    <col min="1793" max="1793" width="5.42578125" style="117" customWidth="1"/>
    <col min="1794" max="1794" width="13.85546875" style="117" customWidth="1"/>
    <col min="1795" max="1795" width="11.140625" style="117" bestFit="1" customWidth="1"/>
    <col min="1796" max="1796" width="8.7109375" style="117" bestFit="1" customWidth="1"/>
    <col min="1797" max="1797" width="7.5703125" style="117" customWidth="1"/>
    <col min="1798" max="1798" width="8" style="117" customWidth="1"/>
    <col min="1799" max="1799" width="14" style="117" customWidth="1"/>
    <col min="1800" max="1800" width="12" style="117" bestFit="1" customWidth="1"/>
    <col min="1801" max="1801" width="10" style="117" customWidth="1"/>
    <col min="1802" max="1802" width="7.42578125" style="117" customWidth="1"/>
    <col min="1803" max="1803" width="7.7109375" style="117" customWidth="1"/>
    <col min="1804" max="1804" width="9" style="117" customWidth="1"/>
    <col min="1805" max="1805" width="9.42578125" style="117" customWidth="1"/>
    <col min="1806" max="2048" width="9.140625" style="117"/>
    <col min="2049" max="2049" width="5.42578125" style="117" customWidth="1"/>
    <col min="2050" max="2050" width="13.85546875" style="117" customWidth="1"/>
    <col min="2051" max="2051" width="11.140625" style="117" bestFit="1" customWidth="1"/>
    <col min="2052" max="2052" width="8.7109375" style="117" bestFit="1" customWidth="1"/>
    <col min="2053" max="2053" width="7.5703125" style="117" customWidth="1"/>
    <col min="2054" max="2054" width="8" style="117" customWidth="1"/>
    <col min="2055" max="2055" width="14" style="117" customWidth="1"/>
    <col min="2056" max="2056" width="12" style="117" bestFit="1" customWidth="1"/>
    <col min="2057" max="2057" width="10" style="117" customWidth="1"/>
    <col min="2058" max="2058" width="7.42578125" style="117" customWidth="1"/>
    <col min="2059" max="2059" width="7.7109375" style="117" customWidth="1"/>
    <col min="2060" max="2060" width="9" style="117" customWidth="1"/>
    <col min="2061" max="2061" width="9.42578125" style="117" customWidth="1"/>
    <col min="2062" max="2304" width="9.140625" style="117"/>
    <col min="2305" max="2305" width="5.42578125" style="117" customWidth="1"/>
    <col min="2306" max="2306" width="13.85546875" style="117" customWidth="1"/>
    <col min="2307" max="2307" width="11.140625" style="117" bestFit="1" customWidth="1"/>
    <col min="2308" max="2308" width="8.7109375" style="117" bestFit="1" customWidth="1"/>
    <col min="2309" max="2309" width="7.5703125" style="117" customWidth="1"/>
    <col min="2310" max="2310" width="8" style="117" customWidth="1"/>
    <col min="2311" max="2311" width="14" style="117" customWidth="1"/>
    <col min="2312" max="2312" width="12" style="117" bestFit="1" customWidth="1"/>
    <col min="2313" max="2313" width="10" style="117" customWidth="1"/>
    <col min="2314" max="2314" width="7.42578125" style="117" customWidth="1"/>
    <col min="2315" max="2315" width="7.7109375" style="117" customWidth="1"/>
    <col min="2316" max="2316" width="9" style="117" customWidth="1"/>
    <col min="2317" max="2317" width="9.42578125" style="117" customWidth="1"/>
    <col min="2318" max="2560" width="9.140625" style="117"/>
    <col min="2561" max="2561" width="5.42578125" style="117" customWidth="1"/>
    <col min="2562" max="2562" width="13.85546875" style="117" customWidth="1"/>
    <col min="2563" max="2563" width="11.140625" style="117" bestFit="1" customWidth="1"/>
    <col min="2564" max="2564" width="8.7109375" style="117" bestFit="1" customWidth="1"/>
    <col min="2565" max="2565" width="7.5703125" style="117" customWidth="1"/>
    <col min="2566" max="2566" width="8" style="117" customWidth="1"/>
    <col min="2567" max="2567" width="14" style="117" customWidth="1"/>
    <col min="2568" max="2568" width="12" style="117" bestFit="1" customWidth="1"/>
    <col min="2569" max="2569" width="10" style="117" customWidth="1"/>
    <col min="2570" max="2570" width="7.42578125" style="117" customWidth="1"/>
    <col min="2571" max="2571" width="7.7109375" style="117" customWidth="1"/>
    <col min="2572" max="2572" width="9" style="117" customWidth="1"/>
    <col min="2573" max="2573" width="9.42578125" style="117" customWidth="1"/>
    <col min="2574" max="2816" width="9.140625" style="117"/>
    <col min="2817" max="2817" width="5.42578125" style="117" customWidth="1"/>
    <col min="2818" max="2818" width="13.85546875" style="117" customWidth="1"/>
    <col min="2819" max="2819" width="11.140625" style="117" bestFit="1" customWidth="1"/>
    <col min="2820" max="2820" width="8.7109375" style="117" bestFit="1" customWidth="1"/>
    <col min="2821" max="2821" width="7.5703125" style="117" customWidth="1"/>
    <col min="2822" max="2822" width="8" style="117" customWidth="1"/>
    <col min="2823" max="2823" width="14" style="117" customWidth="1"/>
    <col min="2824" max="2824" width="12" style="117" bestFit="1" customWidth="1"/>
    <col min="2825" max="2825" width="10" style="117" customWidth="1"/>
    <col min="2826" max="2826" width="7.42578125" style="117" customWidth="1"/>
    <col min="2827" max="2827" width="7.7109375" style="117" customWidth="1"/>
    <col min="2828" max="2828" width="9" style="117" customWidth="1"/>
    <col min="2829" max="2829" width="9.42578125" style="117" customWidth="1"/>
    <col min="2830" max="3072" width="9.140625" style="117"/>
    <col min="3073" max="3073" width="5.42578125" style="117" customWidth="1"/>
    <col min="3074" max="3074" width="13.85546875" style="117" customWidth="1"/>
    <col min="3075" max="3075" width="11.140625" style="117" bestFit="1" customWidth="1"/>
    <col min="3076" max="3076" width="8.7109375" style="117" bestFit="1" customWidth="1"/>
    <col min="3077" max="3077" width="7.5703125" style="117" customWidth="1"/>
    <col min="3078" max="3078" width="8" style="117" customWidth="1"/>
    <col min="3079" max="3079" width="14" style="117" customWidth="1"/>
    <col min="3080" max="3080" width="12" style="117" bestFit="1" customWidth="1"/>
    <col min="3081" max="3081" width="10" style="117" customWidth="1"/>
    <col min="3082" max="3082" width="7.42578125" style="117" customWidth="1"/>
    <col min="3083" max="3083" width="7.7109375" style="117" customWidth="1"/>
    <col min="3084" max="3084" width="9" style="117" customWidth="1"/>
    <col min="3085" max="3085" width="9.42578125" style="117" customWidth="1"/>
    <col min="3086" max="3328" width="9.140625" style="117"/>
    <col min="3329" max="3329" width="5.42578125" style="117" customWidth="1"/>
    <col min="3330" max="3330" width="13.85546875" style="117" customWidth="1"/>
    <col min="3331" max="3331" width="11.140625" style="117" bestFit="1" customWidth="1"/>
    <col min="3332" max="3332" width="8.7109375" style="117" bestFit="1" customWidth="1"/>
    <col min="3333" max="3333" width="7.5703125" style="117" customWidth="1"/>
    <col min="3334" max="3334" width="8" style="117" customWidth="1"/>
    <col min="3335" max="3335" width="14" style="117" customWidth="1"/>
    <col min="3336" max="3336" width="12" style="117" bestFit="1" customWidth="1"/>
    <col min="3337" max="3337" width="10" style="117" customWidth="1"/>
    <col min="3338" max="3338" width="7.42578125" style="117" customWidth="1"/>
    <col min="3339" max="3339" width="7.7109375" style="117" customWidth="1"/>
    <col min="3340" max="3340" width="9" style="117" customWidth="1"/>
    <col min="3341" max="3341" width="9.42578125" style="117" customWidth="1"/>
    <col min="3342" max="3584" width="9.140625" style="117"/>
    <col min="3585" max="3585" width="5.42578125" style="117" customWidth="1"/>
    <col min="3586" max="3586" width="13.85546875" style="117" customWidth="1"/>
    <col min="3587" max="3587" width="11.140625" style="117" bestFit="1" customWidth="1"/>
    <col min="3588" max="3588" width="8.7109375" style="117" bestFit="1" customWidth="1"/>
    <col min="3589" max="3589" width="7.5703125" style="117" customWidth="1"/>
    <col min="3590" max="3590" width="8" style="117" customWidth="1"/>
    <col min="3591" max="3591" width="14" style="117" customWidth="1"/>
    <col min="3592" max="3592" width="12" style="117" bestFit="1" customWidth="1"/>
    <col min="3593" max="3593" width="10" style="117" customWidth="1"/>
    <col min="3594" max="3594" width="7.42578125" style="117" customWidth="1"/>
    <col min="3595" max="3595" width="7.7109375" style="117" customWidth="1"/>
    <col min="3596" max="3596" width="9" style="117" customWidth="1"/>
    <col min="3597" max="3597" width="9.42578125" style="117" customWidth="1"/>
    <col min="3598" max="3840" width="9.140625" style="117"/>
    <col min="3841" max="3841" width="5.42578125" style="117" customWidth="1"/>
    <col min="3842" max="3842" width="13.85546875" style="117" customWidth="1"/>
    <col min="3843" max="3843" width="11.140625" style="117" bestFit="1" customWidth="1"/>
    <col min="3844" max="3844" width="8.7109375" style="117" bestFit="1" customWidth="1"/>
    <col min="3845" max="3845" width="7.5703125" style="117" customWidth="1"/>
    <col min="3846" max="3846" width="8" style="117" customWidth="1"/>
    <col min="3847" max="3847" width="14" style="117" customWidth="1"/>
    <col min="3848" max="3848" width="12" style="117" bestFit="1" customWidth="1"/>
    <col min="3849" max="3849" width="10" style="117" customWidth="1"/>
    <col min="3850" max="3850" width="7.42578125" style="117" customWidth="1"/>
    <col min="3851" max="3851" width="7.7109375" style="117" customWidth="1"/>
    <col min="3852" max="3852" width="9" style="117" customWidth="1"/>
    <col min="3853" max="3853" width="9.42578125" style="117" customWidth="1"/>
    <col min="3854" max="4096" width="9.140625" style="117"/>
    <col min="4097" max="4097" width="5.42578125" style="117" customWidth="1"/>
    <col min="4098" max="4098" width="13.85546875" style="117" customWidth="1"/>
    <col min="4099" max="4099" width="11.140625" style="117" bestFit="1" customWidth="1"/>
    <col min="4100" max="4100" width="8.7109375" style="117" bestFit="1" customWidth="1"/>
    <col min="4101" max="4101" width="7.5703125" style="117" customWidth="1"/>
    <col min="4102" max="4102" width="8" style="117" customWidth="1"/>
    <col min="4103" max="4103" width="14" style="117" customWidth="1"/>
    <col min="4104" max="4104" width="12" style="117" bestFit="1" customWidth="1"/>
    <col min="4105" max="4105" width="10" style="117" customWidth="1"/>
    <col min="4106" max="4106" width="7.42578125" style="117" customWidth="1"/>
    <col min="4107" max="4107" width="7.7109375" style="117" customWidth="1"/>
    <col min="4108" max="4108" width="9" style="117" customWidth="1"/>
    <col min="4109" max="4109" width="9.42578125" style="117" customWidth="1"/>
    <col min="4110" max="4352" width="9.140625" style="117"/>
    <col min="4353" max="4353" width="5.42578125" style="117" customWidth="1"/>
    <col min="4354" max="4354" width="13.85546875" style="117" customWidth="1"/>
    <col min="4355" max="4355" width="11.140625" style="117" bestFit="1" customWidth="1"/>
    <col min="4356" max="4356" width="8.7109375" style="117" bestFit="1" customWidth="1"/>
    <col min="4357" max="4357" width="7.5703125" style="117" customWidth="1"/>
    <col min="4358" max="4358" width="8" style="117" customWidth="1"/>
    <col min="4359" max="4359" width="14" style="117" customWidth="1"/>
    <col min="4360" max="4360" width="12" style="117" bestFit="1" customWidth="1"/>
    <col min="4361" max="4361" width="10" style="117" customWidth="1"/>
    <col min="4362" max="4362" width="7.42578125" style="117" customWidth="1"/>
    <col min="4363" max="4363" width="7.7109375" style="117" customWidth="1"/>
    <col min="4364" max="4364" width="9" style="117" customWidth="1"/>
    <col min="4365" max="4365" width="9.42578125" style="117" customWidth="1"/>
    <col min="4366" max="4608" width="9.140625" style="117"/>
    <col min="4609" max="4609" width="5.42578125" style="117" customWidth="1"/>
    <col min="4610" max="4610" width="13.85546875" style="117" customWidth="1"/>
    <col min="4611" max="4611" width="11.140625" style="117" bestFit="1" customWidth="1"/>
    <col min="4612" max="4612" width="8.7109375" style="117" bestFit="1" customWidth="1"/>
    <col min="4613" max="4613" width="7.5703125" style="117" customWidth="1"/>
    <col min="4614" max="4614" width="8" style="117" customWidth="1"/>
    <col min="4615" max="4615" width="14" style="117" customWidth="1"/>
    <col min="4616" max="4616" width="12" style="117" bestFit="1" customWidth="1"/>
    <col min="4617" max="4617" width="10" style="117" customWidth="1"/>
    <col min="4618" max="4618" width="7.42578125" style="117" customWidth="1"/>
    <col min="4619" max="4619" width="7.7109375" style="117" customWidth="1"/>
    <col min="4620" max="4620" width="9" style="117" customWidth="1"/>
    <col min="4621" max="4621" width="9.42578125" style="117" customWidth="1"/>
    <col min="4622" max="4864" width="9.140625" style="117"/>
    <col min="4865" max="4865" width="5.42578125" style="117" customWidth="1"/>
    <col min="4866" max="4866" width="13.85546875" style="117" customWidth="1"/>
    <col min="4867" max="4867" width="11.140625" style="117" bestFit="1" customWidth="1"/>
    <col min="4868" max="4868" width="8.7109375" style="117" bestFit="1" customWidth="1"/>
    <col min="4869" max="4869" width="7.5703125" style="117" customWidth="1"/>
    <col min="4870" max="4870" width="8" style="117" customWidth="1"/>
    <col min="4871" max="4871" width="14" style="117" customWidth="1"/>
    <col min="4872" max="4872" width="12" style="117" bestFit="1" customWidth="1"/>
    <col min="4873" max="4873" width="10" style="117" customWidth="1"/>
    <col min="4874" max="4874" width="7.42578125" style="117" customWidth="1"/>
    <col min="4875" max="4875" width="7.7109375" style="117" customWidth="1"/>
    <col min="4876" max="4876" width="9" style="117" customWidth="1"/>
    <col min="4877" max="4877" width="9.42578125" style="117" customWidth="1"/>
    <col min="4878" max="5120" width="9.140625" style="117"/>
    <col min="5121" max="5121" width="5.42578125" style="117" customWidth="1"/>
    <col min="5122" max="5122" width="13.85546875" style="117" customWidth="1"/>
    <col min="5123" max="5123" width="11.140625" style="117" bestFit="1" customWidth="1"/>
    <col min="5124" max="5124" width="8.7109375" style="117" bestFit="1" customWidth="1"/>
    <col min="5125" max="5125" width="7.5703125" style="117" customWidth="1"/>
    <col min="5126" max="5126" width="8" style="117" customWidth="1"/>
    <col min="5127" max="5127" width="14" style="117" customWidth="1"/>
    <col min="5128" max="5128" width="12" style="117" bestFit="1" customWidth="1"/>
    <col min="5129" max="5129" width="10" style="117" customWidth="1"/>
    <col min="5130" max="5130" width="7.42578125" style="117" customWidth="1"/>
    <col min="5131" max="5131" width="7.7109375" style="117" customWidth="1"/>
    <col min="5132" max="5132" width="9" style="117" customWidth="1"/>
    <col min="5133" max="5133" width="9.42578125" style="117" customWidth="1"/>
    <col min="5134" max="5376" width="9.140625" style="117"/>
    <col min="5377" max="5377" width="5.42578125" style="117" customWidth="1"/>
    <col min="5378" max="5378" width="13.85546875" style="117" customWidth="1"/>
    <col min="5379" max="5379" width="11.140625" style="117" bestFit="1" customWidth="1"/>
    <col min="5380" max="5380" width="8.7109375" style="117" bestFit="1" customWidth="1"/>
    <col min="5381" max="5381" width="7.5703125" style="117" customWidth="1"/>
    <col min="5382" max="5382" width="8" style="117" customWidth="1"/>
    <col min="5383" max="5383" width="14" style="117" customWidth="1"/>
    <col min="5384" max="5384" width="12" style="117" bestFit="1" customWidth="1"/>
    <col min="5385" max="5385" width="10" style="117" customWidth="1"/>
    <col min="5386" max="5386" width="7.42578125" style="117" customWidth="1"/>
    <col min="5387" max="5387" width="7.7109375" style="117" customWidth="1"/>
    <col min="5388" max="5388" width="9" style="117" customWidth="1"/>
    <col min="5389" max="5389" width="9.42578125" style="117" customWidth="1"/>
    <col min="5390" max="5632" width="9.140625" style="117"/>
    <col min="5633" max="5633" width="5.42578125" style="117" customWidth="1"/>
    <col min="5634" max="5634" width="13.85546875" style="117" customWidth="1"/>
    <col min="5635" max="5635" width="11.140625" style="117" bestFit="1" customWidth="1"/>
    <col min="5636" max="5636" width="8.7109375" style="117" bestFit="1" customWidth="1"/>
    <col min="5637" max="5637" width="7.5703125" style="117" customWidth="1"/>
    <col min="5638" max="5638" width="8" style="117" customWidth="1"/>
    <col min="5639" max="5639" width="14" style="117" customWidth="1"/>
    <col min="5640" max="5640" width="12" style="117" bestFit="1" customWidth="1"/>
    <col min="5641" max="5641" width="10" style="117" customWidth="1"/>
    <col min="5642" max="5642" width="7.42578125" style="117" customWidth="1"/>
    <col min="5643" max="5643" width="7.7109375" style="117" customWidth="1"/>
    <col min="5644" max="5644" width="9" style="117" customWidth="1"/>
    <col min="5645" max="5645" width="9.42578125" style="117" customWidth="1"/>
    <col min="5646" max="5888" width="9.140625" style="117"/>
    <col min="5889" max="5889" width="5.42578125" style="117" customWidth="1"/>
    <col min="5890" max="5890" width="13.85546875" style="117" customWidth="1"/>
    <col min="5891" max="5891" width="11.140625" style="117" bestFit="1" customWidth="1"/>
    <col min="5892" max="5892" width="8.7109375" style="117" bestFit="1" customWidth="1"/>
    <col min="5893" max="5893" width="7.5703125" style="117" customWidth="1"/>
    <col min="5894" max="5894" width="8" style="117" customWidth="1"/>
    <col min="5895" max="5895" width="14" style="117" customWidth="1"/>
    <col min="5896" max="5896" width="12" style="117" bestFit="1" customWidth="1"/>
    <col min="5897" max="5897" width="10" style="117" customWidth="1"/>
    <col min="5898" max="5898" width="7.42578125" style="117" customWidth="1"/>
    <col min="5899" max="5899" width="7.7109375" style="117" customWidth="1"/>
    <col min="5900" max="5900" width="9" style="117" customWidth="1"/>
    <col min="5901" max="5901" width="9.42578125" style="117" customWidth="1"/>
    <col min="5902" max="6144" width="9.140625" style="117"/>
    <col min="6145" max="6145" width="5.42578125" style="117" customWidth="1"/>
    <col min="6146" max="6146" width="13.85546875" style="117" customWidth="1"/>
    <col min="6147" max="6147" width="11.140625" style="117" bestFit="1" customWidth="1"/>
    <col min="6148" max="6148" width="8.7109375" style="117" bestFit="1" customWidth="1"/>
    <col min="6149" max="6149" width="7.5703125" style="117" customWidth="1"/>
    <col min="6150" max="6150" width="8" style="117" customWidth="1"/>
    <col min="6151" max="6151" width="14" style="117" customWidth="1"/>
    <col min="6152" max="6152" width="12" style="117" bestFit="1" customWidth="1"/>
    <col min="6153" max="6153" width="10" style="117" customWidth="1"/>
    <col min="6154" max="6154" width="7.42578125" style="117" customWidth="1"/>
    <col min="6155" max="6155" width="7.7109375" style="117" customWidth="1"/>
    <col min="6156" max="6156" width="9" style="117" customWidth="1"/>
    <col min="6157" max="6157" width="9.42578125" style="117" customWidth="1"/>
    <col min="6158" max="6400" width="9.140625" style="117"/>
    <col min="6401" max="6401" width="5.42578125" style="117" customWidth="1"/>
    <col min="6402" max="6402" width="13.85546875" style="117" customWidth="1"/>
    <col min="6403" max="6403" width="11.140625" style="117" bestFit="1" customWidth="1"/>
    <col min="6404" max="6404" width="8.7109375" style="117" bestFit="1" customWidth="1"/>
    <col min="6405" max="6405" width="7.5703125" style="117" customWidth="1"/>
    <col min="6406" max="6406" width="8" style="117" customWidth="1"/>
    <col min="6407" max="6407" width="14" style="117" customWidth="1"/>
    <col min="6408" max="6408" width="12" style="117" bestFit="1" customWidth="1"/>
    <col min="6409" max="6409" width="10" style="117" customWidth="1"/>
    <col min="6410" max="6410" width="7.42578125" style="117" customWidth="1"/>
    <col min="6411" max="6411" width="7.7109375" style="117" customWidth="1"/>
    <col min="6412" max="6412" width="9" style="117" customWidth="1"/>
    <col min="6413" max="6413" width="9.42578125" style="117" customWidth="1"/>
    <col min="6414" max="6656" width="9.140625" style="117"/>
    <col min="6657" max="6657" width="5.42578125" style="117" customWidth="1"/>
    <col min="6658" max="6658" width="13.85546875" style="117" customWidth="1"/>
    <col min="6659" max="6659" width="11.140625" style="117" bestFit="1" customWidth="1"/>
    <col min="6660" max="6660" width="8.7109375" style="117" bestFit="1" customWidth="1"/>
    <col min="6661" max="6661" width="7.5703125" style="117" customWidth="1"/>
    <col min="6662" max="6662" width="8" style="117" customWidth="1"/>
    <col min="6663" max="6663" width="14" style="117" customWidth="1"/>
    <col min="6664" max="6664" width="12" style="117" bestFit="1" customWidth="1"/>
    <col min="6665" max="6665" width="10" style="117" customWidth="1"/>
    <col min="6666" max="6666" width="7.42578125" style="117" customWidth="1"/>
    <col min="6667" max="6667" width="7.7109375" style="117" customWidth="1"/>
    <col min="6668" max="6668" width="9" style="117" customWidth="1"/>
    <col min="6669" max="6669" width="9.42578125" style="117" customWidth="1"/>
    <col min="6670" max="6912" width="9.140625" style="117"/>
    <col min="6913" max="6913" width="5.42578125" style="117" customWidth="1"/>
    <col min="6914" max="6914" width="13.85546875" style="117" customWidth="1"/>
    <col min="6915" max="6915" width="11.140625" style="117" bestFit="1" customWidth="1"/>
    <col min="6916" max="6916" width="8.7109375" style="117" bestFit="1" customWidth="1"/>
    <col min="6917" max="6917" width="7.5703125" style="117" customWidth="1"/>
    <col min="6918" max="6918" width="8" style="117" customWidth="1"/>
    <col min="6919" max="6919" width="14" style="117" customWidth="1"/>
    <col min="6920" max="6920" width="12" style="117" bestFit="1" customWidth="1"/>
    <col min="6921" max="6921" width="10" style="117" customWidth="1"/>
    <col min="6922" max="6922" width="7.42578125" style="117" customWidth="1"/>
    <col min="6923" max="6923" width="7.7109375" style="117" customWidth="1"/>
    <col min="6924" max="6924" width="9" style="117" customWidth="1"/>
    <col min="6925" max="6925" width="9.42578125" style="117" customWidth="1"/>
    <col min="6926" max="7168" width="9.140625" style="117"/>
    <col min="7169" max="7169" width="5.42578125" style="117" customWidth="1"/>
    <col min="7170" max="7170" width="13.85546875" style="117" customWidth="1"/>
    <col min="7171" max="7171" width="11.140625" style="117" bestFit="1" customWidth="1"/>
    <col min="7172" max="7172" width="8.7109375" style="117" bestFit="1" customWidth="1"/>
    <col min="7173" max="7173" width="7.5703125" style="117" customWidth="1"/>
    <col min="7174" max="7174" width="8" style="117" customWidth="1"/>
    <col min="7175" max="7175" width="14" style="117" customWidth="1"/>
    <col min="7176" max="7176" width="12" style="117" bestFit="1" customWidth="1"/>
    <col min="7177" max="7177" width="10" style="117" customWidth="1"/>
    <col min="7178" max="7178" width="7.42578125" style="117" customWidth="1"/>
    <col min="7179" max="7179" width="7.7109375" style="117" customWidth="1"/>
    <col min="7180" max="7180" width="9" style="117" customWidth="1"/>
    <col min="7181" max="7181" width="9.42578125" style="117" customWidth="1"/>
    <col min="7182" max="7424" width="9.140625" style="117"/>
    <col min="7425" max="7425" width="5.42578125" style="117" customWidth="1"/>
    <col min="7426" max="7426" width="13.85546875" style="117" customWidth="1"/>
    <col min="7427" max="7427" width="11.140625" style="117" bestFit="1" customWidth="1"/>
    <col min="7428" max="7428" width="8.7109375" style="117" bestFit="1" customWidth="1"/>
    <col min="7429" max="7429" width="7.5703125" style="117" customWidth="1"/>
    <col min="7430" max="7430" width="8" style="117" customWidth="1"/>
    <col min="7431" max="7431" width="14" style="117" customWidth="1"/>
    <col min="7432" max="7432" width="12" style="117" bestFit="1" customWidth="1"/>
    <col min="7433" max="7433" width="10" style="117" customWidth="1"/>
    <col min="7434" max="7434" width="7.42578125" style="117" customWidth="1"/>
    <col min="7435" max="7435" width="7.7109375" style="117" customWidth="1"/>
    <col min="7436" max="7436" width="9" style="117" customWidth="1"/>
    <col min="7437" max="7437" width="9.42578125" style="117" customWidth="1"/>
    <col min="7438" max="7680" width="9.140625" style="117"/>
    <col min="7681" max="7681" width="5.42578125" style="117" customWidth="1"/>
    <col min="7682" max="7682" width="13.85546875" style="117" customWidth="1"/>
    <col min="7683" max="7683" width="11.140625" style="117" bestFit="1" customWidth="1"/>
    <col min="7684" max="7684" width="8.7109375" style="117" bestFit="1" customWidth="1"/>
    <col min="7685" max="7685" width="7.5703125" style="117" customWidth="1"/>
    <col min="7686" max="7686" width="8" style="117" customWidth="1"/>
    <col min="7687" max="7687" width="14" style="117" customWidth="1"/>
    <col min="7688" max="7688" width="12" style="117" bestFit="1" customWidth="1"/>
    <col min="7689" max="7689" width="10" style="117" customWidth="1"/>
    <col min="7690" max="7690" width="7.42578125" style="117" customWidth="1"/>
    <col min="7691" max="7691" width="7.7109375" style="117" customWidth="1"/>
    <col min="7692" max="7692" width="9" style="117" customWidth="1"/>
    <col min="7693" max="7693" width="9.42578125" style="117" customWidth="1"/>
    <col min="7694" max="7936" width="9.140625" style="117"/>
    <col min="7937" max="7937" width="5.42578125" style="117" customWidth="1"/>
    <col min="7938" max="7938" width="13.85546875" style="117" customWidth="1"/>
    <col min="7939" max="7939" width="11.140625" style="117" bestFit="1" customWidth="1"/>
    <col min="7940" max="7940" width="8.7109375" style="117" bestFit="1" customWidth="1"/>
    <col min="7941" max="7941" width="7.5703125" style="117" customWidth="1"/>
    <col min="7942" max="7942" width="8" style="117" customWidth="1"/>
    <col min="7943" max="7943" width="14" style="117" customWidth="1"/>
    <col min="7944" max="7944" width="12" style="117" bestFit="1" customWidth="1"/>
    <col min="7945" max="7945" width="10" style="117" customWidth="1"/>
    <col min="7946" max="7946" width="7.42578125" style="117" customWidth="1"/>
    <col min="7947" max="7947" width="7.7109375" style="117" customWidth="1"/>
    <col min="7948" max="7948" width="9" style="117" customWidth="1"/>
    <col min="7949" max="7949" width="9.42578125" style="117" customWidth="1"/>
    <col min="7950" max="8192" width="9.140625" style="117"/>
    <col min="8193" max="8193" width="5.42578125" style="117" customWidth="1"/>
    <col min="8194" max="8194" width="13.85546875" style="117" customWidth="1"/>
    <col min="8195" max="8195" width="11.140625" style="117" bestFit="1" customWidth="1"/>
    <col min="8196" max="8196" width="8.7109375" style="117" bestFit="1" customWidth="1"/>
    <col min="8197" max="8197" width="7.5703125" style="117" customWidth="1"/>
    <col min="8198" max="8198" width="8" style="117" customWidth="1"/>
    <col min="8199" max="8199" width="14" style="117" customWidth="1"/>
    <col min="8200" max="8200" width="12" style="117" bestFit="1" customWidth="1"/>
    <col min="8201" max="8201" width="10" style="117" customWidth="1"/>
    <col min="8202" max="8202" width="7.42578125" style="117" customWidth="1"/>
    <col min="8203" max="8203" width="7.7109375" style="117" customWidth="1"/>
    <col min="8204" max="8204" width="9" style="117" customWidth="1"/>
    <col min="8205" max="8205" width="9.42578125" style="117" customWidth="1"/>
    <col min="8206" max="8448" width="9.140625" style="117"/>
    <col min="8449" max="8449" width="5.42578125" style="117" customWidth="1"/>
    <col min="8450" max="8450" width="13.85546875" style="117" customWidth="1"/>
    <col min="8451" max="8451" width="11.140625" style="117" bestFit="1" customWidth="1"/>
    <col min="8452" max="8452" width="8.7109375" style="117" bestFit="1" customWidth="1"/>
    <col min="8453" max="8453" width="7.5703125" style="117" customWidth="1"/>
    <col min="8454" max="8454" width="8" style="117" customWidth="1"/>
    <col min="8455" max="8455" width="14" style="117" customWidth="1"/>
    <col min="8456" max="8456" width="12" style="117" bestFit="1" customWidth="1"/>
    <col min="8457" max="8457" width="10" style="117" customWidth="1"/>
    <col min="8458" max="8458" width="7.42578125" style="117" customWidth="1"/>
    <col min="8459" max="8459" width="7.7109375" style="117" customWidth="1"/>
    <col min="8460" max="8460" width="9" style="117" customWidth="1"/>
    <col min="8461" max="8461" width="9.42578125" style="117" customWidth="1"/>
    <col min="8462" max="8704" width="9.140625" style="117"/>
    <col min="8705" max="8705" width="5.42578125" style="117" customWidth="1"/>
    <col min="8706" max="8706" width="13.85546875" style="117" customWidth="1"/>
    <col min="8707" max="8707" width="11.140625" style="117" bestFit="1" customWidth="1"/>
    <col min="8708" max="8708" width="8.7109375" style="117" bestFit="1" customWidth="1"/>
    <col min="8709" max="8709" width="7.5703125" style="117" customWidth="1"/>
    <col min="8710" max="8710" width="8" style="117" customWidth="1"/>
    <col min="8711" max="8711" width="14" style="117" customWidth="1"/>
    <col min="8712" max="8712" width="12" style="117" bestFit="1" customWidth="1"/>
    <col min="8713" max="8713" width="10" style="117" customWidth="1"/>
    <col min="8714" max="8714" width="7.42578125" style="117" customWidth="1"/>
    <col min="8715" max="8715" width="7.7109375" style="117" customWidth="1"/>
    <col min="8716" max="8716" width="9" style="117" customWidth="1"/>
    <col min="8717" max="8717" width="9.42578125" style="117" customWidth="1"/>
    <col min="8718" max="8960" width="9.140625" style="117"/>
    <col min="8961" max="8961" width="5.42578125" style="117" customWidth="1"/>
    <col min="8962" max="8962" width="13.85546875" style="117" customWidth="1"/>
    <col min="8963" max="8963" width="11.140625" style="117" bestFit="1" customWidth="1"/>
    <col min="8964" max="8964" width="8.7109375" style="117" bestFit="1" customWidth="1"/>
    <col min="8965" max="8965" width="7.5703125" style="117" customWidth="1"/>
    <col min="8966" max="8966" width="8" style="117" customWidth="1"/>
    <col min="8967" max="8967" width="14" style="117" customWidth="1"/>
    <col min="8968" max="8968" width="12" style="117" bestFit="1" customWidth="1"/>
    <col min="8969" max="8969" width="10" style="117" customWidth="1"/>
    <col min="8970" max="8970" width="7.42578125" style="117" customWidth="1"/>
    <col min="8971" max="8971" width="7.7109375" style="117" customWidth="1"/>
    <col min="8972" max="8972" width="9" style="117" customWidth="1"/>
    <col min="8973" max="8973" width="9.42578125" style="117" customWidth="1"/>
    <col min="8974" max="9216" width="9.140625" style="117"/>
    <col min="9217" max="9217" width="5.42578125" style="117" customWidth="1"/>
    <col min="9218" max="9218" width="13.85546875" style="117" customWidth="1"/>
    <col min="9219" max="9219" width="11.140625" style="117" bestFit="1" customWidth="1"/>
    <col min="9220" max="9220" width="8.7109375" style="117" bestFit="1" customWidth="1"/>
    <col min="9221" max="9221" width="7.5703125" style="117" customWidth="1"/>
    <col min="9222" max="9222" width="8" style="117" customWidth="1"/>
    <col min="9223" max="9223" width="14" style="117" customWidth="1"/>
    <col min="9224" max="9224" width="12" style="117" bestFit="1" customWidth="1"/>
    <col min="9225" max="9225" width="10" style="117" customWidth="1"/>
    <col min="9226" max="9226" width="7.42578125" style="117" customWidth="1"/>
    <col min="9227" max="9227" width="7.7109375" style="117" customWidth="1"/>
    <col min="9228" max="9228" width="9" style="117" customWidth="1"/>
    <col min="9229" max="9229" width="9.42578125" style="117" customWidth="1"/>
    <col min="9230" max="9472" width="9.140625" style="117"/>
    <col min="9473" max="9473" width="5.42578125" style="117" customWidth="1"/>
    <col min="9474" max="9474" width="13.85546875" style="117" customWidth="1"/>
    <col min="9475" max="9475" width="11.140625" style="117" bestFit="1" customWidth="1"/>
    <col min="9476" max="9476" width="8.7109375" style="117" bestFit="1" customWidth="1"/>
    <col min="9477" max="9477" width="7.5703125" style="117" customWidth="1"/>
    <col min="9478" max="9478" width="8" style="117" customWidth="1"/>
    <col min="9479" max="9479" width="14" style="117" customWidth="1"/>
    <col min="9480" max="9480" width="12" style="117" bestFit="1" customWidth="1"/>
    <col min="9481" max="9481" width="10" style="117" customWidth="1"/>
    <col min="9482" max="9482" width="7.42578125" style="117" customWidth="1"/>
    <col min="9483" max="9483" width="7.7109375" style="117" customWidth="1"/>
    <col min="9484" max="9484" width="9" style="117" customWidth="1"/>
    <col min="9485" max="9485" width="9.42578125" style="117" customWidth="1"/>
    <col min="9486" max="9728" width="9.140625" style="117"/>
    <col min="9729" max="9729" width="5.42578125" style="117" customWidth="1"/>
    <col min="9730" max="9730" width="13.85546875" style="117" customWidth="1"/>
    <col min="9731" max="9731" width="11.140625" style="117" bestFit="1" customWidth="1"/>
    <col min="9732" max="9732" width="8.7109375" style="117" bestFit="1" customWidth="1"/>
    <col min="9733" max="9733" width="7.5703125" style="117" customWidth="1"/>
    <col min="9734" max="9734" width="8" style="117" customWidth="1"/>
    <col min="9735" max="9735" width="14" style="117" customWidth="1"/>
    <col min="9736" max="9736" width="12" style="117" bestFit="1" customWidth="1"/>
    <col min="9737" max="9737" width="10" style="117" customWidth="1"/>
    <col min="9738" max="9738" width="7.42578125" style="117" customWidth="1"/>
    <col min="9739" max="9739" width="7.7109375" style="117" customWidth="1"/>
    <col min="9740" max="9740" width="9" style="117" customWidth="1"/>
    <col min="9741" max="9741" width="9.42578125" style="117" customWidth="1"/>
    <col min="9742" max="9984" width="9.140625" style="117"/>
    <col min="9985" max="9985" width="5.42578125" style="117" customWidth="1"/>
    <col min="9986" max="9986" width="13.85546875" style="117" customWidth="1"/>
    <col min="9987" max="9987" width="11.140625" style="117" bestFit="1" customWidth="1"/>
    <col min="9988" max="9988" width="8.7109375" style="117" bestFit="1" customWidth="1"/>
    <col min="9989" max="9989" width="7.5703125" style="117" customWidth="1"/>
    <col min="9990" max="9990" width="8" style="117" customWidth="1"/>
    <col min="9991" max="9991" width="14" style="117" customWidth="1"/>
    <col min="9992" max="9992" width="12" style="117" bestFit="1" customWidth="1"/>
    <col min="9993" max="9993" width="10" style="117" customWidth="1"/>
    <col min="9994" max="9994" width="7.42578125" style="117" customWidth="1"/>
    <col min="9995" max="9995" width="7.7109375" style="117" customWidth="1"/>
    <col min="9996" max="9996" width="9" style="117" customWidth="1"/>
    <col min="9997" max="9997" width="9.42578125" style="117" customWidth="1"/>
    <col min="9998" max="10240" width="9.140625" style="117"/>
    <col min="10241" max="10241" width="5.42578125" style="117" customWidth="1"/>
    <col min="10242" max="10242" width="13.85546875" style="117" customWidth="1"/>
    <col min="10243" max="10243" width="11.140625" style="117" bestFit="1" customWidth="1"/>
    <col min="10244" max="10244" width="8.7109375" style="117" bestFit="1" customWidth="1"/>
    <col min="10245" max="10245" width="7.5703125" style="117" customWidth="1"/>
    <col min="10246" max="10246" width="8" style="117" customWidth="1"/>
    <col min="10247" max="10247" width="14" style="117" customWidth="1"/>
    <col min="10248" max="10248" width="12" style="117" bestFit="1" customWidth="1"/>
    <col min="10249" max="10249" width="10" style="117" customWidth="1"/>
    <col min="10250" max="10250" width="7.42578125" style="117" customWidth="1"/>
    <col min="10251" max="10251" width="7.7109375" style="117" customWidth="1"/>
    <col min="10252" max="10252" width="9" style="117" customWidth="1"/>
    <col min="10253" max="10253" width="9.42578125" style="117" customWidth="1"/>
    <col min="10254" max="10496" width="9.140625" style="117"/>
    <col min="10497" max="10497" width="5.42578125" style="117" customWidth="1"/>
    <col min="10498" max="10498" width="13.85546875" style="117" customWidth="1"/>
    <col min="10499" max="10499" width="11.140625" style="117" bestFit="1" customWidth="1"/>
    <col min="10500" max="10500" width="8.7109375" style="117" bestFit="1" customWidth="1"/>
    <col min="10501" max="10501" width="7.5703125" style="117" customWidth="1"/>
    <col min="10502" max="10502" width="8" style="117" customWidth="1"/>
    <col min="10503" max="10503" width="14" style="117" customWidth="1"/>
    <col min="10504" max="10504" width="12" style="117" bestFit="1" customWidth="1"/>
    <col min="10505" max="10505" width="10" style="117" customWidth="1"/>
    <col min="10506" max="10506" width="7.42578125" style="117" customWidth="1"/>
    <col min="10507" max="10507" width="7.7109375" style="117" customWidth="1"/>
    <col min="10508" max="10508" width="9" style="117" customWidth="1"/>
    <col min="10509" max="10509" width="9.42578125" style="117" customWidth="1"/>
    <col min="10510" max="10752" width="9.140625" style="117"/>
    <col min="10753" max="10753" width="5.42578125" style="117" customWidth="1"/>
    <col min="10754" max="10754" width="13.85546875" style="117" customWidth="1"/>
    <col min="10755" max="10755" width="11.140625" style="117" bestFit="1" customWidth="1"/>
    <col min="10756" max="10756" width="8.7109375" style="117" bestFit="1" customWidth="1"/>
    <col min="10757" max="10757" width="7.5703125" style="117" customWidth="1"/>
    <col min="10758" max="10758" width="8" style="117" customWidth="1"/>
    <col min="10759" max="10759" width="14" style="117" customWidth="1"/>
    <col min="10760" max="10760" width="12" style="117" bestFit="1" customWidth="1"/>
    <col min="10761" max="10761" width="10" style="117" customWidth="1"/>
    <col min="10762" max="10762" width="7.42578125" style="117" customWidth="1"/>
    <col min="10763" max="10763" width="7.7109375" style="117" customWidth="1"/>
    <col min="10764" max="10764" width="9" style="117" customWidth="1"/>
    <col min="10765" max="10765" width="9.42578125" style="117" customWidth="1"/>
    <col min="10766" max="11008" width="9.140625" style="117"/>
    <col min="11009" max="11009" width="5.42578125" style="117" customWidth="1"/>
    <col min="11010" max="11010" width="13.85546875" style="117" customWidth="1"/>
    <col min="11011" max="11011" width="11.140625" style="117" bestFit="1" customWidth="1"/>
    <col min="11012" max="11012" width="8.7109375" style="117" bestFit="1" customWidth="1"/>
    <col min="11013" max="11013" width="7.5703125" style="117" customWidth="1"/>
    <col min="11014" max="11014" width="8" style="117" customWidth="1"/>
    <col min="11015" max="11015" width="14" style="117" customWidth="1"/>
    <col min="11016" max="11016" width="12" style="117" bestFit="1" customWidth="1"/>
    <col min="11017" max="11017" width="10" style="117" customWidth="1"/>
    <col min="11018" max="11018" width="7.42578125" style="117" customWidth="1"/>
    <col min="11019" max="11019" width="7.7109375" style="117" customWidth="1"/>
    <col min="11020" max="11020" width="9" style="117" customWidth="1"/>
    <col min="11021" max="11021" width="9.42578125" style="117" customWidth="1"/>
    <col min="11022" max="11264" width="9.140625" style="117"/>
    <col min="11265" max="11265" width="5.42578125" style="117" customWidth="1"/>
    <col min="11266" max="11266" width="13.85546875" style="117" customWidth="1"/>
    <col min="11267" max="11267" width="11.140625" style="117" bestFit="1" customWidth="1"/>
    <col min="11268" max="11268" width="8.7109375" style="117" bestFit="1" customWidth="1"/>
    <col min="11269" max="11269" width="7.5703125" style="117" customWidth="1"/>
    <col min="11270" max="11270" width="8" style="117" customWidth="1"/>
    <col min="11271" max="11271" width="14" style="117" customWidth="1"/>
    <col min="11272" max="11272" width="12" style="117" bestFit="1" customWidth="1"/>
    <col min="11273" max="11273" width="10" style="117" customWidth="1"/>
    <col min="11274" max="11274" width="7.42578125" style="117" customWidth="1"/>
    <col min="11275" max="11275" width="7.7109375" style="117" customWidth="1"/>
    <col min="11276" max="11276" width="9" style="117" customWidth="1"/>
    <col min="11277" max="11277" width="9.42578125" style="117" customWidth="1"/>
    <col min="11278" max="11520" width="9.140625" style="117"/>
    <col min="11521" max="11521" width="5.42578125" style="117" customWidth="1"/>
    <col min="11522" max="11522" width="13.85546875" style="117" customWidth="1"/>
    <col min="11523" max="11523" width="11.140625" style="117" bestFit="1" customWidth="1"/>
    <col min="11524" max="11524" width="8.7109375" style="117" bestFit="1" customWidth="1"/>
    <col min="11525" max="11525" width="7.5703125" style="117" customWidth="1"/>
    <col min="11526" max="11526" width="8" style="117" customWidth="1"/>
    <col min="11527" max="11527" width="14" style="117" customWidth="1"/>
    <col min="11528" max="11528" width="12" style="117" bestFit="1" customWidth="1"/>
    <col min="11529" max="11529" width="10" style="117" customWidth="1"/>
    <col min="11530" max="11530" width="7.42578125" style="117" customWidth="1"/>
    <col min="11531" max="11531" width="7.7109375" style="117" customWidth="1"/>
    <col min="11532" max="11532" width="9" style="117" customWidth="1"/>
    <col min="11533" max="11533" width="9.42578125" style="117" customWidth="1"/>
    <col min="11534" max="11776" width="9.140625" style="117"/>
    <col min="11777" max="11777" width="5.42578125" style="117" customWidth="1"/>
    <col min="11778" max="11778" width="13.85546875" style="117" customWidth="1"/>
    <col min="11779" max="11779" width="11.140625" style="117" bestFit="1" customWidth="1"/>
    <col min="11780" max="11780" width="8.7109375" style="117" bestFit="1" customWidth="1"/>
    <col min="11781" max="11781" width="7.5703125" style="117" customWidth="1"/>
    <col min="11782" max="11782" width="8" style="117" customWidth="1"/>
    <col min="11783" max="11783" width="14" style="117" customWidth="1"/>
    <col min="11784" max="11784" width="12" style="117" bestFit="1" customWidth="1"/>
    <col min="11785" max="11785" width="10" style="117" customWidth="1"/>
    <col min="11786" max="11786" width="7.42578125" style="117" customWidth="1"/>
    <col min="11787" max="11787" width="7.7109375" style="117" customWidth="1"/>
    <col min="11788" max="11788" width="9" style="117" customWidth="1"/>
    <col min="11789" max="11789" width="9.42578125" style="117" customWidth="1"/>
    <col min="11790" max="12032" width="9.140625" style="117"/>
    <col min="12033" max="12033" width="5.42578125" style="117" customWidth="1"/>
    <col min="12034" max="12034" width="13.85546875" style="117" customWidth="1"/>
    <col min="12035" max="12035" width="11.140625" style="117" bestFit="1" customWidth="1"/>
    <col min="12036" max="12036" width="8.7109375" style="117" bestFit="1" customWidth="1"/>
    <col min="12037" max="12037" width="7.5703125" style="117" customWidth="1"/>
    <col min="12038" max="12038" width="8" style="117" customWidth="1"/>
    <col min="12039" max="12039" width="14" style="117" customWidth="1"/>
    <col min="12040" max="12040" width="12" style="117" bestFit="1" customWidth="1"/>
    <col min="12041" max="12041" width="10" style="117" customWidth="1"/>
    <col min="12042" max="12042" width="7.42578125" style="117" customWidth="1"/>
    <col min="12043" max="12043" width="7.7109375" style="117" customWidth="1"/>
    <col min="12044" max="12044" width="9" style="117" customWidth="1"/>
    <col min="12045" max="12045" width="9.42578125" style="117" customWidth="1"/>
    <col min="12046" max="12288" width="9.140625" style="117"/>
    <col min="12289" max="12289" width="5.42578125" style="117" customWidth="1"/>
    <col min="12290" max="12290" width="13.85546875" style="117" customWidth="1"/>
    <col min="12291" max="12291" width="11.140625" style="117" bestFit="1" customWidth="1"/>
    <col min="12292" max="12292" width="8.7109375" style="117" bestFit="1" customWidth="1"/>
    <col min="12293" max="12293" width="7.5703125" style="117" customWidth="1"/>
    <col min="12294" max="12294" width="8" style="117" customWidth="1"/>
    <col min="12295" max="12295" width="14" style="117" customWidth="1"/>
    <col min="12296" max="12296" width="12" style="117" bestFit="1" customWidth="1"/>
    <col min="12297" max="12297" width="10" style="117" customWidth="1"/>
    <col min="12298" max="12298" width="7.42578125" style="117" customWidth="1"/>
    <col min="12299" max="12299" width="7.7109375" style="117" customWidth="1"/>
    <col min="12300" max="12300" width="9" style="117" customWidth="1"/>
    <col min="12301" max="12301" width="9.42578125" style="117" customWidth="1"/>
    <col min="12302" max="12544" width="9.140625" style="117"/>
    <col min="12545" max="12545" width="5.42578125" style="117" customWidth="1"/>
    <col min="12546" max="12546" width="13.85546875" style="117" customWidth="1"/>
    <col min="12547" max="12547" width="11.140625" style="117" bestFit="1" customWidth="1"/>
    <col min="12548" max="12548" width="8.7109375" style="117" bestFit="1" customWidth="1"/>
    <col min="12549" max="12549" width="7.5703125" style="117" customWidth="1"/>
    <col min="12550" max="12550" width="8" style="117" customWidth="1"/>
    <col min="12551" max="12551" width="14" style="117" customWidth="1"/>
    <col min="12552" max="12552" width="12" style="117" bestFit="1" customWidth="1"/>
    <col min="12553" max="12553" width="10" style="117" customWidth="1"/>
    <col min="12554" max="12554" width="7.42578125" style="117" customWidth="1"/>
    <col min="12555" max="12555" width="7.7109375" style="117" customWidth="1"/>
    <col min="12556" max="12556" width="9" style="117" customWidth="1"/>
    <col min="12557" max="12557" width="9.42578125" style="117" customWidth="1"/>
    <col min="12558" max="12800" width="9.140625" style="117"/>
    <col min="12801" max="12801" width="5.42578125" style="117" customWidth="1"/>
    <col min="12802" max="12802" width="13.85546875" style="117" customWidth="1"/>
    <col min="12803" max="12803" width="11.140625" style="117" bestFit="1" customWidth="1"/>
    <col min="12804" max="12804" width="8.7109375" style="117" bestFit="1" customWidth="1"/>
    <col min="12805" max="12805" width="7.5703125" style="117" customWidth="1"/>
    <col min="12806" max="12806" width="8" style="117" customWidth="1"/>
    <col min="12807" max="12807" width="14" style="117" customWidth="1"/>
    <col min="12808" max="12808" width="12" style="117" bestFit="1" customWidth="1"/>
    <col min="12809" max="12809" width="10" style="117" customWidth="1"/>
    <col min="12810" max="12810" width="7.42578125" style="117" customWidth="1"/>
    <col min="12811" max="12811" width="7.7109375" style="117" customWidth="1"/>
    <col min="12812" max="12812" width="9" style="117" customWidth="1"/>
    <col min="12813" max="12813" width="9.42578125" style="117" customWidth="1"/>
    <col min="12814" max="13056" width="9.140625" style="117"/>
    <col min="13057" max="13057" width="5.42578125" style="117" customWidth="1"/>
    <col min="13058" max="13058" width="13.85546875" style="117" customWidth="1"/>
    <col min="13059" max="13059" width="11.140625" style="117" bestFit="1" customWidth="1"/>
    <col min="13060" max="13060" width="8.7109375" style="117" bestFit="1" customWidth="1"/>
    <col min="13061" max="13061" width="7.5703125" style="117" customWidth="1"/>
    <col min="13062" max="13062" width="8" style="117" customWidth="1"/>
    <col min="13063" max="13063" width="14" style="117" customWidth="1"/>
    <col min="13064" max="13064" width="12" style="117" bestFit="1" customWidth="1"/>
    <col min="13065" max="13065" width="10" style="117" customWidth="1"/>
    <col min="13066" max="13066" width="7.42578125" style="117" customWidth="1"/>
    <col min="13067" max="13067" width="7.7109375" style="117" customWidth="1"/>
    <col min="13068" max="13068" width="9" style="117" customWidth="1"/>
    <col min="13069" max="13069" width="9.42578125" style="117" customWidth="1"/>
    <col min="13070" max="13312" width="9.140625" style="117"/>
    <col min="13313" max="13313" width="5.42578125" style="117" customWidth="1"/>
    <col min="13314" max="13314" width="13.85546875" style="117" customWidth="1"/>
    <col min="13315" max="13315" width="11.140625" style="117" bestFit="1" customWidth="1"/>
    <col min="13316" max="13316" width="8.7109375" style="117" bestFit="1" customWidth="1"/>
    <col min="13317" max="13317" width="7.5703125" style="117" customWidth="1"/>
    <col min="13318" max="13318" width="8" style="117" customWidth="1"/>
    <col min="13319" max="13319" width="14" style="117" customWidth="1"/>
    <col min="13320" max="13320" width="12" style="117" bestFit="1" customWidth="1"/>
    <col min="13321" max="13321" width="10" style="117" customWidth="1"/>
    <col min="13322" max="13322" width="7.42578125" style="117" customWidth="1"/>
    <col min="13323" max="13323" width="7.7109375" style="117" customWidth="1"/>
    <col min="13324" max="13324" width="9" style="117" customWidth="1"/>
    <col min="13325" max="13325" width="9.42578125" style="117" customWidth="1"/>
    <col min="13326" max="13568" width="9.140625" style="117"/>
    <col min="13569" max="13569" width="5.42578125" style="117" customWidth="1"/>
    <col min="13570" max="13570" width="13.85546875" style="117" customWidth="1"/>
    <col min="13571" max="13571" width="11.140625" style="117" bestFit="1" customWidth="1"/>
    <col min="13572" max="13572" width="8.7109375" style="117" bestFit="1" customWidth="1"/>
    <col min="13573" max="13573" width="7.5703125" style="117" customWidth="1"/>
    <col min="13574" max="13574" width="8" style="117" customWidth="1"/>
    <col min="13575" max="13575" width="14" style="117" customWidth="1"/>
    <col min="13576" max="13576" width="12" style="117" bestFit="1" customWidth="1"/>
    <col min="13577" max="13577" width="10" style="117" customWidth="1"/>
    <col min="13578" max="13578" width="7.42578125" style="117" customWidth="1"/>
    <col min="13579" max="13579" width="7.7109375" style="117" customWidth="1"/>
    <col min="13580" max="13580" width="9" style="117" customWidth="1"/>
    <col min="13581" max="13581" width="9.42578125" style="117" customWidth="1"/>
    <col min="13582" max="13824" width="9.140625" style="117"/>
    <col min="13825" max="13825" width="5.42578125" style="117" customWidth="1"/>
    <col min="13826" max="13826" width="13.85546875" style="117" customWidth="1"/>
    <col min="13827" max="13827" width="11.140625" style="117" bestFit="1" customWidth="1"/>
    <col min="13828" max="13828" width="8.7109375" style="117" bestFit="1" customWidth="1"/>
    <col min="13829" max="13829" width="7.5703125" style="117" customWidth="1"/>
    <col min="13830" max="13830" width="8" style="117" customWidth="1"/>
    <col min="13831" max="13831" width="14" style="117" customWidth="1"/>
    <col min="13832" max="13832" width="12" style="117" bestFit="1" customWidth="1"/>
    <col min="13833" max="13833" width="10" style="117" customWidth="1"/>
    <col min="13834" max="13834" width="7.42578125" style="117" customWidth="1"/>
    <col min="13835" max="13835" width="7.7109375" style="117" customWidth="1"/>
    <col min="13836" max="13836" width="9" style="117" customWidth="1"/>
    <col min="13837" max="13837" width="9.42578125" style="117" customWidth="1"/>
    <col min="13838" max="14080" width="9.140625" style="117"/>
    <col min="14081" max="14081" width="5.42578125" style="117" customWidth="1"/>
    <col min="14082" max="14082" width="13.85546875" style="117" customWidth="1"/>
    <col min="14083" max="14083" width="11.140625" style="117" bestFit="1" customWidth="1"/>
    <col min="14084" max="14084" width="8.7109375" style="117" bestFit="1" customWidth="1"/>
    <col min="14085" max="14085" width="7.5703125" style="117" customWidth="1"/>
    <col min="14086" max="14086" width="8" style="117" customWidth="1"/>
    <col min="14087" max="14087" width="14" style="117" customWidth="1"/>
    <col min="14088" max="14088" width="12" style="117" bestFit="1" customWidth="1"/>
    <col min="14089" max="14089" width="10" style="117" customWidth="1"/>
    <col min="14090" max="14090" width="7.42578125" style="117" customWidth="1"/>
    <col min="14091" max="14091" width="7.7109375" style="117" customWidth="1"/>
    <col min="14092" max="14092" width="9" style="117" customWidth="1"/>
    <col min="14093" max="14093" width="9.42578125" style="117" customWidth="1"/>
    <col min="14094" max="14336" width="9.140625" style="117"/>
    <col min="14337" max="14337" width="5.42578125" style="117" customWidth="1"/>
    <col min="14338" max="14338" width="13.85546875" style="117" customWidth="1"/>
    <col min="14339" max="14339" width="11.140625" style="117" bestFit="1" customWidth="1"/>
    <col min="14340" max="14340" width="8.7109375" style="117" bestFit="1" customWidth="1"/>
    <col min="14341" max="14341" width="7.5703125" style="117" customWidth="1"/>
    <col min="14342" max="14342" width="8" style="117" customWidth="1"/>
    <col min="14343" max="14343" width="14" style="117" customWidth="1"/>
    <col min="14344" max="14344" width="12" style="117" bestFit="1" customWidth="1"/>
    <col min="14345" max="14345" width="10" style="117" customWidth="1"/>
    <col min="14346" max="14346" width="7.42578125" style="117" customWidth="1"/>
    <col min="14347" max="14347" width="7.7109375" style="117" customWidth="1"/>
    <col min="14348" max="14348" width="9" style="117" customWidth="1"/>
    <col min="14349" max="14349" width="9.42578125" style="117" customWidth="1"/>
    <col min="14350" max="14592" width="9.140625" style="117"/>
    <col min="14593" max="14593" width="5.42578125" style="117" customWidth="1"/>
    <col min="14594" max="14594" width="13.85546875" style="117" customWidth="1"/>
    <col min="14595" max="14595" width="11.140625" style="117" bestFit="1" customWidth="1"/>
    <col min="14596" max="14596" width="8.7109375" style="117" bestFit="1" customWidth="1"/>
    <col min="14597" max="14597" width="7.5703125" style="117" customWidth="1"/>
    <col min="14598" max="14598" width="8" style="117" customWidth="1"/>
    <col min="14599" max="14599" width="14" style="117" customWidth="1"/>
    <col min="14600" max="14600" width="12" style="117" bestFit="1" customWidth="1"/>
    <col min="14601" max="14601" width="10" style="117" customWidth="1"/>
    <col min="14602" max="14602" width="7.42578125" style="117" customWidth="1"/>
    <col min="14603" max="14603" width="7.7109375" style="117" customWidth="1"/>
    <col min="14604" max="14604" width="9" style="117" customWidth="1"/>
    <col min="14605" max="14605" width="9.42578125" style="117" customWidth="1"/>
    <col min="14606" max="14848" width="9.140625" style="117"/>
    <col min="14849" max="14849" width="5.42578125" style="117" customWidth="1"/>
    <col min="14850" max="14850" width="13.85546875" style="117" customWidth="1"/>
    <col min="14851" max="14851" width="11.140625" style="117" bestFit="1" customWidth="1"/>
    <col min="14852" max="14852" width="8.7109375" style="117" bestFit="1" customWidth="1"/>
    <col min="14853" max="14853" width="7.5703125" style="117" customWidth="1"/>
    <col min="14854" max="14854" width="8" style="117" customWidth="1"/>
    <col min="14855" max="14855" width="14" style="117" customWidth="1"/>
    <col min="14856" max="14856" width="12" style="117" bestFit="1" customWidth="1"/>
    <col min="14857" max="14857" width="10" style="117" customWidth="1"/>
    <col min="14858" max="14858" width="7.42578125" style="117" customWidth="1"/>
    <col min="14859" max="14859" width="7.7109375" style="117" customWidth="1"/>
    <col min="14860" max="14860" width="9" style="117" customWidth="1"/>
    <col min="14861" max="14861" width="9.42578125" style="117" customWidth="1"/>
    <col min="14862" max="15104" width="9.140625" style="117"/>
    <col min="15105" max="15105" width="5.42578125" style="117" customWidth="1"/>
    <col min="15106" max="15106" width="13.85546875" style="117" customWidth="1"/>
    <col min="15107" max="15107" width="11.140625" style="117" bestFit="1" customWidth="1"/>
    <col min="15108" max="15108" width="8.7109375" style="117" bestFit="1" customWidth="1"/>
    <col min="15109" max="15109" width="7.5703125" style="117" customWidth="1"/>
    <col min="15110" max="15110" width="8" style="117" customWidth="1"/>
    <col min="15111" max="15111" width="14" style="117" customWidth="1"/>
    <col min="15112" max="15112" width="12" style="117" bestFit="1" customWidth="1"/>
    <col min="15113" max="15113" width="10" style="117" customWidth="1"/>
    <col min="15114" max="15114" width="7.42578125" style="117" customWidth="1"/>
    <col min="15115" max="15115" width="7.7109375" style="117" customWidth="1"/>
    <col min="15116" max="15116" width="9" style="117" customWidth="1"/>
    <col min="15117" max="15117" width="9.42578125" style="117" customWidth="1"/>
    <col min="15118" max="15360" width="9.140625" style="117"/>
    <col min="15361" max="15361" width="5.42578125" style="117" customWidth="1"/>
    <col min="15362" max="15362" width="13.85546875" style="117" customWidth="1"/>
    <col min="15363" max="15363" width="11.140625" style="117" bestFit="1" customWidth="1"/>
    <col min="15364" max="15364" width="8.7109375" style="117" bestFit="1" customWidth="1"/>
    <col min="15365" max="15365" width="7.5703125" style="117" customWidth="1"/>
    <col min="15366" max="15366" width="8" style="117" customWidth="1"/>
    <col min="15367" max="15367" width="14" style="117" customWidth="1"/>
    <col min="15368" max="15368" width="12" style="117" bestFit="1" customWidth="1"/>
    <col min="15369" max="15369" width="10" style="117" customWidth="1"/>
    <col min="15370" max="15370" width="7.42578125" style="117" customWidth="1"/>
    <col min="15371" max="15371" width="7.7109375" style="117" customWidth="1"/>
    <col min="15372" max="15372" width="9" style="117" customWidth="1"/>
    <col min="15373" max="15373" width="9.42578125" style="117" customWidth="1"/>
    <col min="15374" max="15616" width="9.140625" style="117"/>
    <col min="15617" max="15617" width="5.42578125" style="117" customWidth="1"/>
    <col min="15618" max="15618" width="13.85546875" style="117" customWidth="1"/>
    <col min="15619" max="15619" width="11.140625" style="117" bestFit="1" customWidth="1"/>
    <col min="15620" max="15620" width="8.7109375" style="117" bestFit="1" customWidth="1"/>
    <col min="15621" max="15621" width="7.5703125" style="117" customWidth="1"/>
    <col min="15622" max="15622" width="8" style="117" customWidth="1"/>
    <col min="15623" max="15623" width="14" style="117" customWidth="1"/>
    <col min="15624" max="15624" width="12" style="117" bestFit="1" customWidth="1"/>
    <col min="15625" max="15625" width="10" style="117" customWidth="1"/>
    <col min="15626" max="15626" width="7.42578125" style="117" customWidth="1"/>
    <col min="15627" max="15627" width="7.7109375" style="117" customWidth="1"/>
    <col min="15628" max="15628" width="9" style="117" customWidth="1"/>
    <col min="15629" max="15629" width="9.42578125" style="117" customWidth="1"/>
    <col min="15630" max="15872" width="9.140625" style="117"/>
    <col min="15873" max="15873" width="5.42578125" style="117" customWidth="1"/>
    <col min="15874" max="15874" width="13.85546875" style="117" customWidth="1"/>
    <col min="15875" max="15875" width="11.140625" style="117" bestFit="1" customWidth="1"/>
    <col min="15876" max="15876" width="8.7109375" style="117" bestFit="1" customWidth="1"/>
    <col min="15877" max="15877" width="7.5703125" style="117" customWidth="1"/>
    <col min="15878" max="15878" width="8" style="117" customWidth="1"/>
    <col min="15879" max="15879" width="14" style="117" customWidth="1"/>
    <col min="15880" max="15880" width="12" style="117" bestFit="1" customWidth="1"/>
    <col min="15881" max="15881" width="10" style="117" customWidth="1"/>
    <col min="15882" max="15882" width="7.42578125" style="117" customWidth="1"/>
    <col min="15883" max="15883" width="7.7109375" style="117" customWidth="1"/>
    <col min="15884" max="15884" width="9" style="117" customWidth="1"/>
    <col min="15885" max="15885" width="9.42578125" style="117" customWidth="1"/>
    <col min="15886" max="16128" width="9.140625" style="117"/>
    <col min="16129" max="16129" width="5.42578125" style="117" customWidth="1"/>
    <col min="16130" max="16130" width="13.85546875" style="117" customWidth="1"/>
    <col min="16131" max="16131" width="11.140625" style="117" bestFit="1" customWidth="1"/>
    <col min="16132" max="16132" width="8.7109375" style="117" bestFit="1" customWidth="1"/>
    <col min="16133" max="16133" width="7.5703125" style="117" customWidth="1"/>
    <col min="16134" max="16134" width="8" style="117" customWidth="1"/>
    <col min="16135" max="16135" width="14" style="117" customWidth="1"/>
    <col min="16136" max="16136" width="12" style="117" bestFit="1" customWidth="1"/>
    <col min="16137" max="16137" width="10" style="117" customWidth="1"/>
    <col min="16138" max="16138" width="7.42578125" style="117" customWidth="1"/>
    <col min="16139" max="16139" width="7.7109375" style="117" customWidth="1"/>
    <col min="16140" max="16140" width="9" style="117" customWidth="1"/>
    <col min="16141" max="16141" width="9.42578125" style="117" customWidth="1"/>
    <col min="16142" max="16384" width="9.140625" style="117"/>
  </cols>
  <sheetData>
    <row r="1" spans="1:13" ht="12.75" customHeight="1">
      <c r="A1" s="2620" t="s">
        <v>1490</v>
      </c>
      <c r="B1" s="2620"/>
      <c r="C1" s="2620"/>
      <c r="D1" s="2620"/>
      <c r="E1" s="2620"/>
      <c r="F1" s="2620"/>
      <c r="G1" s="2620"/>
      <c r="H1" s="2620"/>
      <c r="I1" s="2620"/>
      <c r="J1" s="2620"/>
      <c r="K1" s="2620"/>
      <c r="L1" s="2620"/>
      <c r="M1" s="2620"/>
    </row>
    <row r="2" spans="1:13">
      <c r="A2" s="118"/>
      <c r="B2" s="118"/>
      <c r="C2" s="118"/>
      <c r="D2" s="118"/>
      <c r="E2" s="118"/>
      <c r="F2" s="118"/>
      <c r="G2" s="118"/>
      <c r="H2" s="118"/>
      <c r="I2" s="118"/>
      <c r="J2" s="118"/>
      <c r="K2" s="118"/>
      <c r="L2" s="118"/>
      <c r="M2" s="118"/>
    </row>
    <row r="3" spans="1:13">
      <c r="A3" s="118" t="s">
        <v>15</v>
      </c>
      <c r="B3" s="211"/>
      <c r="C3" s="211"/>
      <c r="D3" s="211"/>
      <c r="E3" s="211"/>
      <c r="F3" s="211"/>
      <c r="G3" s="211"/>
      <c r="H3" s="211"/>
      <c r="I3" s="211"/>
      <c r="J3" s="211"/>
      <c r="K3" s="211"/>
      <c r="L3" s="211"/>
      <c r="M3" s="259" t="s">
        <v>1491</v>
      </c>
    </row>
    <row r="4" spans="1:13">
      <c r="A4" s="211" t="s">
        <v>343</v>
      </c>
      <c r="B4" s="118"/>
      <c r="C4" s="118"/>
      <c r="D4" s="118"/>
      <c r="E4" s="118"/>
      <c r="F4" s="118"/>
      <c r="G4" s="118"/>
      <c r="H4" s="118"/>
      <c r="I4" s="118"/>
      <c r="J4" s="118"/>
      <c r="K4" s="118"/>
      <c r="L4" s="118"/>
      <c r="M4" s="118"/>
    </row>
    <row r="5" spans="1:13">
      <c r="A5" s="118"/>
      <c r="B5" s="118"/>
      <c r="C5" s="118"/>
      <c r="D5" s="118"/>
      <c r="E5" s="118"/>
      <c r="F5" s="118"/>
      <c r="G5" s="118"/>
      <c r="H5" s="118"/>
      <c r="I5" s="118"/>
      <c r="J5" s="118"/>
      <c r="K5" s="118"/>
      <c r="L5" s="118"/>
      <c r="M5" s="261"/>
    </row>
    <row r="6" spans="1:13" ht="15.75">
      <c r="A6" s="2108" t="s">
        <v>1492</v>
      </c>
      <c r="B6" s="2108"/>
      <c r="C6" s="2108"/>
      <c r="D6" s="2108"/>
      <c r="E6" s="2108"/>
      <c r="F6" s="2108"/>
      <c r="G6" s="2108"/>
      <c r="H6" s="2108"/>
      <c r="I6" s="2108"/>
      <c r="J6" s="2108"/>
      <c r="K6" s="2108"/>
      <c r="L6" s="2108"/>
      <c r="M6" s="2108"/>
    </row>
    <row r="7" spans="1:13" ht="12" thickBot="1">
      <c r="A7" s="118"/>
      <c r="B7" s="118"/>
      <c r="C7" s="118"/>
      <c r="D7" s="118"/>
      <c r="E7" s="118"/>
      <c r="F7" s="118"/>
      <c r="G7" s="118"/>
      <c r="H7" s="118"/>
      <c r="I7" s="118"/>
      <c r="J7" s="118"/>
      <c r="K7" s="118"/>
      <c r="L7" s="118"/>
      <c r="M7" s="247" t="s">
        <v>8</v>
      </c>
    </row>
    <row r="8" spans="1:13">
      <c r="A8" s="2741" t="s">
        <v>7</v>
      </c>
      <c r="B8" s="2743" t="s">
        <v>1493</v>
      </c>
      <c r="C8" s="2745" t="s">
        <v>1494</v>
      </c>
      <c r="D8" s="2746"/>
      <c r="E8" s="2746"/>
      <c r="F8" s="2747"/>
      <c r="G8" s="2745" t="s">
        <v>1495</v>
      </c>
      <c r="H8" s="2746"/>
      <c r="I8" s="2746"/>
      <c r="J8" s="2746"/>
      <c r="K8" s="2747"/>
      <c r="L8" s="2666" t="s">
        <v>1496</v>
      </c>
      <c r="M8" s="2748" t="s">
        <v>1351</v>
      </c>
    </row>
    <row r="9" spans="1:13" ht="67.5">
      <c r="A9" s="2742"/>
      <c r="B9" s="2744"/>
      <c r="C9" s="559" t="s">
        <v>1497</v>
      </c>
      <c r="D9" s="559" t="s">
        <v>1498</v>
      </c>
      <c r="E9" s="559" t="s">
        <v>582</v>
      </c>
      <c r="F9" s="559" t="s">
        <v>586</v>
      </c>
      <c r="G9" s="559" t="s">
        <v>1499</v>
      </c>
      <c r="H9" s="559" t="s">
        <v>1500</v>
      </c>
      <c r="I9" s="559" t="s">
        <v>1501</v>
      </c>
      <c r="J9" s="559" t="s">
        <v>1502</v>
      </c>
      <c r="K9" s="559" t="s">
        <v>586</v>
      </c>
      <c r="L9" s="2122"/>
      <c r="M9" s="2749"/>
    </row>
    <row r="10" spans="1:13" s="142" customFormat="1">
      <c r="A10" s="252">
        <v>1</v>
      </c>
      <c r="B10" s="141">
        <v>2</v>
      </c>
      <c r="C10" s="141">
        <v>3</v>
      </c>
      <c r="D10" s="141">
        <v>4</v>
      </c>
      <c r="E10" s="141">
        <v>5</v>
      </c>
      <c r="F10" s="141">
        <v>6</v>
      </c>
      <c r="G10" s="141">
        <v>7</v>
      </c>
      <c r="H10" s="141">
        <v>8</v>
      </c>
      <c r="I10" s="141">
        <v>9</v>
      </c>
      <c r="J10" s="141">
        <v>10</v>
      </c>
      <c r="K10" s="141">
        <v>11</v>
      </c>
      <c r="L10" s="141">
        <v>12</v>
      </c>
      <c r="M10" s="248">
        <v>13</v>
      </c>
    </row>
    <row r="11" spans="1:13" ht="12" thickBot="1">
      <c r="A11" s="698"/>
      <c r="B11" s="699"/>
      <c r="C11" s="699"/>
      <c r="D11" s="699"/>
      <c r="E11" s="699"/>
      <c r="F11" s="699"/>
      <c r="G11" s="699"/>
      <c r="H11" s="699"/>
      <c r="I11" s="699"/>
      <c r="J11" s="699"/>
      <c r="K11" s="699"/>
      <c r="L11" s="699"/>
      <c r="M11" s="700"/>
    </row>
    <row r="12" spans="1:13">
      <c r="A12" s="118"/>
      <c r="B12" s="118"/>
      <c r="C12" s="118"/>
      <c r="D12" s="118"/>
      <c r="E12" s="118"/>
      <c r="F12" s="118"/>
      <c r="G12" s="118"/>
      <c r="H12" s="118"/>
      <c r="I12" s="118"/>
      <c r="J12" s="118"/>
      <c r="K12" s="118"/>
      <c r="L12" s="118"/>
      <c r="M12" s="118"/>
    </row>
    <row r="13" spans="1:13">
      <c r="A13" s="118" t="s">
        <v>1503</v>
      </c>
      <c r="B13" s="118"/>
      <c r="C13" s="118"/>
      <c r="D13" s="118"/>
      <c r="E13" s="118"/>
      <c r="F13" s="118"/>
      <c r="G13" s="118"/>
      <c r="H13" s="118"/>
      <c r="I13" s="118"/>
      <c r="J13" s="118"/>
      <c r="K13" s="118"/>
      <c r="L13" s="118"/>
      <c r="M13" s="118"/>
    </row>
    <row r="14" spans="1:13">
      <c r="A14" s="118"/>
      <c r="B14" s="118"/>
      <c r="C14" s="118"/>
      <c r="D14" s="118"/>
      <c r="E14" s="118"/>
      <c r="F14" s="118"/>
      <c r="G14" s="118"/>
      <c r="H14" s="118"/>
      <c r="I14" s="118"/>
      <c r="J14" s="118"/>
      <c r="K14" s="118"/>
      <c r="L14" s="118"/>
      <c r="M14" s="118"/>
    </row>
    <row r="15" spans="1:13">
      <c r="A15" s="118" t="s">
        <v>1504</v>
      </c>
      <c r="B15" s="118"/>
      <c r="C15" s="118"/>
      <c r="D15" s="118"/>
      <c r="E15" s="118"/>
      <c r="F15" s="118"/>
      <c r="G15" s="118"/>
      <c r="H15" s="118"/>
      <c r="I15" s="118"/>
      <c r="J15" s="118"/>
      <c r="K15" s="118"/>
      <c r="L15" s="118"/>
      <c r="M15" s="118"/>
    </row>
    <row r="16" spans="1:13">
      <c r="A16" s="118" t="s">
        <v>1505</v>
      </c>
      <c r="B16" s="118"/>
      <c r="C16" s="118"/>
      <c r="D16" s="118"/>
      <c r="E16" s="118"/>
      <c r="F16" s="118"/>
      <c r="G16" s="118"/>
      <c r="H16" s="118"/>
      <c r="I16" s="118"/>
      <c r="J16" s="118"/>
      <c r="K16" s="118"/>
      <c r="L16" s="118"/>
      <c r="M16" s="118"/>
    </row>
    <row r="17" spans="1:13">
      <c r="A17" s="118"/>
      <c r="B17" s="2115" t="s">
        <v>1506</v>
      </c>
      <c r="C17" s="2115"/>
      <c r="D17" s="2115"/>
      <c r="E17" s="2115"/>
      <c r="F17" s="2115"/>
      <c r="G17" s="2115"/>
      <c r="H17" s="2115"/>
      <c r="I17" s="2115"/>
      <c r="J17" s="118"/>
      <c r="K17" s="118"/>
      <c r="L17" s="118"/>
      <c r="M17" s="118"/>
    </row>
  </sheetData>
  <mergeCells count="9">
    <mergeCell ref="B17:I17"/>
    <mergeCell ref="A1:M1"/>
    <mergeCell ref="A6:M6"/>
    <mergeCell ref="A8:A9"/>
    <mergeCell ref="B8:B9"/>
    <mergeCell ref="C8:F8"/>
    <mergeCell ref="G8:K8"/>
    <mergeCell ref="L8:L9"/>
    <mergeCell ref="M8:M9"/>
  </mergeCells>
  <pageMargins left="0.75" right="0.75" top="1" bottom="1" header="0.5" footer="0.5"/>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pageSetUpPr fitToPage="1"/>
  </sheetPr>
  <dimension ref="B1:F58"/>
  <sheetViews>
    <sheetView showGridLines="0" view="pageBreakPreview" zoomScale="90" zoomScaleNormal="60" zoomScaleSheetLayoutView="90" workbookViewId="0">
      <selection activeCell="C38" sqref="C38"/>
    </sheetView>
  </sheetViews>
  <sheetFormatPr defaultRowHeight="11.25"/>
  <cols>
    <col min="1" max="1" width="4" style="997" customWidth="1"/>
    <col min="2" max="2" width="6.5703125" style="996" customWidth="1"/>
    <col min="3" max="3" width="65.5703125" style="997" customWidth="1"/>
    <col min="4" max="4" width="21.42578125" style="997" customWidth="1"/>
    <col min="5" max="5" width="4.85546875" style="997" customWidth="1"/>
    <col min="6" max="245" width="9.140625" style="997"/>
    <col min="246" max="246" width="4" style="997" customWidth="1"/>
    <col min="247" max="247" width="6.5703125" style="997" customWidth="1"/>
    <col min="248" max="248" width="65.5703125" style="997" customWidth="1"/>
    <col min="249" max="249" width="21.42578125" style="997" customWidth="1"/>
    <col min="250" max="501" width="9.140625" style="997"/>
    <col min="502" max="502" width="4" style="997" customWidth="1"/>
    <col min="503" max="503" width="6.5703125" style="997" customWidth="1"/>
    <col min="504" max="504" width="65.5703125" style="997" customWidth="1"/>
    <col min="505" max="505" width="21.42578125" style="997" customWidth="1"/>
    <col min="506" max="757" width="9.140625" style="997"/>
    <col min="758" max="758" width="4" style="997" customWidth="1"/>
    <col min="759" max="759" width="6.5703125" style="997" customWidth="1"/>
    <col min="760" max="760" width="65.5703125" style="997" customWidth="1"/>
    <col min="761" max="761" width="21.42578125" style="997" customWidth="1"/>
    <col min="762" max="1013" width="9.140625" style="997"/>
    <col min="1014" max="1014" width="4" style="997" customWidth="1"/>
    <col min="1015" max="1015" width="6.5703125" style="997" customWidth="1"/>
    <col min="1016" max="1016" width="65.5703125" style="997" customWidth="1"/>
    <col min="1017" max="1017" width="21.42578125" style="997" customWidth="1"/>
    <col min="1018" max="1269" width="9.140625" style="997"/>
    <col min="1270" max="1270" width="4" style="997" customWidth="1"/>
    <col min="1271" max="1271" width="6.5703125" style="997" customWidth="1"/>
    <col min="1272" max="1272" width="65.5703125" style="997" customWidth="1"/>
    <col min="1273" max="1273" width="21.42578125" style="997" customWidth="1"/>
    <col min="1274" max="1525" width="9.140625" style="997"/>
    <col min="1526" max="1526" width="4" style="997" customWidth="1"/>
    <col min="1527" max="1527" width="6.5703125" style="997" customWidth="1"/>
    <col min="1528" max="1528" width="65.5703125" style="997" customWidth="1"/>
    <col min="1529" max="1529" width="21.42578125" style="997" customWidth="1"/>
    <col min="1530" max="1781" width="9.140625" style="997"/>
    <col min="1782" max="1782" width="4" style="997" customWidth="1"/>
    <col min="1783" max="1783" width="6.5703125" style="997" customWidth="1"/>
    <col min="1784" max="1784" width="65.5703125" style="997" customWidth="1"/>
    <col min="1785" max="1785" width="21.42578125" style="997" customWidth="1"/>
    <col min="1786" max="2037" width="9.140625" style="997"/>
    <col min="2038" max="2038" width="4" style="997" customWidth="1"/>
    <col min="2039" max="2039" width="6.5703125" style="997" customWidth="1"/>
    <col min="2040" max="2040" width="65.5703125" style="997" customWidth="1"/>
    <col min="2041" max="2041" width="21.42578125" style="997" customWidth="1"/>
    <col min="2042" max="2293" width="9.140625" style="997"/>
    <col min="2294" max="2294" width="4" style="997" customWidth="1"/>
    <col min="2295" max="2295" width="6.5703125" style="997" customWidth="1"/>
    <col min="2296" max="2296" width="65.5703125" style="997" customWidth="1"/>
    <col min="2297" max="2297" width="21.42578125" style="997" customWidth="1"/>
    <col min="2298" max="2549" width="9.140625" style="997"/>
    <col min="2550" max="2550" width="4" style="997" customWidth="1"/>
    <col min="2551" max="2551" width="6.5703125" style="997" customWidth="1"/>
    <col min="2552" max="2552" width="65.5703125" style="997" customWidth="1"/>
    <col min="2553" max="2553" width="21.42578125" style="997" customWidth="1"/>
    <col min="2554" max="2805" width="9.140625" style="997"/>
    <col min="2806" max="2806" width="4" style="997" customWidth="1"/>
    <col min="2807" max="2807" width="6.5703125" style="997" customWidth="1"/>
    <col min="2808" max="2808" width="65.5703125" style="997" customWidth="1"/>
    <col min="2809" max="2809" width="21.42578125" style="997" customWidth="1"/>
    <col min="2810" max="3061" width="9.140625" style="997"/>
    <col min="3062" max="3062" width="4" style="997" customWidth="1"/>
    <col min="3063" max="3063" width="6.5703125" style="997" customWidth="1"/>
    <col min="3064" max="3064" width="65.5703125" style="997" customWidth="1"/>
    <col min="3065" max="3065" width="21.42578125" style="997" customWidth="1"/>
    <col min="3066" max="3317" width="9.140625" style="997"/>
    <col min="3318" max="3318" width="4" style="997" customWidth="1"/>
    <col min="3319" max="3319" width="6.5703125" style="997" customWidth="1"/>
    <col min="3320" max="3320" width="65.5703125" style="997" customWidth="1"/>
    <col min="3321" max="3321" width="21.42578125" style="997" customWidth="1"/>
    <col min="3322" max="3573" width="9.140625" style="997"/>
    <col min="3574" max="3574" width="4" style="997" customWidth="1"/>
    <col min="3575" max="3575" width="6.5703125" style="997" customWidth="1"/>
    <col min="3576" max="3576" width="65.5703125" style="997" customWidth="1"/>
    <col min="3577" max="3577" width="21.42578125" style="997" customWidth="1"/>
    <col min="3578" max="3829" width="9.140625" style="997"/>
    <col min="3830" max="3830" width="4" style="997" customWidth="1"/>
    <col min="3831" max="3831" width="6.5703125" style="997" customWidth="1"/>
    <col min="3832" max="3832" width="65.5703125" style="997" customWidth="1"/>
    <col min="3833" max="3833" width="21.42578125" style="997" customWidth="1"/>
    <col min="3834" max="4085" width="9.140625" style="997"/>
    <col min="4086" max="4086" width="4" style="997" customWidth="1"/>
    <col min="4087" max="4087" width="6.5703125" style="997" customWidth="1"/>
    <col min="4088" max="4088" width="65.5703125" style="997" customWidth="1"/>
    <col min="4089" max="4089" width="21.42578125" style="997" customWidth="1"/>
    <col min="4090" max="4341" width="9.140625" style="997"/>
    <col min="4342" max="4342" width="4" style="997" customWidth="1"/>
    <col min="4343" max="4343" width="6.5703125" style="997" customWidth="1"/>
    <col min="4344" max="4344" width="65.5703125" style="997" customWidth="1"/>
    <col min="4345" max="4345" width="21.42578125" style="997" customWidth="1"/>
    <col min="4346" max="4597" width="9.140625" style="997"/>
    <col min="4598" max="4598" width="4" style="997" customWidth="1"/>
    <col min="4599" max="4599" width="6.5703125" style="997" customWidth="1"/>
    <col min="4600" max="4600" width="65.5703125" style="997" customWidth="1"/>
    <col min="4601" max="4601" width="21.42578125" style="997" customWidth="1"/>
    <col min="4602" max="4853" width="9.140625" style="997"/>
    <col min="4854" max="4854" width="4" style="997" customWidth="1"/>
    <col min="4855" max="4855" width="6.5703125" style="997" customWidth="1"/>
    <col min="4856" max="4856" width="65.5703125" style="997" customWidth="1"/>
    <col min="4857" max="4857" width="21.42578125" style="997" customWidth="1"/>
    <col min="4858" max="5109" width="9.140625" style="997"/>
    <col min="5110" max="5110" width="4" style="997" customWidth="1"/>
    <col min="5111" max="5111" width="6.5703125" style="997" customWidth="1"/>
    <col min="5112" max="5112" width="65.5703125" style="997" customWidth="1"/>
    <col min="5113" max="5113" width="21.42578125" style="997" customWidth="1"/>
    <col min="5114" max="5365" width="9.140625" style="997"/>
    <col min="5366" max="5366" width="4" style="997" customWidth="1"/>
    <col min="5367" max="5367" width="6.5703125" style="997" customWidth="1"/>
    <col min="5368" max="5368" width="65.5703125" style="997" customWidth="1"/>
    <col min="5369" max="5369" width="21.42578125" style="997" customWidth="1"/>
    <col min="5370" max="5621" width="9.140625" style="997"/>
    <col min="5622" max="5622" width="4" style="997" customWidth="1"/>
    <col min="5623" max="5623" width="6.5703125" style="997" customWidth="1"/>
    <col min="5624" max="5624" width="65.5703125" style="997" customWidth="1"/>
    <col min="5625" max="5625" width="21.42578125" style="997" customWidth="1"/>
    <col min="5626" max="5877" width="9.140625" style="997"/>
    <col min="5878" max="5878" width="4" style="997" customWidth="1"/>
    <col min="5879" max="5879" width="6.5703125" style="997" customWidth="1"/>
    <col min="5880" max="5880" width="65.5703125" style="997" customWidth="1"/>
    <col min="5881" max="5881" width="21.42578125" style="997" customWidth="1"/>
    <col min="5882" max="6133" width="9.140625" style="997"/>
    <col min="6134" max="6134" width="4" style="997" customWidth="1"/>
    <col min="6135" max="6135" width="6.5703125" style="997" customWidth="1"/>
    <col min="6136" max="6136" width="65.5703125" style="997" customWidth="1"/>
    <col min="6137" max="6137" width="21.42578125" style="997" customWidth="1"/>
    <col min="6138" max="6389" width="9.140625" style="997"/>
    <col min="6390" max="6390" width="4" style="997" customWidth="1"/>
    <col min="6391" max="6391" width="6.5703125" style="997" customWidth="1"/>
    <col min="6392" max="6392" width="65.5703125" style="997" customWidth="1"/>
    <col min="6393" max="6393" width="21.42578125" style="997" customWidth="1"/>
    <col min="6394" max="6645" width="9.140625" style="997"/>
    <col min="6646" max="6646" width="4" style="997" customWidth="1"/>
    <col min="6647" max="6647" width="6.5703125" style="997" customWidth="1"/>
    <col min="6648" max="6648" width="65.5703125" style="997" customWidth="1"/>
    <col min="6649" max="6649" width="21.42578125" style="997" customWidth="1"/>
    <col min="6650" max="6901" width="9.140625" style="997"/>
    <col min="6902" max="6902" width="4" style="997" customWidth="1"/>
    <col min="6903" max="6903" width="6.5703125" style="997" customWidth="1"/>
    <col min="6904" max="6904" width="65.5703125" style="997" customWidth="1"/>
    <col min="6905" max="6905" width="21.42578125" style="997" customWidth="1"/>
    <col min="6906" max="7157" width="9.140625" style="997"/>
    <col min="7158" max="7158" width="4" style="997" customWidth="1"/>
    <col min="7159" max="7159" width="6.5703125" style="997" customWidth="1"/>
    <col min="7160" max="7160" width="65.5703125" style="997" customWidth="1"/>
    <col min="7161" max="7161" width="21.42578125" style="997" customWidth="1"/>
    <col min="7162" max="7413" width="9.140625" style="997"/>
    <col min="7414" max="7414" width="4" style="997" customWidth="1"/>
    <col min="7415" max="7415" width="6.5703125" style="997" customWidth="1"/>
    <col min="7416" max="7416" width="65.5703125" style="997" customWidth="1"/>
    <col min="7417" max="7417" width="21.42578125" style="997" customWidth="1"/>
    <col min="7418" max="7669" width="9.140625" style="997"/>
    <col min="7670" max="7670" width="4" style="997" customWidth="1"/>
    <col min="7671" max="7671" width="6.5703125" style="997" customWidth="1"/>
    <col min="7672" max="7672" width="65.5703125" style="997" customWidth="1"/>
    <col min="7673" max="7673" width="21.42578125" style="997" customWidth="1"/>
    <col min="7674" max="7925" width="9.140625" style="997"/>
    <col min="7926" max="7926" width="4" style="997" customWidth="1"/>
    <col min="7927" max="7927" width="6.5703125" style="997" customWidth="1"/>
    <col min="7928" max="7928" width="65.5703125" style="997" customWidth="1"/>
    <col min="7929" max="7929" width="21.42578125" style="997" customWidth="1"/>
    <col min="7930" max="8181" width="9.140625" style="997"/>
    <col min="8182" max="8182" width="4" style="997" customWidth="1"/>
    <col min="8183" max="8183" width="6.5703125" style="997" customWidth="1"/>
    <col min="8184" max="8184" width="65.5703125" style="997" customWidth="1"/>
    <col min="8185" max="8185" width="21.42578125" style="997" customWidth="1"/>
    <col min="8186" max="8437" width="9.140625" style="997"/>
    <col min="8438" max="8438" width="4" style="997" customWidth="1"/>
    <col min="8439" max="8439" width="6.5703125" style="997" customWidth="1"/>
    <col min="8440" max="8440" width="65.5703125" style="997" customWidth="1"/>
    <col min="8441" max="8441" width="21.42578125" style="997" customWidth="1"/>
    <col min="8442" max="8693" width="9.140625" style="997"/>
    <col min="8694" max="8694" width="4" style="997" customWidth="1"/>
    <col min="8695" max="8695" width="6.5703125" style="997" customWidth="1"/>
    <col min="8696" max="8696" width="65.5703125" style="997" customWidth="1"/>
    <col min="8697" max="8697" width="21.42578125" style="997" customWidth="1"/>
    <col min="8698" max="8949" width="9.140625" style="997"/>
    <col min="8950" max="8950" width="4" style="997" customWidth="1"/>
    <col min="8951" max="8951" width="6.5703125" style="997" customWidth="1"/>
    <col min="8952" max="8952" width="65.5703125" style="997" customWidth="1"/>
    <col min="8953" max="8953" width="21.42578125" style="997" customWidth="1"/>
    <col min="8954" max="9205" width="9.140625" style="997"/>
    <col min="9206" max="9206" width="4" style="997" customWidth="1"/>
    <col min="9207" max="9207" width="6.5703125" style="997" customWidth="1"/>
    <col min="9208" max="9208" width="65.5703125" style="997" customWidth="1"/>
    <col min="9209" max="9209" width="21.42578125" style="997" customWidth="1"/>
    <col min="9210" max="9461" width="9.140625" style="997"/>
    <col min="9462" max="9462" width="4" style="997" customWidth="1"/>
    <col min="9463" max="9463" width="6.5703125" style="997" customWidth="1"/>
    <col min="9464" max="9464" width="65.5703125" style="997" customWidth="1"/>
    <col min="9465" max="9465" width="21.42578125" style="997" customWidth="1"/>
    <col min="9466" max="9717" width="9.140625" style="997"/>
    <col min="9718" max="9718" width="4" style="997" customWidth="1"/>
    <col min="9719" max="9719" width="6.5703125" style="997" customWidth="1"/>
    <col min="9720" max="9720" width="65.5703125" style="997" customWidth="1"/>
    <col min="9721" max="9721" width="21.42578125" style="997" customWidth="1"/>
    <col min="9722" max="9973" width="9.140625" style="997"/>
    <col min="9974" max="9974" width="4" style="997" customWidth="1"/>
    <col min="9975" max="9975" width="6.5703125" style="997" customWidth="1"/>
    <col min="9976" max="9976" width="65.5703125" style="997" customWidth="1"/>
    <col min="9977" max="9977" width="21.42578125" style="997" customWidth="1"/>
    <col min="9978" max="10229" width="9.140625" style="997"/>
    <col min="10230" max="10230" width="4" style="997" customWidth="1"/>
    <col min="10231" max="10231" width="6.5703125" style="997" customWidth="1"/>
    <col min="10232" max="10232" width="65.5703125" style="997" customWidth="1"/>
    <col min="10233" max="10233" width="21.42578125" style="997" customWidth="1"/>
    <col min="10234" max="10485" width="9.140625" style="997"/>
    <col min="10486" max="10486" width="4" style="997" customWidth="1"/>
    <col min="10487" max="10487" width="6.5703125" style="997" customWidth="1"/>
    <col min="10488" max="10488" width="65.5703125" style="997" customWidth="1"/>
    <col min="10489" max="10489" width="21.42578125" style="997" customWidth="1"/>
    <col min="10490" max="10741" width="9.140625" style="997"/>
    <col min="10742" max="10742" width="4" style="997" customWidth="1"/>
    <col min="10743" max="10743" width="6.5703125" style="997" customWidth="1"/>
    <col min="10744" max="10744" width="65.5703125" style="997" customWidth="1"/>
    <col min="10745" max="10745" width="21.42578125" style="997" customWidth="1"/>
    <col min="10746" max="10997" width="9.140625" style="997"/>
    <col min="10998" max="10998" width="4" style="997" customWidth="1"/>
    <col min="10999" max="10999" width="6.5703125" style="997" customWidth="1"/>
    <col min="11000" max="11000" width="65.5703125" style="997" customWidth="1"/>
    <col min="11001" max="11001" width="21.42578125" style="997" customWidth="1"/>
    <col min="11002" max="11253" width="9.140625" style="997"/>
    <col min="11254" max="11254" width="4" style="997" customWidth="1"/>
    <col min="11255" max="11255" width="6.5703125" style="997" customWidth="1"/>
    <col min="11256" max="11256" width="65.5703125" style="997" customWidth="1"/>
    <col min="11257" max="11257" width="21.42578125" style="997" customWidth="1"/>
    <col min="11258" max="11509" width="9.140625" style="997"/>
    <col min="11510" max="11510" width="4" style="997" customWidth="1"/>
    <col min="11511" max="11511" width="6.5703125" style="997" customWidth="1"/>
    <col min="11512" max="11512" width="65.5703125" style="997" customWidth="1"/>
    <col min="11513" max="11513" width="21.42578125" style="997" customWidth="1"/>
    <col min="11514" max="11765" width="9.140625" style="997"/>
    <col min="11766" max="11766" width="4" style="997" customWidth="1"/>
    <col min="11767" max="11767" width="6.5703125" style="997" customWidth="1"/>
    <col min="11768" max="11768" width="65.5703125" style="997" customWidth="1"/>
    <col min="11769" max="11769" width="21.42578125" style="997" customWidth="1"/>
    <col min="11770" max="12021" width="9.140625" style="997"/>
    <col min="12022" max="12022" width="4" style="997" customWidth="1"/>
    <col min="12023" max="12023" width="6.5703125" style="997" customWidth="1"/>
    <col min="12024" max="12024" width="65.5703125" style="997" customWidth="1"/>
    <col min="12025" max="12025" width="21.42578125" style="997" customWidth="1"/>
    <col min="12026" max="12277" width="9.140625" style="997"/>
    <col min="12278" max="12278" width="4" style="997" customWidth="1"/>
    <col min="12279" max="12279" width="6.5703125" style="997" customWidth="1"/>
    <col min="12280" max="12280" width="65.5703125" style="997" customWidth="1"/>
    <col min="12281" max="12281" width="21.42578125" style="997" customWidth="1"/>
    <col min="12282" max="12533" width="9.140625" style="997"/>
    <col min="12534" max="12534" width="4" style="997" customWidth="1"/>
    <col min="12535" max="12535" width="6.5703125" style="997" customWidth="1"/>
    <col min="12536" max="12536" width="65.5703125" style="997" customWidth="1"/>
    <col min="12537" max="12537" width="21.42578125" style="997" customWidth="1"/>
    <col min="12538" max="12789" width="9.140625" style="997"/>
    <col min="12790" max="12790" width="4" style="997" customWidth="1"/>
    <col min="12791" max="12791" width="6.5703125" style="997" customWidth="1"/>
    <col min="12792" max="12792" width="65.5703125" style="997" customWidth="1"/>
    <col min="12793" max="12793" width="21.42578125" style="997" customWidth="1"/>
    <col min="12794" max="13045" width="9.140625" style="997"/>
    <col min="13046" max="13046" width="4" style="997" customWidth="1"/>
    <col min="13047" max="13047" width="6.5703125" style="997" customWidth="1"/>
    <col min="13048" max="13048" width="65.5703125" style="997" customWidth="1"/>
    <col min="13049" max="13049" width="21.42578125" style="997" customWidth="1"/>
    <col min="13050" max="13301" width="9.140625" style="997"/>
    <col min="13302" max="13302" width="4" style="997" customWidth="1"/>
    <col min="13303" max="13303" width="6.5703125" style="997" customWidth="1"/>
    <col min="13304" max="13304" width="65.5703125" style="997" customWidth="1"/>
    <col min="13305" max="13305" width="21.42578125" style="997" customWidth="1"/>
    <col min="13306" max="13557" width="9.140625" style="997"/>
    <col min="13558" max="13558" width="4" style="997" customWidth="1"/>
    <col min="13559" max="13559" width="6.5703125" style="997" customWidth="1"/>
    <col min="13560" max="13560" width="65.5703125" style="997" customWidth="1"/>
    <col min="13561" max="13561" width="21.42578125" style="997" customWidth="1"/>
    <col min="13562" max="13813" width="9.140625" style="997"/>
    <col min="13814" max="13814" width="4" style="997" customWidth="1"/>
    <col min="13815" max="13815" width="6.5703125" style="997" customWidth="1"/>
    <col min="13816" max="13816" width="65.5703125" style="997" customWidth="1"/>
    <col min="13817" max="13817" width="21.42578125" style="997" customWidth="1"/>
    <col min="13818" max="14069" width="9.140625" style="997"/>
    <col min="14070" max="14070" width="4" style="997" customWidth="1"/>
    <col min="14071" max="14071" width="6.5703125" style="997" customWidth="1"/>
    <col min="14072" max="14072" width="65.5703125" style="997" customWidth="1"/>
    <col min="14073" max="14073" width="21.42578125" style="997" customWidth="1"/>
    <col min="14074" max="14325" width="9.140625" style="997"/>
    <col min="14326" max="14326" width="4" style="997" customWidth="1"/>
    <col min="14327" max="14327" width="6.5703125" style="997" customWidth="1"/>
    <col min="14328" max="14328" width="65.5703125" style="997" customWidth="1"/>
    <col min="14329" max="14329" width="21.42578125" style="997" customWidth="1"/>
    <col min="14330" max="14581" width="9.140625" style="997"/>
    <col min="14582" max="14582" width="4" style="997" customWidth="1"/>
    <col min="14583" max="14583" width="6.5703125" style="997" customWidth="1"/>
    <col min="14584" max="14584" width="65.5703125" style="997" customWidth="1"/>
    <col min="14585" max="14585" width="21.42578125" style="997" customWidth="1"/>
    <col min="14586" max="14837" width="9.140625" style="997"/>
    <col min="14838" max="14838" width="4" style="997" customWidth="1"/>
    <col min="14839" max="14839" width="6.5703125" style="997" customWidth="1"/>
    <col min="14840" max="14840" width="65.5703125" style="997" customWidth="1"/>
    <col min="14841" max="14841" width="21.42578125" style="997" customWidth="1"/>
    <col min="14842" max="15093" width="9.140625" style="997"/>
    <col min="15094" max="15094" width="4" style="997" customWidth="1"/>
    <col min="15095" max="15095" width="6.5703125" style="997" customWidth="1"/>
    <col min="15096" max="15096" width="65.5703125" style="997" customWidth="1"/>
    <col min="15097" max="15097" width="21.42578125" style="997" customWidth="1"/>
    <col min="15098" max="15349" width="9.140625" style="997"/>
    <col min="15350" max="15350" width="4" style="997" customWidth="1"/>
    <col min="15351" max="15351" width="6.5703125" style="997" customWidth="1"/>
    <col min="15352" max="15352" width="65.5703125" style="997" customWidth="1"/>
    <col min="15353" max="15353" width="21.42578125" style="997" customWidth="1"/>
    <col min="15354" max="15605" width="9.140625" style="997"/>
    <col min="15606" max="15606" width="4" style="997" customWidth="1"/>
    <col min="15607" max="15607" width="6.5703125" style="997" customWidth="1"/>
    <col min="15608" max="15608" width="65.5703125" style="997" customWidth="1"/>
    <col min="15609" max="15609" width="21.42578125" style="997" customWidth="1"/>
    <col min="15610" max="15861" width="9.140625" style="997"/>
    <col min="15862" max="15862" width="4" style="997" customWidth="1"/>
    <col min="15863" max="15863" width="6.5703125" style="997" customWidth="1"/>
    <col min="15864" max="15864" width="65.5703125" style="997" customWidth="1"/>
    <col min="15865" max="15865" width="21.42578125" style="997" customWidth="1"/>
    <col min="15866" max="16117" width="9.140625" style="997"/>
    <col min="16118" max="16118" width="4" style="997" customWidth="1"/>
    <col min="16119" max="16119" width="6.5703125" style="997" customWidth="1"/>
    <col min="16120" max="16120" width="65.5703125" style="997" customWidth="1"/>
    <col min="16121" max="16121" width="21.42578125" style="997" customWidth="1"/>
    <col min="16122" max="16384" width="9.140625" style="997"/>
  </cols>
  <sheetData>
    <row r="1" spans="2:5" ht="12.75" customHeight="1">
      <c r="C1" s="2517" t="s">
        <v>1748</v>
      </c>
      <c r="D1" s="2517"/>
    </row>
    <row r="2" spans="2:5">
      <c r="C2" s="997" t="s">
        <v>15</v>
      </c>
    </row>
    <row r="3" spans="2:5">
      <c r="C3" s="997" t="s">
        <v>343</v>
      </c>
      <c r="D3" s="998" t="s">
        <v>1507</v>
      </c>
    </row>
    <row r="5" spans="2:5" ht="15.75">
      <c r="C5" s="2518" t="s">
        <v>1508</v>
      </c>
      <c r="D5" s="2518"/>
    </row>
    <row r="6" spans="2:5">
      <c r="C6" s="2519" t="s">
        <v>1079</v>
      </c>
      <c r="D6" s="2519"/>
    </row>
    <row r="7" spans="2:5" ht="12" thickBot="1"/>
    <row r="8" spans="2:5" ht="26.25" customHeight="1">
      <c r="B8" s="1108"/>
      <c r="C8" s="1107" t="s">
        <v>898</v>
      </c>
      <c r="D8" s="1106" t="s">
        <v>506</v>
      </c>
      <c r="E8" s="243"/>
    </row>
    <row r="9" spans="2:5">
      <c r="B9" s="1099" t="s">
        <v>650</v>
      </c>
      <c r="C9" s="378" t="s">
        <v>1080</v>
      </c>
      <c r="D9" s="1105"/>
      <c r="E9" s="243"/>
    </row>
    <row r="10" spans="2:5">
      <c r="B10" s="1099" t="s">
        <v>1081</v>
      </c>
      <c r="C10" s="374" t="s">
        <v>1082</v>
      </c>
      <c r="D10" s="1105"/>
      <c r="E10" s="243"/>
    </row>
    <row r="11" spans="2:5" ht="12.75" customHeight="1">
      <c r="B11" s="1099" t="s">
        <v>1083</v>
      </c>
      <c r="C11" s="374" t="s">
        <v>1084</v>
      </c>
      <c r="D11" s="1105"/>
      <c r="E11" s="243"/>
    </row>
    <row r="12" spans="2:5">
      <c r="B12" s="1099" t="s">
        <v>1085</v>
      </c>
      <c r="C12" s="374" t="s">
        <v>1571</v>
      </c>
      <c r="D12" s="1105"/>
      <c r="E12" s="243"/>
    </row>
    <row r="13" spans="2:5">
      <c r="B13" s="1099" t="s">
        <v>1086</v>
      </c>
      <c r="C13" s="374" t="s">
        <v>1572</v>
      </c>
      <c r="D13" s="1105"/>
      <c r="E13" s="243"/>
    </row>
    <row r="14" spans="2:5">
      <c r="B14" s="1099" t="s">
        <v>1087</v>
      </c>
      <c r="C14" s="374" t="s">
        <v>1573</v>
      </c>
      <c r="D14" s="1105"/>
      <c r="E14" s="243"/>
    </row>
    <row r="15" spans="2:5">
      <c r="B15" s="1099" t="s">
        <v>1088</v>
      </c>
      <c r="C15" s="374" t="s">
        <v>1091</v>
      </c>
      <c r="D15" s="1105"/>
      <c r="E15" s="243"/>
    </row>
    <row r="16" spans="2:5">
      <c r="B16" s="1099" t="s">
        <v>1089</v>
      </c>
      <c r="C16" s="374" t="s">
        <v>1093</v>
      </c>
      <c r="D16" s="1105"/>
      <c r="E16" s="243"/>
    </row>
    <row r="17" spans="2:5">
      <c r="B17" s="1099" t="s">
        <v>1090</v>
      </c>
      <c r="C17" s="374" t="s">
        <v>1574</v>
      </c>
      <c r="D17" s="1105"/>
      <c r="E17" s="243"/>
    </row>
    <row r="18" spans="2:5" ht="9.75" customHeight="1">
      <c r="B18" s="1099" t="s">
        <v>1092</v>
      </c>
      <c r="C18" s="374" t="s">
        <v>1096</v>
      </c>
      <c r="D18" s="1105"/>
      <c r="E18" s="243"/>
    </row>
    <row r="19" spans="2:5">
      <c r="B19" s="1099" t="s">
        <v>1094</v>
      </c>
      <c r="C19" s="374" t="s">
        <v>1098</v>
      </c>
      <c r="D19" s="1105"/>
      <c r="E19" s="243"/>
    </row>
    <row r="20" spans="2:5">
      <c r="B20" s="1099" t="s">
        <v>1095</v>
      </c>
      <c r="C20" s="374" t="s">
        <v>1575</v>
      </c>
      <c r="D20" s="1105"/>
      <c r="E20" s="243"/>
    </row>
    <row r="21" spans="2:5">
      <c r="B21" s="1099" t="s">
        <v>1097</v>
      </c>
      <c r="C21" s="374" t="s">
        <v>1101</v>
      </c>
      <c r="D21" s="1105"/>
      <c r="E21" s="243"/>
    </row>
    <row r="22" spans="2:5">
      <c r="B22" s="1099" t="s">
        <v>1099</v>
      </c>
      <c r="C22" s="231" t="s">
        <v>1103</v>
      </c>
      <c r="D22" s="1105"/>
      <c r="E22" s="243"/>
    </row>
    <row r="23" spans="2:5">
      <c r="B23" s="1099" t="s">
        <v>1100</v>
      </c>
      <c r="C23" s="374" t="s">
        <v>1105</v>
      </c>
      <c r="D23" s="1105"/>
      <c r="E23" s="243"/>
    </row>
    <row r="24" spans="2:5">
      <c r="B24" s="1099" t="s">
        <v>1102</v>
      </c>
      <c r="C24" s="374" t="s">
        <v>1107</v>
      </c>
      <c r="D24" s="1105"/>
      <c r="E24" s="243"/>
    </row>
    <row r="25" spans="2:5">
      <c r="B25" s="1099" t="s">
        <v>1104</v>
      </c>
      <c r="C25" s="374" t="s">
        <v>1109</v>
      </c>
      <c r="D25" s="1105"/>
      <c r="E25" s="243"/>
    </row>
    <row r="26" spans="2:5">
      <c r="B26" s="1099" t="s">
        <v>1106</v>
      </c>
      <c r="C26" s="374" t="s">
        <v>1110</v>
      </c>
      <c r="D26" s="1105"/>
      <c r="E26" s="243"/>
    </row>
    <row r="27" spans="2:5">
      <c r="B27" s="1099" t="s">
        <v>1108</v>
      </c>
      <c r="C27" s="378" t="s">
        <v>1576</v>
      </c>
      <c r="D27" s="1105"/>
      <c r="E27" s="243"/>
    </row>
    <row r="28" spans="2:5" ht="13.5" customHeight="1">
      <c r="B28" s="1099" t="s">
        <v>1112</v>
      </c>
      <c r="C28" s="378" t="s">
        <v>1113</v>
      </c>
      <c r="D28" s="1105"/>
      <c r="E28" s="243"/>
    </row>
    <row r="29" spans="2:5">
      <c r="B29" s="1099" t="s">
        <v>1114</v>
      </c>
      <c r="C29" s="378" t="s">
        <v>1115</v>
      </c>
      <c r="D29" s="1105"/>
      <c r="E29" s="243"/>
    </row>
    <row r="30" spans="2:5">
      <c r="B30" s="1099" t="s">
        <v>1116</v>
      </c>
      <c r="C30" s="374" t="s">
        <v>1577</v>
      </c>
      <c r="D30" s="1104"/>
      <c r="E30" s="243"/>
    </row>
    <row r="31" spans="2:5" ht="22.5">
      <c r="B31" s="1099" t="s">
        <v>1117</v>
      </c>
      <c r="C31" s="374" t="s">
        <v>1578</v>
      </c>
      <c r="D31" s="1104"/>
      <c r="E31" s="243"/>
    </row>
    <row r="32" spans="2:5">
      <c r="B32" s="1099" t="s">
        <v>1118</v>
      </c>
      <c r="C32" s="231" t="s">
        <v>1579</v>
      </c>
      <c r="D32" s="1105"/>
      <c r="E32" s="243"/>
    </row>
    <row r="33" spans="2:6">
      <c r="B33" s="1099" t="s">
        <v>1119</v>
      </c>
      <c r="C33" s="374" t="s">
        <v>1580</v>
      </c>
      <c r="D33" s="1104"/>
      <c r="E33" s="243"/>
    </row>
    <row r="34" spans="2:6">
      <c r="B34" s="1099" t="s">
        <v>1120</v>
      </c>
      <c r="C34" s="374" t="s">
        <v>1093</v>
      </c>
      <c r="D34" s="1104"/>
      <c r="E34" s="243"/>
    </row>
    <row r="35" spans="2:6">
      <c r="B35" s="1099" t="s">
        <v>1121</v>
      </c>
      <c r="C35" s="374" t="s">
        <v>1581</v>
      </c>
      <c r="D35" s="1104"/>
      <c r="E35" s="243"/>
    </row>
    <row r="36" spans="2:6" ht="9.75" customHeight="1">
      <c r="B36" s="1099" t="s">
        <v>1122</v>
      </c>
      <c r="C36" s="374" t="s">
        <v>1124</v>
      </c>
      <c r="D36" s="1104"/>
      <c r="E36" s="243"/>
    </row>
    <row r="37" spans="2:6">
      <c r="B37" s="1099" t="s">
        <v>1123</v>
      </c>
      <c r="C37" s="374" t="s">
        <v>1126</v>
      </c>
      <c r="D37" s="1104"/>
      <c r="E37" s="243"/>
    </row>
    <row r="38" spans="2:6" ht="22.5">
      <c r="B38" s="1099" t="s">
        <v>1125</v>
      </c>
      <c r="C38" s="374" t="s">
        <v>1128</v>
      </c>
      <c r="D38" s="1104"/>
      <c r="E38" s="243"/>
    </row>
    <row r="39" spans="2:6">
      <c r="B39" s="1099" t="s">
        <v>1127</v>
      </c>
      <c r="C39" s="231" t="s">
        <v>1130</v>
      </c>
      <c r="D39" s="1104"/>
      <c r="E39" s="243"/>
    </row>
    <row r="40" spans="2:6">
      <c r="B40" s="1099" t="s">
        <v>1129</v>
      </c>
      <c r="C40" s="231" t="s">
        <v>1132</v>
      </c>
      <c r="D40" s="1104"/>
      <c r="E40" s="243"/>
    </row>
    <row r="41" spans="2:6">
      <c r="B41" s="1099" t="s">
        <v>1131</v>
      </c>
      <c r="C41" s="231" t="s">
        <v>1134</v>
      </c>
      <c r="D41" s="1104"/>
      <c r="E41" s="243"/>
    </row>
    <row r="42" spans="2:6" ht="22.5">
      <c r="B42" s="1099" t="s">
        <v>1133</v>
      </c>
      <c r="C42" s="378" t="s">
        <v>1582</v>
      </c>
      <c r="D42" s="1104"/>
      <c r="E42" s="243"/>
    </row>
    <row r="43" spans="2:6" ht="13.5" customHeight="1">
      <c r="B43" s="1099"/>
      <c r="C43" s="378" t="s">
        <v>1135</v>
      </c>
      <c r="D43" s="1104"/>
      <c r="E43" s="243"/>
    </row>
    <row r="44" spans="2:6">
      <c r="B44" s="1099" t="s">
        <v>1583</v>
      </c>
      <c r="C44" s="374" t="s">
        <v>1136</v>
      </c>
      <c r="D44" s="1104"/>
      <c r="E44" s="243"/>
    </row>
    <row r="45" spans="2:6">
      <c r="B45" s="1099" t="s">
        <v>1584</v>
      </c>
      <c r="C45" s="374" t="s">
        <v>1137</v>
      </c>
      <c r="D45" s="1104"/>
      <c r="E45" s="243"/>
    </row>
    <row r="46" spans="2:6">
      <c r="B46" s="1099" t="s">
        <v>1585</v>
      </c>
      <c r="C46" s="375" t="s">
        <v>1138</v>
      </c>
      <c r="D46" s="1100"/>
      <c r="E46" s="243"/>
    </row>
    <row r="47" spans="2:6" s="340" customFormat="1">
      <c r="B47" s="1099" t="s">
        <v>1586</v>
      </c>
      <c r="C47" s="1103" t="s">
        <v>1139</v>
      </c>
      <c r="D47" s="1102"/>
      <c r="E47" s="242"/>
      <c r="F47" s="317"/>
    </row>
    <row r="48" spans="2:6" s="340" customFormat="1">
      <c r="B48" s="1099" t="s">
        <v>1587</v>
      </c>
      <c r="C48" s="1103" t="s">
        <v>1140</v>
      </c>
      <c r="D48" s="1102"/>
      <c r="E48" s="242"/>
      <c r="F48" s="317"/>
    </row>
    <row r="49" spans="2:6" s="340" customFormat="1">
      <c r="B49" s="1099" t="s">
        <v>1588</v>
      </c>
      <c r="C49" s="1103" t="s">
        <v>1141</v>
      </c>
      <c r="D49" s="1102"/>
      <c r="E49" s="242"/>
      <c r="F49" s="317"/>
    </row>
    <row r="50" spans="2:6" s="340" customFormat="1">
      <c r="B50" s="1099" t="s">
        <v>1589</v>
      </c>
      <c r="C50" s="1103" t="s">
        <v>1757</v>
      </c>
      <c r="D50" s="1102"/>
      <c r="E50" s="242"/>
      <c r="F50" s="317"/>
    </row>
    <row r="51" spans="2:6" ht="33.75">
      <c r="B51" s="1099" t="s">
        <v>1756</v>
      </c>
      <c r="C51" s="1101" t="s">
        <v>1755</v>
      </c>
      <c r="D51" s="1100"/>
      <c r="E51" s="243"/>
    </row>
    <row r="52" spans="2:6" ht="34.5" customHeight="1">
      <c r="B52" s="1099" t="s">
        <v>1143</v>
      </c>
      <c r="C52" s="1101" t="s">
        <v>1754</v>
      </c>
      <c r="D52" s="1100"/>
      <c r="E52" s="243"/>
    </row>
    <row r="53" spans="2:6" ht="34.5" customHeight="1" thickBot="1">
      <c r="B53" s="1099" t="s">
        <v>1753</v>
      </c>
      <c r="C53" s="1098" t="s">
        <v>1592</v>
      </c>
      <c r="D53" s="1097"/>
      <c r="E53" s="243"/>
    </row>
    <row r="54" spans="2:6" ht="13.5" customHeight="1">
      <c r="B54" s="1011"/>
      <c r="C54" s="243"/>
      <c r="D54" s="243"/>
      <c r="E54" s="243"/>
    </row>
    <row r="55" spans="2:6" ht="12.75" customHeight="1">
      <c r="B55" s="1011"/>
      <c r="C55" s="242" t="s">
        <v>1144</v>
      </c>
      <c r="D55" s="242"/>
      <c r="E55" s="243"/>
      <c r="F55" s="317"/>
    </row>
    <row r="56" spans="2:6" ht="13.5" customHeight="1">
      <c r="B56" s="1011"/>
      <c r="C56" s="242" t="s">
        <v>1145</v>
      </c>
      <c r="D56" s="242"/>
      <c r="E56" s="242"/>
      <c r="F56" s="317"/>
    </row>
    <row r="57" spans="2:6" ht="13.5" customHeight="1">
      <c r="B57" s="1011"/>
      <c r="C57" s="242" t="s">
        <v>1752</v>
      </c>
      <c r="D57" s="242"/>
      <c r="E57" s="242"/>
      <c r="F57" s="317"/>
    </row>
    <row r="58" spans="2:6">
      <c r="B58" s="1011"/>
      <c r="C58" s="1091" t="s">
        <v>489</v>
      </c>
      <c r="D58" s="1091"/>
      <c r="E58" s="1091"/>
      <c r="F58" s="1012"/>
    </row>
  </sheetData>
  <mergeCells count="3">
    <mergeCell ref="C1:D1"/>
    <mergeCell ref="C5:D5"/>
    <mergeCell ref="C6:D6"/>
  </mergeCells>
  <printOptions horizontalCentered="1"/>
  <pageMargins left="0.74803149606299213" right="0.74803149606299213" top="0.98425196850393704" bottom="0.98425196850393704" header="0.51181102362204722" footer="0.51181102362204722"/>
  <pageSetup paperSize="9" scale="84" fitToHeight="0" orientation="portrait" r:id="rId1"/>
  <headerFooter alignWithMargins="0"/>
  <rowBreaks count="1" manualBreakCount="1">
    <brk id="59" max="4"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E55"/>
  <sheetViews>
    <sheetView showGridLines="0" view="pageBreakPreview" zoomScaleNormal="100" zoomScaleSheetLayoutView="100" workbookViewId="0">
      <selection activeCell="J24" sqref="J24"/>
    </sheetView>
  </sheetViews>
  <sheetFormatPr defaultRowHeight="11.25"/>
  <cols>
    <col min="1" max="1" width="6" style="997" customWidth="1"/>
    <col min="2" max="2" width="5.7109375" style="996" customWidth="1"/>
    <col min="3" max="3" width="64.7109375" style="997" customWidth="1"/>
    <col min="4" max="4" width="21.85546875" style="997" customWidth="1"/>
    <col min="5" max="5" width="4.42578125" style="997" customWidth="1"/>
    <col min="6" max="246" width="9.140625" style="997"/>
    <col min="247" max="247" width="6" style="997" customWidth="1"/>
    <col min="248" max="248" width="5.7109375" style="997" customWidth="1"/>
    <col min="249" max="249" width="64.7109375" style="997" customWidth="1"/>
    <col min="250" max="250" width="21.85546875" style="997" customWidth="1"/>
    <col min="251" max="502" width="9.140625" style="997"/>
    <col min="503" max="503" width="6" style="997" customWidth="1"/>
    <col min="504" max="504" width="5.7109375" style="997" customWidth="1"/>
    <col min="505" max="505" width="64.7109375" style="997" customWidth="1"/>
    <col min="506" max="506" width="21.85546875" style="997" customWidth="1"/>
    <col min="507" max="758" width="9.140625" style="997"/>
    <col min="759" max="759" width="6" style="997" customWidth="1"/>
    <col min="760" max="760" width="5.7109375" style="997" customWidth="1"/>
    <col min="761" max="761" width="64.7109375" style="997" customWidth="1"/>
    <col min="762" max="762" width="21.85546875" style="997" customWidth="1"/>
    <col min="763" max="1014" width="9.140625" style="997"/>
    <col min="1015" max="1015" width="6" style="997" customWidth="1"/>
    <col min="1016" max="1016" width="5.7109375" style="997" customWidth="1"/>
    <col min="1017" max="1017" width="64.7109375" style="997" customWidth="1"/>
    <col min="1018" max="1018" width="21.85546875" style="997" customWidth="1"/>
    <col min="1019" max="1270" width="9.140625" style="997"/>
    <col min="1271" max="1271" width="6" style="997" customWidth="1"/>
    <col min="1272" max="1272" width="5.7109375" style="997" customWidth="1"/>
    <col min="1273" max="1273" width="64.7109375" style="997" customWidth="1"/>
    <col min="1274" max="1274" width="21.85546875" style="997" customWidth="1"/>
    <col min="1275" max="1526" width="9.140625" style="997"/>
    <col min="1527" max="1527" width="6" style="997" customWidth="1"/>
    <col min="1528" max="1528" width="5.7109375" style="997" customWidth="1"/>
    <col min="1529" max="1529" width="64.7109375" style="997" customWidth="1"/>
    <col min="1530" max="1530" width="21.85546875" style="997" customWidth="1"/>
    <col min="1531" max="1782" width="9.140625" style="997"/>
    <col min="1783" max="1783" width="6" style="997" customWidth="1"/>
    <col min="1784" max="1784" width="5.7109375" style="997" customWidth="1"/>
    <col min="1785" max="1785" width="64.7109375" style="997" customWidth="1"/>
    <col min="1786" max="1786" width="21.85546875" style="997" customWidth="1"/>
    <col min="1787" max="2038" width="9.140625" style="997"/>
    <col min="2039" max="2039" width="6" style="997" customWidth="1"/>
    <col min="2040" max="2040" width="5.7109375" style="997" customWidth="1"/>
    <col min="2041" max="2041" width="64.7109375" style="997" customWidth="1"/>
    <col min="2042" max="2042" width="21.85546875" style="997" customWidth="1"/>
    <col min="2043" max="2294" width="9.140625" style="997"/>
    <col min="2295" max="2295" width="6" style="997" customWidth="1"/>
    <col min="2296" max="2296" width="5.7109375" style="997" customWidth="1"/>
    <col min="2297" max="2297" width="64.7109375" style="997" customWidth="1"/>
    <col min="2298" max="2298" width="21.85546875" style="997" customWidth="1"/>
    <col min="2299" max="2550" width="9.140625" style="997"/>
    <col min="2551" max="2551" width="6" style="997" customWidth="1"/>
    <col min="2552" max="2552" width="5.7109375" style="997" customWidth="1"/>
    <col min="2553" max="2553" width="64.7109375" style="997" customWidth="1"/>
    <col min="2554" max="2554" width="21.85546875" style="997" customWidth="1"/>
    <col min="2555" max="2806" width="9.140625" style="997"/>
    <col min="2807" max="2807" width="6" style="997" customWidth="1"/>
    <col min="2808" max="2808" width="5.7109375" style="997" customWidth="1"/>
    <col min="2809" max="2809" width="64.7109375" style="997" customWidth="1"/>
    <col min="2810" max="2810" width="21.85546875" style="997" customWidth="1"/>
    <col min="2811" max="3062" width="9.140625" style="997"/>
    <col min="3063" max="3063" width="6" style="997" customWidth="1"/>
    <col min="3064" max="3064" width="5.7109375" style="997" customWidth="1"/>
    <col min="3065" max="3065" width="64.7109375" style="997" customWidth="1"/>
    <col min="3066" max="3066" width="21.85546875" style="997" customWidth="1"/>
    <col min="3067" max="3318" width="9.140625" style="997"/>
    <col min="3319" max="3319" width="6" style="997" customWidth="1"/>
    <col min="3320" max="3320" width="5.7109375" style="997" customWidth="1"/>
    <col min="3321" max="3321" width="64.7109375" style="997" customWidth="1"/>
    <col min="3322" max="3322" width="21.85546875" style="997" customWidth="1"/>
    <col min="3323" max="3574" width="9.140625" style="997"/>
    <col min="3575" max="3575" width="6" style="997" customWidth="1"/>
    <col min="3576" max="3576" width="5.7109375" style="997" customWidth="1"/>
    <col min="3577" max="3577" width="64.7109375" style="997" customWidth="1"/>
    <col min="3578" max="3578" width="21.85546875" style="997" customWidth="1"/>
    <col min="3579" max="3830" width="9.140625" style="997"/>
    <col min="3831" max="3831" width="6" style="997" customWidth="1"/>
    <col min="3832" max="3832" width="5.7109375" style="997" customWidth="1"/>
    <col min="3833" max="3833" width="64.7109375" style="997" customWidth="1"/>
    <col min="3834" max="3834" width="21.85546875" style="997" customWidth="1"/>
    <col min="3835" max="4086" width="9.140625" style="997"/>
    <col min="4087" max="4087" width="6" style="997" customWidth="1"/>
    <col min="4088" max="4088" width="5.7109375" style="997" customWidth="1"/>
    <col min="4089" max="4089" width="64.7109375" style="997" customWidth="1"/>
    <col min="4090" max="4090" width="21.85546875" style="997" customWidth="1"/>
    <col min="4091" max="4342" width="9.140625" style="997"/>
    <col min="4343" max="4343" width="6" style="997" customWidth="1"/>
    <col min="4344" max="4344" width="5.7109375" style="997" customWidth="1"/>
    <col min="4345" max="4345" width="64.7109375" style="997" customWidth="1"/>
    <col min="4346" max="4346" width="21.85546875" style="997" customWidth="1"/>
    <col min="4347" max="4598" width="9.140625" style="997"/>
    <col min="4599" max="4599" width="6" style="997" customWidth="1"/>
    <col min="4600" max="4600" width="5.7109375" style="997" customWidth="1"/>
    <col min="4601" max="4601" width="64.7109375" style="997" customWidth="1"/>
    <col min="4602" max="4602" width="21.85546875" style="997" customWidth="1"/>
    <col min="4603" max="4854" width="9.140625" style="997"/>
    <col min="4855" max="4855" width="6" style="997" customWidth="1"/>
    <col min="4856" max="4856" width="5.7109375" style="997" customWidth="1"/>
    <col min="4857" max="4857" width="64.7109375" style="997" customWidth="1"/>
    <col min="4858" max="4858" width="21.85546875" style="997" customWidth="1"/>
    <col min="4859" max="5110" width="9.140625" style="997"/>
    <col min="5111" max="5111" width="6" style="997" customWidth="1"/>
    <col min="5112" max="5112" width="5.7109375" style="997" customWidth="1"/>
    <col min="5113" max="5113" width="64.7109375" style="997" customWidth="1"/>
    <col min="5114" max="5114" width="21.85546875" style="997" customWidth="1"/>
    <col min="5115" max="5366" width="9.140625" style="997"/>
    <col min="5367" max="5367" width="6" style="997" customWidth="1"/>
    <col min="5368" max="5368" width="5.7109375" style="997" customWidth="1"/>
    <col min="5369" max="5369" width="64.7109375" style="997" customWidth="1"/>
    <col min="5370" max="5370" width="21.85546875" style="997" customWidth="1"/>
    <col min="5371" max="5622" width="9.140625" style="997"/>
    <col min="5623" max="5623" width="6" style="997" customWidth="1"/>
    <col min="5624" max="5624" width="5.7109375" style="997" customWidth="1"/>
    <col min="5625" max="5625" width="64.7109375" style="997" customWidth="1"/>
    <col min="5626" max="5626" width="21.85546875" style="997" customWidth="1"/>
    <col min="5627" max="5878" width="9.140625" style="997"/>
    <col min="5879" max="5879" width="6" style="997" customWidth="1"/>
    <col min="5880" max="5880" width="5.7109375" style="997" customWidth="1"/>
    <col min="5881" max="5881" width="64.7109375" style="997" customWidth="1"/>
    <col min="5882" max="5882" width="21.85546875" style="997" customWidth="1"/>
    <col min="5883" max="6134" width="9.140625" style="997"/>
    <col min="6135" max="6135" width="6" style="997" customWidth="1"/>
    <col min="6136" max="6136" width="5.7109375" style="997" customWidth="1"/>
    <col min="6137" max="6137" width="64.7109375" style="997" customWidth="1"/>
    <col min="6138" max="6138" width="21.85546875" style="997" customWidth="1"/>
    <col min="6139" max="6390" width="9.140625" style="997"/>
    <col min="6391" max="6391" width="6" style="997" customWidth="1"/>
    <col min="6392" max="6392" width="5.7109375" style="997" customWidth="1"/>
    <col min="6393" max="6393" width="64.7109375" style="997" customWidth="1"/>
    <col min="6394" max="6394" width="21.85546875" style="997" customWidth="1"/>
    <col min="6395" max="6646" width="9.140625" style="997"/>
    <col min="6647" max="6647" width="6" style="997" customWidth="1"/>
    <col min="6648" max="6648" width="5.7109375" style="997" customWidth="1"/>
    <col min="6649" max="6649" width="64.7109375" style="997" customWidth="1"/>
    <col min="6650" max="6650" width="21.85546875" style="997" customWidth="1"/>
    <col min="6651" max="6902" width="9.140625" style="997"/>
    <col min="6903" max="6903" width="6" style="997" customWidth="1"/>
    <col min="6904" max="6904" width="5.7109375" style="997" customWidth="1"/>
    <col min="6905" max="6905" width="64.7109375" style="997" customWidth="1"/>
    <col min="6906" max="6906" width="21.85546875" style="997" customWidth="1"/>
    <col min="6907" max="7158" width="9.140625" style="997"/>
    <col min="7159" max="7159" width="6" style="997" customWidth="1"/>
    <col min="7160" max="7160" width="5.7109375" style="997" customWidth="1"/>
    <col min="7161" max="7161" width="64.7109375" style="997" customWidth="1"/>
    <col min="7162" max="7162" width="21.85546875" style="997" customWidth="1"/>
    <col min="7163" max="7414" width="9.140625" style="997"/>
    <col min="7415" max="7415" width="6" style="997" customWidth="1"/>
    <col min="7416" max="7416" width="5.7109375" style="997" customWidth="1"/>
    <col min="7417" max="7417" width="64.7109375" style="997" customWidth="1"/>
    <col min="7418" max="7418" width="21.85546875" style="997" customWidth="1"/>
    <col min="7419" max="7670" width="9.140625" style="997"/>
    <col min="7671" max="7671" width="6" style="997" customWidth="1"/>
    <col min="7672" max="7672" width="5.7109375" style="997" customWidth="1"/>
    <col min="7673" max="7673" width="64.7109375" style="997" customWidth="1"/>
    <col min="7674" max="7674" width="21.85546875" style="997" customWidth="1"/>
    <col min="7675" max="7926" width="9.140625" style="997"/>
    <col min="7927" max="7927" width="6" style="997" customWidth="1"/>
    <col min="7928" max="7928" width="5.7109375" style="997" customWidth="1"/>
    <col min="7929" max="7929" width="64.7109375" style="997" customWidth="1"/>
    <col min="7930" max="7930" width="21.85546875" style="997" customWidth="1"/>
    <col min="7931" max="8182" width="9.140625" style="997"/>
    <col min="8183" max="8183" width="6" style="997" customWidth="1"/>
    <col min="8184" max="8184" width="5.7109375" style="997" customWidth="1"/>
    <col min="8185" max="8185" width="64.7109375" style="997" customWidth="1"/>
    <col min="8186" max="8186" width="21.85546875" style="997" customWidth="1"/>
    <col min="8187" max="8438" width="9.140625" style="997"/>
    <col min="8439" max="8439" width="6" style="997" customWidth="1"/>
    <col min="8440" max="8440" width="5.7109375" style="997" customWidth="1"/>
    <col min="8441" max="8441" width="64.7109375" style="997" customWidth="1"/>
    <col min="8442" max="8442" width="21.85546875" style="997" customWidth="1"/>
    <col min="8443" max="8694" width="9.140625" style="997"/>
    <col min="8695" max="8695" width="6" style="997" customWidth="1"/>
    <col min="8696" max="8696" width="5.7109375" style="997" customWidth="1"/>
    <col min="8697" max="8697" width="64.7109375" style="997" customWidth="1"/>
    <col min="8698" max="8698" width="21.85546875" style="997" customWidth="1"/>
    <col min="8699" max="8950" width="9.140625" style="997"/>
    <col min="8951" max="8951" width="6" style="997" customWidth="1"/>
    <col min="8952" max="8952" width="5.7109375" style="997" customWidth="1"/>
    <col min="8953" max="8953" width="64.7109375" style="997" customWidth="1"/>
    <col min="8954" max="8954" width="21.85546875" style="997" customWidth="1"/>
    <col min="8955" max="9206" width="9.140625" style="997"/>
    <col min="9207" max="9207" width="6" style="997" customWidth="1"/>
    <col min="9208" max="9208" width="5.7109375" style="997" customWidth="1"/>
    <col min="9209" max="9209" width="64.7109375" style="997" customWidth="1"/>
    <col min="9210" max="9210" width="21.85546875" style="997" customWidth="1"/>
    <col min="9211" max="9462" width="9.140625" style="997"/>
    <col min="9463" max="9463" width="6" style="997" customWidth="1"/>
    <col min="9464" max="9464" width="5.7109375" style="997" customWidth="1"/>
    <col min="9465" max="9465" width="64.7109375" style="997" customWidth="1"/>
    <col min="9466" max="9466" width="21.85546875" style="997" customWidth="1"/>
    <col min="9467" max="9718" width="9.140625" style="997"/>
    <col min="9719" max="9719" width="6" style="997" customWidth="1"/>
    <col min="9720" max="9720" width="5.7109375" style="997" customWidth="1"/>
    <col min="9721" max="9721" width="64.7109375" style="997" customWidth="1"/>
    <col min="9722" max="9722" width="21.85546875" style="997" customWidth="1"/>
    <col min="9723" max="9974" width="9.140625" style="997"/>
    <col min="9975" max="9975" width="6" style="997" customWidth="1"/>
    <col min="9976" max="9976" width="5.7109375" style="997" customWidth="1"/>
    <col min="9977" max="9977" width="64.7109375" style="997" customWidth="1"/>
    <col min="9978" max="9978" width="21.85546875" style="997" customWidth="1"/>
    <col min="9979" max="10230" width="9.140625" style="997"/>
    <col min="10231" max="10231" width="6" style="997" customWidth="1"/>
    <col min="10232" max="10232" width="5.7109375" style="997" customWidth="1"/>
    <col min="10233" max="10233" width="64.7109375" style="997" customWidth="1"/>
    <col min="10234" max="10234" width="21.85546875" style="997" customWidth="1"/>
    <col min="10235" max="10486" width="9.140625" style="997"/>
    <col min="10487" max="10487" width="6" style="997" customWidth="1"/>
    <col min="10488" max="10488" width="5.7109375" style="997" customWidth="1"/>
    <col min="10489" max="10489" width="64.7109375" style="997" customWidth="1"/>
    <col min="10490" max="10490" width="21.85546875" style="997" customWidth="1"/>
    <col min="10491" max="10742" width="9.140625" style="997"/>
    <col min="10743" max="10743" width="6" style="997" customWidth="1"/>
    <col min="10744" max="10744" width="5.7109375" style="997" customWidth="1"/>
    <col min="10745" max="10745" width="64.7109375" style="997" customWidth="1"/>
    <col min="10746" max="10746" width="21.85546875" style="997" customWidth="1"/>
    <col min="10747" max="10998" width="9.140625" style="997"/>
    <col min="10999" max="10999" width="6" style="997" customWidth="1"/>
    <col min="11000" max="11000" width="5.7109375" style="997" customWidth="1"/>
    <col min="11001" max="11001" width="64.7109375" style="997" customWidth="1"/>
    <col min="11002" max="11002" width="21.85546875" style="997" customWidth="1"/>
    <col min="11003" max="11254" width="9.140625" style="997"/>
    <col min="11255" max="11255" width="6" style="997" customWidth="1"/>
    <col min="11256" max="11256" width="5.7109375" style="997" customWidth="1"/>
    <col min="11257" max="11257" width="64.7109375" style="997" customWidth="1"/>
    <col min="11258" max="11258" width="21.85546875" style="997" customWidth="1"/>
    <col min="11259" max="11510" width="9.140625" style="997"/>
    <col min="11511" max="11511" width="6" style="997" customWidth="1"/>
    <col min="11512" max="11512" width="5.7109375" style="997" customWidth="1"/>
    <col min="11513" max="11513" width="64.7109375" style="997" customWidth="1"/>
    <col min="11514" max="11514" width="21.85546875" style="997" customWidth="1"/>
    <col min="11515" max="11766" width="9.140625" style="997"/>
    <col min="11767" max="11767" width="6" style="997" customWidth="1"/>
    <col min="11768" max="11768" width="5.7109375" style="997" customWidth="1"/>
    <col min="11769" max="11769" width="64.7109375" style="997" customWidth="1"/>
    <col min="11770" max="11770" width="21.85546875" style="997" customWidth="1"/>
    <col min="11771" max="12022" width="9.140625" style="997"/>
    <col min="12023" max="12023" width="6" style="997" customWidth="1"/>
    <col min="12024" max="12024" width="5.7109375" style="997" customWidth="1"/>
    <col min="12025" max="12025" width="64.7109375" style="997" customWidth="1"/>
    <col min="12026" max="12026" width="21.85546875" style="997" customWidth="1"/>
    <col min="12027" max="12278" width="9.140625" style="997"/>
    <col min="12279" max="12279" width="6" style="997" customWidth="1"/>
    <col min="12280" max="12280" width="5.7109375" style="997" customWidth="1"/>
    <col min="12281" max="12281" width="64.7109375" style="997" customWidth="1"/>
    <col min="12282" max="12282" width="21.85546875" style="997" customWidth="1"/>
    <col min="12283" max="12534" width="9.140625" style="997"/>
    <col min="12535" max="12535" width="6" style="997" customWidth="1"/>
    <col min="12536" max="12536" width="5.7109375" style="997" customWidth="1"/>
    <col min="12537" max="12537" width="64.7109375" style="997" customWidth="1"/>
    <col min="12538" max="12538" width="21.85546875" style="997" customWidth="1"/>
    <col min="12539" max="12790" width="9.140625" style="997"/>
    <col min="12791" max="12791" width="6" style="997" customWidth="1"/>
    <col min="12792" max="12792" width="5.7109375" style="997" customWidth="1"/>
    <col min="12793" max="12793" width="64.7109375" style="997" customWidth="1"/>
    <col min="12794" max="12794" width="21.85546875" style="997" customWidth="1"/>
    <col min="12795" max="13046" width="9.140625" style="997"/>
    <col min="13047" max="13047" width="6" style="997" customWidth="1"/>
    <col min="13048" max="13048" width="5.7109375" style="997" customWidth="1"/>
    <col min="13049" max="13049" width="64.7109375" style="997" customWidth="1"/>
    <col min="13050" max="13050" width="21.85546875" style="997" customWidth="1"/>
    <col min="13051" max="13302" width="9.140625" style="997"/>
    <col min="13303" max="13303" width="6" style="997" customWidth="1"/>
    <col min="13304" max="13304" width="5.7109375" style="997" customWidth="1"/>
    <col min="13305" max="13305" width="64.7109375" style="997" customWidth="1"/>
    <col min="13306" max="13306" width="21.85546875" style="997" customWidth="1"/>
    <col min="13307" max="13558" width="9.140625" style="997"/>
    <col min="13559" max="13559" width="6" style="997" customWidth="1"/>
    <col min="13560" max="13560" width="5.7109375" style="997" customWidth="1"/>
    <col min="13561" max="13561" width="64.7109375" style="997" customWidth="1"/>
    <col min="13562" max="13562" width="21.85546875" style="997" customWidth="1"/>
    <col min="13563" max="13814" width="9.140625" style="997"/>
    <col min="13815" max="13815" width="6" style="997" customWidth="1"/>
    <col min="13816" max="13816" width="5.7109375" style="997" customWidth="1"/>
    <col min="13817" max="13817" width="64.7109375" style="997" customWidth="1"/>
    <col min="13818" max="13818" width="21.85546875" style="997" customWidth="1"/>
    <col min="13819" max="14070" width="9.140625" style="997"/>
    <col min="14071" max="14071" width="6" style="997" customWidth="1"/>
    <col min="14072" max="14072" width="5.7109375" style="997" customWidth="1"/>
    <col min="14073" max="14073" width="64.7109375" style="997" customWidth="1"/>
    <col min="14074" max="14074" width="21.85546875" style="997" customWidth="1"/>
    <col min="14075" max="14326" width="9.140625" style="997"/>
    <col min="14327" max="14327" width="6" style="997" customWidth="1"/>
    <col min="14328" max="14328" width="5.7109375" style="997" customWidth="1"/>
    <col min="14329" max="14329" width="64.7109375" style="997" customWidth="1"/>
    <col min="14330" max="14330" width="21.85546875" style="997" customWidth="1"/>
    <col min="14331" max="14582" width="9.140625" style="997"/>
    <col min="14583" max="14583" width="6" style="997" customWidth="1"/>
    <col min="14584" max="14584" width="5.7109375" style="997" customWidth="1"/>
    <col min="14585" max="14585" width="64.7109375" style="997" customWidth="1"/>
    <col min="14586" max="14586" width="21.85546875" style="997" customWidth="1"/>
    <col min="14587" max="14838" width="9.140625" style="997"/>
    <col min="14839" max="14839" width="6" style="997" customWidth="1"/>
    <col min="14840" max="14840" width="5.7109375" style="997" customWidth="1"/>
    <col min="14841" max="14841" width="64.7109375" style="997" customWidth="1"/>
    <col min="14842" max="14842" width="21.85546875" style="997" customWidth="1"/>
    <col min="14843" max="15094" width="9.140625" style="997"/>
    <col min="15095" max="15095" width="6" style="997" customWidth="1"/>
    <col min="15096" max="15096" width="5.7109375" style="997" customWidth="1"/>
    <col min="15097" max="15097" width="64.7109375" style="997" customWidth="1"/>
    <col min="15098" max="15098" width="21.85546875" style="997" customWidth="1"/>
    <col min="15099" max="15350" width="9.140625" style="997"/>
    <col min="15351" max="15351" width="6" style="997" customWidth="1"/>
    <col min="15352" max="15352" width="5.7109375" style="997" customWidth="1"/>
    <col min="15353" max="15353" width="64.7109375" style="997" customWidth="1"/>
    <col min="15354" max="15354" width="21.85546875" style="997" customWidth="1"/>
    <col min="15355" max="15606" width="9.140625" style="997"/>
    <col min="15607" max="15607" width="6" style="997" customWidth="1"/>
    <col min="15608" max="15608" width="5.7109375" style="997" customWidth="1"/>
    <col min="15609" max="15609" width="64.7109375" style="997" customWidth="1"/>
    <col min="15610" max="15610" width="21.85546875" style="997" customWidth="1"/>
    <col min="15611" max="15862" width="9.140625" style="997"/>
    <col min="15863" max="15863" width="6" style="997" customWidth="1"/>
    <col min="15864" max="15864" width="5.7109375" style="997" customWidth="1"/>
    <col min="15865" max="15865" width="64.7109375" style="997" customWidth="1"/>
    <col min="15866" max="15866" width="21.85546875" style="997" customWidth="1"/>
    <col min="15867" max="16118" width="9.140625" style="997"/>
    <col min="16119" max="16119" width="6" style="997" customWidth="1"/>
    <col min="16120" max="16120" width="5.7109375" style="997" customWidth="1"/>
    <col min="16121" max="16121" width="64.7109375" style="997" customWidth="1"/>
    <col min="16122" max="16122" width="21.85546875" style="997" customWidth="1"/>
    <col min="16123" max="16384" width="9.140625" style="997"/>
  </cols>
  <sheetData>
    <row r="1" spans="2:4" ht="12.75" customHeight="1">
      <c r="C1" s="2520" t="s">
        <v>1509</v>
      </c>
      <c r="D1" s="2520"/>
    </row>
    <row r="3" spans="2:4">
      <c r="C3" s="997" t="s">
        <v>343</v>
      </c>
      <c r="D3" s="998" t="s">
        <v>1510</v>
      </c>
    </row>
    <row r="5" spans="2:4" ht="15.75">
      <c r="C5" s="2518" t="s">
        <v>1511</v>
      </c>
      <c r="D5" s="2518"/>
    </row>
    <row r="6" spans="2:4">
      <c r="C6" s="2519" t="s">
        <v>1150</v>
      </c>
      <c r="D6" s="2519"/>
    </row>
    <row r="7" spans="2:4" ht="12" thickBot="1">
      <c r="C7" s="998"/>
    </row>
    <row r="8" spans="2:4" s="1013" customFormat="1" ht="27.75" customHeight="1">
      <c r="B8" s="2521" t="s">
        <v>898</v>
      </c>
      <c r="C8" s="2522"/>
      <c r="D8" s="1001" t="s">
        <v>506</v>
      </c>
    </row>
    <row r="9" spans="2:4">
      <c r="B9" s="1002" t="s">
        <v>1151</v>
      </c>
      <c r="C9" s="1014" t="s">
        <v>1152</v>
      </c>
      <c r="D9" s="1015"/>
    </row>
    <row r="10" spans="2:4">
      <c r="B10" s="1002" t="s">
        <v>1153</v>
      </c>
      <c r="C10" s="1016" t="s">
        <v>1154</v>
      </c>
      <c r="D10" s="1015"/>
    </row>
    <row r="11" spans="2:4" ht="30.75" customHeight="1">
      <c r="B11" s="1002" t="s">
        <v>1155</v>
      </c>
      <c r="C11" s="1016" t="s">
        <v>1156</v>
      </c>
      <c r="D11" s="1017"/>
    </row>
    <row r="12" spans="2:4" ht="23.25" customHeight="1">
      <c r="B12" s="1002" t="s">
        <v>1157</v>
      </c>
      <c r="C12" s="1016" t="s">
        <v>1158</v>
      </c>
      <c r="D12" s="1015"/>
    </row>
    <row r="13" spans="2:4" ht="13.5" customHeight="1">
      <c r="B13" s="1002" t="s">
        <v>1159</v>
      </c>
      <c r="C13" s="1016" t="s">
        <v>1160</v>
      </c>
      <c r="D13" s="1015"/>
    </row>
    <row r="14" spans="2:4">
      <c r="B14" s="1002" t="s">
        <v>1161</v>
      </c>
      <c r="C14" s="1016" t="s">
        <v>1162</v>
      </c>
      <c r="D14" s="1015"/>
    </row>
    <row r="15" spans="2:4" ht="22.5">
      <c r="B15" s="1002" t="s">
        <v>1163</v>
      </c>
      <c r="C15" s="1016" t="s">
        <v>1164</v>
      </c>
      <c r="D15" s="1017"/>
    </row>
    <row r="16" spans="2:4" ht="22.5" customHeight="1">
      <c r="B16" s="1002" t="s">
        <v>1165</v>
      </c>
      <c r="C16" s="1016" t="s">
        <v>1166</v>
      </c>
      <c r="D16" s="1017"/>
    </row>
    <row r="17" spans="2:4" ht="13.5" customHeight="1">
      <c r="B17" s="1002" t="s">
        <v>1167</v>
      </c>
      <c r="C17" s="1016" t="s">
        <v>1593</v>
      </c>
      <c r="D17" s="1017"/>
    </row>
    <row r="18" spans="2:4" ht="15" customHeight="1">
      <c r="B18" s="1002" t="s">
        <v>1168</v>
      </c>
      <c r="C18" s="1016" t="s">
        <v>1594</v>
      </c>
      <c r="D18" s="1017"/>
    </row>
    <row r="19" spans="2:4" ht="13.5" customHeight="1">
      <c r="B19" s="1002" t="s">
        <v>1169</v>
      </c>
      <c r="C19" s="1016" t="s">
        <v>1595</v>
      </c>
      <c r="D19" s="1017"/>
    </row>
    <row r="20" spans="2:4">
      <c r="B20" s="1002" t="s">
        <v>1170</v>
      </c>
      <c r="C20" s="1016" t="s">
        <v>1596</v>
      </c>
      <c r="D20" s="1017"/>
    </row>
    <row r="21" spans="2:4" ht="22.5">
      <c r="B21" s="1002" t="s">
        <v>1171</v>
      </c>
      <c r="C21" s="1016" t="s">
        <v>1597</v>
      </c>
      <c r="D21" s="1017"/>
    </row>
    <row r="22" spans="2:4" ht="22.5">
      <c r="B22" s="1002" t="s">
        <v>1172</v>
      </c>
      <c r="C22" s="1016" t="s">
        <v>1598</v>
      </c>
      <c r="D22" s="1017"/>
    </row>
    <row r="23" spans="2:4">
      <c r="B23" s="1002" t="s">
        <v>1173</v>
      </c>
      <c r="C23" s="1016" t="s">
        <v>1599</v>
      </c>
      <c r="D23" s="1017"/>
    </row>
    <row r="24" spans="2:4">
      <c r="B24" s="1002" t="s">
        <v>1174</v>
      </c>
      <c r="C24" s="1016" t="s">
        <v>1600</v>
      </c>
      <c r="D24" s="1017"/>
    </row>
    <row r="25" spans="2:4">
      <c r="B25" s="1002" t="s">
        <v>1175</v>
      </c>
      <c r="C25" s="1018" t="s">
        <v>1601</v>
      </c>
      <c r="D25" s="1017"/>
    </row>
    <row r="26" spans="2:4">
      <c r="B26" s="1002" t="s">
        <v>1176</v>
      </c>
      <c r="C26" s="1018" t="s">
        <v>1602</v>
      </c>
      <c r="D26" s="1017"/>
    </row>
    <row r="27" spans="2:4" ht="22.5">
      <c r="B27" s="1002" t="s">
        <v>1177</v>
      </c>
      <c r="C27" s="1016" t="s">
        <v>1603</v>
      </c>
      <c r="D27" s="1017"/>
    </row>
    <row r="28" spans="2:4" ht="22.5">
      <c r="B28" s="1002" t="s">
        <v>1178</v>
      </c>
      <c r="C28" s="1018" t="s">
        <v>1604</v>
      </c>
      <c r="D28" s="1017"/>
    </row>
    <row r="29" spans="2:4" ht="22.5">
      <c r="B29" s="1002" t="s">
        <v>1605</v>
      </c>
      <c r="C29" s="1016" t="s">
        <v>1606</v>
      </c>
      <c r="D29" s="1017"/>
    </row>
    <row r="30" spans="2:4" ht="22.5">
      <c r="B30" s="1002" t="s">
        <v>1607</v>
      </c>
      <c r="C30" s="1016" t="s">
        <v>1608</v>
      </c>
      <c r="D30" s="1017"/>
    </row>
    <row r="31" spans="2:4" ht="22.5">
      <c r="B31" s="1002" t="s">
        <v>1179</v>
      </c>
      <c r="C31" s="1016" t="s">
        <v>1609</v>
      </c>
      <c r="D31" s="1017"/>
    </row>
    <row r="32" spans="2:4" ht="49.5" customHeight="1">
      <c r="B32" s="1002" t="s">
        <v>1180</v>
      </c>
      <c r="C32" s="1016" t="s">
        <v>1610</v>
      </c>
      <c r="D32" s="1017"/>
    </row>
    <row r="33" spans="2:4" ht="25.5" customHeight="1">
      <c r="B33" s="1002" t="s">
        <v>1611</v>
      </c>
      <c r="C33" s="1016" t="s">
        <v>1612</v>
      </c>
      <c r="D33" s="1017"/>
    </row>
    <row r="34" spans="2:4" ht="46.5" customHeight="1">
      <c r="B34" s="1002" t="s">
        <v>1613</v>
      </c>
      <c r="C34" s="1019" t="s">
        <v>1614</v>
      </c>
      <c r="D34" s="1017"/>
    </row>
    <row r="35" spans="2:4" ht="45">
      <c r="B35" s="1002" t="s">
        <v>1615</v>
      </c>
      <c r="C35" s="1019" t="s">
        <v>1616</v>
      </c>
      <c r="D35" s="1017"/>
    </row>
    <row r="36" spans="2:4">
      <c r="B36" s="1002" t="s">
        <v>1617</v>
      </c>
      <c r="C36" s="1016" t="s">
        <v>1181</v>
      </c>
      <c r="D36" s="1017"/>
    </row>
    <row r="37" spans="2:4">
      <c r="B37" s="1002" t="s">
        <v>1618</v>
      </c>
      <c r="C37" s="1016" t="s">
        <v>1182</v>
      </c>
      <c r="D37" s="1017"/>
    </row>
    <row r="38" spans="2:4">
      <c r="B38" s="1002" t="s">
        <v>1183</v>
      </c>
      <c r="C38" s="1016" t="s">
        <v>1619</v>
      </c>
      <c r="D38" s="1017"/>
    </row>
    <row r="39" spans="2:4">
      <c r="B39" s="1002" t="s">
        <v>1184</v>
      </c>
      <c r="C39" s="1016" t="s">
        <v>1620</v>
      </c>
      <c r="D39" s="1017"/>
    </row>
    <row r="40" spans="2:4" ht="33.75" customHeight="1">
      <c r="B40" s="1002" t="s">
        <v>1621</v>
      </c>
      <c r="C40" s="1019" t="s">
        <v>1622</v>
      </c>
      <c r="D40" s="1017"/>
    </row>
    <row r="41" spans="2:4" ht="33.75" customHeight="1">
      <c r="B41" s="1002" t="s">
        <v>1623</v>
      </c>
      <c r="C41" s="1019" t="s">
        <v>1624</v>
      </c>
      <c r="D41" s="1017"/>
    </row>
    <row r="42" spans="2:4">
      <c r="B42" s="1002" t="s">
        <v>1625</v>
      </c>
      <c r="C42" s="1016" t="s">
        <v>1185</v>
      </c>
      <c r="D42" s="1017"/>
    </row>
    <row r="43" spans="2:4">
      <c r="B43" s="1002" t="s">
        <v>1626</v>
      </c>
      <c r="C43" s="1016" t="s">
        <v>1186</v>
      </c>
      <c r="D43" s="1017"/>
    </row>
    <row r="44" spans="2:4">
      <c r="B44" s="1002" t="s">
        <v>1188</v>
      </c>
      <c r="C44" s="1016" t="s">
        <v>1187</v>
      </c>
      <c r="D44" s="1017"/>
    </row>
    <row r="45" spans="2:4" ht="33.75">
      <c r="B45" s="1002" t="s">
        <v>1627</v>
      </c>
      <c r="C45" s="1019" t="s">
        <v>1628</v>
      </c>
      <c r="D45" s="1017"/>
    </row>
    <row r="46" spans="2:4" ht="33.75">
      <c r="B46" s="1002" t="s">
        <v>1512</v>
      </c>
      <c r="C46" s="1019" t="s">
        <v>1629</v>
      </c>
      <c r="D46" s="1017"/>
    </row>
    <row r="47" spans="2:4">
      <c r="B47" s="1002" t="s">
        <v>1191</v>
      </c>
      <c r="C47" s="1016" t="s">
        <v>1189</v>
      </c>
      <c r="D47" s="1017"/>
    </row>
    <row r="48" spans="2:4">
      <c r="B48" s="1002" t="s">
        <v>1630</v>
      </c>
      <c r="C48" s="1016" t="s">
        <v>1190</v>
      </c>
      <c r="D48" s="1017"/>
    </row>
    <row r="49" spans="2:5" ht="33.75">
      <c r="B49" s="1002" t="s">
        <v>1513</v>
      </c>
      <c r="C49" s="1019" t="s">
        <v>1631</v>
      </c>
      <c r="D49" s="1017"/>
    </row>
    <row r="50" spans="2:5" ht="34.5" thickBot="1">
      <c r="B50" s="1007" t="s">
        <v>1514</v>
      </c>
      <c r="C50" s="1020" t="s">
        <v>1632</v>
      </c>
      <c r="D50" s="1021"/>
    </row>
    <row r="51" spans="2:5" s="340" customFormat="1" ht="13.5" customHeight="1">
      <c r="B51" s="996"/>
      <c r="C51" s="997"/>
      <c r="D51" s="997"/>
      <c r="E51" s="317"/>
    </row>
    <row r="52" spans="2:5" s="340" customFormat="1" ht="12.75" customHeight="1">
      <c r="B52" s="971"/>
      <c r="C52" s="317" t="s">
        <v>1144</v>
      </c>
      <c r="D52" s="317"/>
      <c r="E52" s="317"/>
    </row>
    <row r="53" spans="2:5" s="340" customFormat="1" ht="13.5" customHeight="1">
      <c r="B53" s="971"/>
      <c r="C53" s="317" t="s">
        <v>1145</v>
      </c>
      <c r="D53" s="317"/>
      <c r="E53" s="317"/>
    </row>
    <row r="54" spans="2:5">
      <c r="B54" s="971"/>
      <c r="C54" s="317" t="s">
        <v>1146</v>
      </c>
      <c r="D54" s="317"/>
    </row>
    <row r="55" spans="2:5">
      <c r="C55" s="703" t="s">
        <v>489</v>
      </c>
    </row>
  </sheetData>
  <mergeCells count="4">
    <mergeCell ref="C1:D1"/>
    <mergeCell ref="C5:D5"/>
    <mergeCell ref="C6:D6"/>
    <mergeCell ref="B8:C8"/>
  </mergeCells>
  <printOptions horizontalCentered="1"/>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U30"/>
  <sheetViews>
    <sheetView view="pageBreakPreview" topLeftCell="B1" zoomScaleNormal="71" zoomScaleSheetLayoutView="100" workbookViewId="0">
      <selection activeCell="D21" sqref="D21"/>
    </sheetView>
  </sheetViews>
  <sheetFormatPr defaultColWidth="8.85546875" defaultRowHeight="15"/>
  <cols>
    <col min="1" max="4" width="8.85546875" style="64"/>
    <col min="5" max="5" width="11.140625" style="64" customWidth="1"/>
    <col min="6" max="6" width="10.28515625" style="64" customWidth="1"/>
    <col min="7" max="8" width="8.85546875" style="64"/>
    <col min="9" max="11" width="11.85546875" style="64" customWidth="1"/>
    <col min="12" max="12" width="22.140625" style="64" customWidth="1"/>
    <col min="13" max="13" width="8.85546875" style="64"/>
    <col min="14" max="14" width="11.42578125" style="64" customWidth="1"/>
    <col min="15" max="15" width="19.28515625" style="64" customWidth="1"/>
    <col min="16" max="16" width="15.28515625" style="64" customWidth="1"/>
    <col min="17" max="17" width="13.85546875" style="64" customWidth="1"/>
    <col min="18" max="18" width="11.85546875" style="64" customWidth="1"/>
    <col min="19" max="19" width="13.42578125" style="64" customWidth="1"/>
    <col min="20" max="23" width="13.85546875" style="64" customWidth="1"/>
    <col min="24" max="25" width="13.7109375" style="64" customWidth="1"/>
    <col min="26" max="16384" width="8.85546875" style="64"/>
  </cols>
  <sheetData>
    <row r="1" spans="1:255" s="88" customFormat="1" ht="15.75">
      <c r="A1" s="2152" t="s">
        <v>13</v>
      </c>
      <c r="B1" s="2152"/>
      <c r="C1" s="2152"/>
      <c r="D1" s="2152"/>
      <c r="E1" s="2152"/>
      <c r="F1" s="2152"/>
      <c r="G1" s="2152"/>
      <c r="H1" s="2152"/>
      <c r="I1" s="2152"/>
      <c r="J1" s="2152"/>
      <c r="K1" s="2152"/>
      <c r="L1" s="2152"/>
      <c r="M1" s="2152"/>
      <c r="N1" s="2152"/>
      <c r="O1" s="2152"/>
      <c r="P1" s="2152"/>
      <c r="Q1" s="2152"/>
      <c r="R1" s="2152"/>
      <c r="S1" s="2152"/>
      <c r="T1" s="2152"/>
      <c r="U1" s="2152"/>
      <c r="V1" s="2152"/>
      <c r="W1" s="2152"/>
      <c r="X1" s="2152"/>
      <c r="Y1" s="2152"/>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c r="HV1" s="87"/>
      <c r="HW1" s="87"/>
      <c r="HX1" s="87"/>
      <c r="HY1" s="87"/>
      <c r="HZ1" s="87"/>
      <c r="IA1" s="87"/>
      <c r="IB1" s="87"/>
      <c r="IC1" s="87"/>
      <c r="ID1" s="87"/>
      <c r="IE1" s="87"/>
      <c r="IF1" s="87"/>
      <c r="IG1" s="87"/>
      <c r="IH1" s="87"/>
      <c r="II1" s="87"/>
      <c r="IJ1" s="87"/>
      <c r="IK1" s="87"/>
      <c r="IL1" s="87"/>
      <c r="IM1" s="87"/>
      <c r="IN1" s="87"/>
      <c r="IO1" s="87"/>
      <c r="IP1" s="87"/>
      <c r="IQ1" s="87"/>
      <c r="IR1" s="87"/>
      <c r="IS1" s="87"/>
      <c r="IT1" s="87"/>
      <c r="IU1" s="87"/>
    </row>
    <row r="2" spans="1:255" s="88" customFormat="1" ht="15.75">
      <c r="A2" s="89"/>
      <c r="B2" s="89"/>
      <c r="C2" s="89"/>
      <c r="D2" s="89"/>
      <c r="E2" s="89"/>
      <c r="F2" s="89"/>
      <c r="G2" s="89"/>
      <c r="H2" s="89"/>
      <c r="I2" s="89"/>
      <c r="J2" s="89"/>
      <c r="K2" s="89"/>
      <c r="L2" s="89"/>
      <c r="M2" s="89"/>
      <c r="N2" s="89"/>
      <c r="O2" s="89"/>
      <c r="P2" s="89"/>
      <c r="Q2" s="89"/>
      <c r="R2" s="89"/>
      <c r="S2" s="89"/>
      <c r="T2" s="89"/>
      <c r="U2" s="89"/>
      <c r="V2" s="89"/>
      <c r="W2" s="89"/>
      <c r="X2" s="89"/>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row>
    <row r="3" spans="1:255" s="88" customFormat="1">
      <c r="A3" s="2153" t="s">
        <v>4</v>
      </c>
      <c r="B3" s="2153"/>
      <c r="C3" s="2153"/>
      <c r="D3" s="2153"/>
      <c r="E3" s="2153"/>
      <c r="F3" s="2153"/>
      <c r="G3" s="2154"/>
      <c r="H3" s="87"/>
      <c r="I3" s="87"/>
      <c r="J3" s="87"/>
      <c r="K3" s="87"/>
      <c r="L3" s="87"/>
      <c r="M3" s="87"/>
      <c r="N3" s="87"/>
      <c r="O3" s="87"/>
      <c r="P3" s="87"/>
      <c r="Q3" s="87"/>
      <c r="R3" s="87"/>
      <c r="S3" s="87"/>
      <c r="T3" s="87"/>
      <c r="U3" s="87"/>
      <c r="V3" s="87"/>
      <c r="W3" s="87"/>
      <c r="X3" s="87"/>
      <c r="Y3" s="90" t="s">
        <v>5</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c r="IR3" s="87"/>
      <c r="IS3" s="87"/>
      <c r="IT3" s="87"/>
      <c r="IU3" s="87"/>
    </row>
    <row r="4" spans="1:255" s="88" customFormat="1">
      <c r="A4" s="91" t="s">
        <v>450</v>
      </c>
      <c r="B4" s="91"/>
      <c r="C4" s="91"/>
      <c r="D4" s="91"/>
      <c r="E4" s="91"/>
      <c r="F4" s="91"/>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c r="HM4" s="87"/>
      <c r="HN4" s="87"/>
      <c r="HO4" s="87"/>
      <c r="HP4" s="87"/>
      <c r="HQ4" s="87"/>
      <c r="HR4" s="87"/>
      <c r="HS4" s="87"/>
      <c r="HT4" s="87"/>
      <c r="HU4" s="87"/>
      <c r="HV4" s="87"/>
      <c r="HW4" s="87"/>
      <c r="HX4" s="87"/>
      <c r="HY4" s="87"/>
      <c r="HZ4" s="87"/>
      <c r="IA4" s="87"/>
      <c r="IB4" s="87"/>
      <c r="IC4" s="87"/>
      <c r="ID4" s="87"/>
      <c r="IE4" s="87"/>
      <c r="IF4" s="87"/>
      <c r="IG4" s="87"/>
      <c r="IH4" s="87"/>
      <c r="II4" s="87"/>
      <c r="IJ4" s="87"/>
      <c r="IK4" s="87"/>
      <c r="IL4" s="87"/>
      <c r="IM4" s="87"/>
      <c r="IN4" s="87"/>
      <c r="IO4" s="87"/>
      <c r="IP4" s="87"/>
      <c r="IQ4" s="87"/>
      <c r="IR4" s="87"/>
      <c r="IS4" s="87"/>
      <c r="IT4" s="87"/>
      <c r="IU4" s="87"/>
    </row>
    <row r="5" spans="1:255" s="88" customFormat="1"/>
    <row r="6" spans="1:255" s="88" customFormat="1" ht="15.75">
      <c r="A6" s="2155" t="s">
        <v>451</v>
      </c>
      <c r="B6" s="2156"/>
      <c r="C6" s="2156"/>
      <c r="D6" s="2156"/>
      <c r="E6" s="2156"/>
      <c r="F6" s="2156"/>
      <c r="G6" s="2156"/>
      <c r="H6" s="2156"/>
      <c r="I6" s="2156"/>
      <c r="J6" s="2156"/>
      <c r="K6" s="2156"/>
      <c r="L6" s="2156"/>
      <c r="M6" s="2156"/>
      <c r="N6" s="2156"/>
      <c r="O6" s="2156"/>
      <c r="P6" s="2156"/>
      <c r="Q6" s="2156"/>
      <c r="R6" s="2156"/>
      <c r="S6" s="2156"/>
      <c r="T6" s="2156"/>
      <c r="U6" s="2156"/>
      <c r="V6" s="2156"/>
      <c r="W6" s="2156"/>
      <c r="X6" s="2156"/>
      <c r="Y6" s="2156"/>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row>
    <row r="7" spans="1:255" s="88" customFormat="1">
      <c r="A7" s="2157" t="s">
        <v>6</v>
      </c>
      <c r="B7" s="2158"/>
      <c r="C7" s="2158"/>
      <c r="D7" s="2158"/>
      <c r="E7" s="2158"/>
      <c r="F7" s="2158"/>
      <c r="G7" s="2158"/>
      <c r="H7" s="2158"/>
      <c r="I7" s="2158"/>
      <c r="J7" s="2158"/>
      <c r="K7" s="2158"/>
      <c r="L7" s="2158"/>
      <c r="M7" s="2158"/>
      <c r="N7" s="2158"/>
      <c r="O7" s="2158"/>
      <c r="P7" s="2158"/>
      <c r="Q7" s="2158"/>
      <c r="R7" s="2158"/>
      <c r="S7" s="2158"/>
      <c r="T7" s="2158"/>
      <c r="U7" s="2158"/>
      <c r="V7" s="2158"/>
      <c r="W7" s="2158"/>
      <c r="X7" s="2158"/>
      <c r="Y7" s="2158"/>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row>
    <row r="8" spans="1:255" s="88" customFormat="1" ht="15.75" thickBot="1">
      <c r="A8" s="93"/>
      <c r="B8" s="94"/>
      <c r="C8" s="94"/>
      <c r="D8" s="94"/>
      <c r="E8" s="94"/>
      <c r="F8" s="94"/>
      <c r="G8" s="94"/>
      <c r="H8" s="94"/>
      <c r="I8" s="94"/>
      <c r="J8" s="93"/>
      <c r="K8" s="93"/>
      <c r="L8" s="93"/>
      <c r="M8" s="93"/>
      <c r="N8" s="93"/>
      <c r="O8" s="93"/>
      <c r="P8" s="93"/>
      <c r="Q8" s="93"/>
      <c r="R8" s="93"/>
      <c r="S8" s="93"/>
      <c r="T8" s="93"/>
      <c r="U8" s="93"/>
      <c r="V8" s="93"/>
      <c r="W8" s="93"/>
      <c r="X8" s="2159" t="s">
        <v>452</v>
      </c>
      <c r="Y8" s="2160"/>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c r="IR8" s="92"/>
      <c r="IS8" s="92"/>
      <c r="IT8" s="92"/>
      <c r="IU8" s="92"/>
    </row>
    <row r="9" spans="1:255">
      <c r="A9" s="2127" t="s">
        <v>453</v>
      </c>
      <c r="B9" s="2130" t="s">
        <v>454</v>
      </c>
      <c r="C9" s="2131"/>
      <c r="D9" s="2131"/>
      <c r="E9" s="2131"/>
      <c r="F9" s="2132"/>
      <c r="G9" s="2130" t="s">
        <v>455</v>
      </c>
      <c r="H9" s="2133"/>
      <c r="I9" s="2133"/>
      <c r="J9" s="2133"/>
      <c r="K9" s="2133"/>
      <c r="L9" s="2133"/>
      <c r="M9" s="2133"/>
      <c r="N9" s="2133"/>
      <c r="O9" s="2133"/>
      <c r="P9" s="2134"/>
      <c r="Q9" s="2135" t="s">
        <v>456</v>
      </c>
      <c r="R9" s="2136"/>
      <c r="S9" s="2137"/>
      <c r="T9" s="2138" t="s">
        <v>457</v>
      </c>
      <c r="U9" s="2139"/>
      <c r="V9" s="2139"/>
      <c r="W9" s="2139"/>
      <c r="X9" s="2139"/>
      <c r="Y9" s="2140"/>
      <c r="Z9" s="107"/>
      <c r="AA9" s="107"/>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row>
    <row r="10" spans="1:255" ht="26.45" customHeight="1">
      <c r="A10" s="2128"/>
      <c r="B10" s="2172" t="s">
        <v>458</v>
      </c>
      <c r="C10" s="2141" t="s">
        <v>0</v>
      </c>
      <c r="D10" s="2141" t="s">
        <v>459</v>
      </c>
      <c r="E10" s="2143" t="s">
        <v>460</v>
      </c>
      <c r="F10" s="2143" t="s">
        <v>461</v>
      </c>
      <c r="G10" s="2145" t="s">
        <v>462</v>
      </c>
      <c r="H10" s="2146"/>
      <c r="I10" s="2146"/>
      <c r="J10" s="2146"/>
      <c r="K10" s="2147"/>
      <c r="L10" s="2163" t="s">
        <v>463</v>
      </c>
      <c r="M10" s="2167" t="s">
        <v>464</v>
      </c>
      <c r="N10" s="2150"/>
      <c r="O10" s="2163" t="s">
        <v>465</v>
      </c>
      <c r="P10" s="2163" t="s">
        <v>466</v>
      </c>
      <c r="Q10" s="2163" t="s">
        <v>467</v>
      </c>
      <c r="R10" s="2163" t="s">
        <v>468</v>
      </c>
      <c r="S10" s="2163" t="s">
        <v>469</v>
      </c>
      <c r="T10" s="2163" t="s">
        <v>470</v>
      </c>
      <c r="U10" s="2163" t="s">
        <v>471</v>
      </c>
      <c r="V10" s="2167" t="s">
        <v>472</v>
      </c>
      <c r="W10" s="2150"/>
      <c r="X10" s="2163" t="s">
        <v>473</v>
      </c>
      <c r="Y10" s="2169" t="s">
        <v>474</v>
      </c>
      <c r="Z10" s="92"/>
      <c r="AA10" s="92"/>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row>
    <row r="11" spans="1:255">
      <c r="A11" s="2128"/>
      <c r="B11" s="2173"/>
      <c r="C11" s="2142"/>
      <c r="D11" s="2142"/>
      <c r="E11" s="2142"/>
      <c r="F11" s="2142"/>
      <c r="G11" s="101"/>
      <c r="H11" s="2148" t="s">
        <v>475</v>
      </c>
      <c r="I11" s="2148" t="s">
        <v>476</v>
      </c>
      <c r="J11" s="2148" t="s">
        <v>477</v>
      </c>
      <c r="K11" s="2150" t="s">
        <v>478</v>
      </c>
      <c r="L11" s="2164"/>
      <c r="M11" s="103"/>
      <c r="N11" s="104"/>
      <c r="O11" s="2164"/>
      <c r="P11" s="2164"/>
      <c r="Q11" s="2164"/>
      <c r="R11" s="2164"/>
      <c r="S11" s="2164"/>
      <c r="T11" s="2164"/>
      <c r="U11" s="2164"/>
      <c r="V11" s="103"/>
      <c r="W11" s="103"/>
      <c r="X11" s="2164"/>
      <c r="Y11" s="2170"/>
      <c r="Z11" s="92"/>
      <c r="AA11" s="92"/>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row>
    <row r="12" spans="1:255" ht="42" customHeight="1">
      <c r="A12" s="2128"/>
      <c r="B12" s="2174"/>
      <c r="C12" s="2142" t="s">
        <v>479</v>
      </c>
      <c r="D12" s="2142"/>
      <c r="E12" s="2144"/>
      <c r="F12" s="2144"/>
      <c r="G12" s="102"/>
      <c r="H12" s="2149"/>
      <c r="I12" s="2149"/>
      <c r="J12" s="2149"/>
      <c r="K12" s="2151"/>
      <c r="L12" s="2166"/>
      <c r="M12" s="105"/>
      <c r="N12" s="106" t="s">
        <v>480</v>
      </c>
      <c r="O12" s="2166"/>
      <c r="P12" s="2165"/>
      <c r="Q12" s="2165"/>
      <c r="R12" s="2165"/>
      <c r="S12" s="2165"/>
      <c r="T12" s="2165"/>
      <c r="U12" s="2166"/>
      <c r="V12" s="105"/>
      <c r="W12" s="106" t="s">
        <v>481</v>
      </c>
      <c r="X12" s="2168"/>
      <c r="Y12" s="2171"/>
      <c r="Z12" s="87"/>
      <c r="AA12" s="87"/>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row>
    <row r="13" spans="1:255">
      <c r="A13" s="2129"/>
      <c r="B13" s="68">
        <v>1</v>
      </c>
      <c r="C13" s="69">
        <v>2</v>
      </c>
      <c r="D13" s="69">
        <v>3</v>
      </c>
      <c r="E13" s="69">
        <v>4</v>
      </c>
      <c r="F13" s="69">
        <v>5</v>
      </c>
      <c r="G13" s="69">
        <v>6</v>
      </c>
      <c r="H13" s="68">
        <v>7</v>
      </c>
      <c r="I13" s="69">
        <v>8</v>
      </c>
      <c r="J13" s="68">
        <v>9</v>
      </c>
      <c r="K13" s="69">
        <v>10</v>
      </c>
      <c r="L13" s="68">
        <v>11</v>
      </c>
      <c r="M13" s="69">
        <v>12</v>
      </c>
      <c r="N13" s="68">
        <v>13</v>
      </c>
      <c r="O13" s="69">
        <v>14</v>
      </c>
      <c r="P13" s="68">
        <v>15</v>
      </c>
      <c r="Q13" s="69">
        <v>16</v>
      </c>
      <c r="R13" s="68">
        <v>17</v>
      </c>
      <c r="S13" s="69">
        <v>18</v>
      </c>
      <c r="T13" s="68">
        <v>19</v>
      </c>
      <c r="U13" s="69">
        <v>20</v>
      </c>
      <c r="V13" s="68">
        <v>21</v>
      </c>
      <c r="W13" s="69">
        <v>22</v>
      </c>
      <c r="X13" s="68">
        <v>23</v>
      </c>
      <c r="Y13" s="70">
        <v>24</v>
      </c>
      <c r="Z13" s="108"/>
      <c r="AA13" s="108"/>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row>
    <row r="14" spans="1:255">
      <c r="A14" s="72">
        <v>1</v>
      </c>
      <c r="B14" s="73"/>
      <c r="C14" s="74"/>
      <c r="D14" s="74"/>
      <c r="E14" s="74"/>
      <c r="F14" s="74"/>
      <c r="G14" s="74"/>
      <c r="H14" s="73"/>
      <c r="I14" s="73"/>
      <c r="J14" s="73"/>
      <c r="K14" s="73"/>
      <c r="L14" s="75"/>
      <c r="M14" s="74"/>
      <c r="N14" s="73"/>
      <c r="O14" s="74"/>
      <c r="P14" s="74"/>
      <c r="Q14" s="74"/>
      <c r="R14" s="73"/>
      <c r="S14" s="73"/>
      <c r="T14" s="74"/>
      <c r="U14" s="75"/>
      <c r="V14" s="76"/>
      <c r="W14" s="74"/>
      <c r="X14" s="74"/>
      <c r="Y14" s="77"/>
      <c r="Z14" s="87"/>
      <c r="AA14" s="87"/>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row>
    <row r="15" spans="1:255">
      <c r="A15" s="78">
        <v>2</v>
      </c>
      <c r="B15" s="73"/>
      <c r="C15" s="74"/>
      <c r="D15" s="74"/>
      <c r="E15" s="74"/>
      <c r="F15" s="74"/>
      <c r="G15" s="74"/>
      <c r="H15" s="73"/>
      <c r="I15" s="73"/>
      <c r="J15" s="73"/>
      <c r="K15" s="73"/>
      <c r="L15" s="75"/>
      <c r="M15" s="74"/>
      <c r="N15" s="73"/>
      <c r="O15" s="74"/>
      <c r="P15" s="74"/>
      <c r="Q15" s="74"/>
      <c r="R15" s="73"/>
      <c r="S15" s="73"/>
      <c r="T15" s="74"/>
      <c r="U15" s="75"/>
      <c r="V15" s="76"/>
      <c r="W15" s="74"/>
      <c r="X15" s="74"/>
      <c r="Y15" s="77"/>
      <c r="Z15" s="87"/>
      <c r="AA15" s="87"/>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row>
    <row r="16" spans="1:255">
      <c r="A16" s="78">
        <v>3</v>
      </c>
      <c r="B16" s="73"/>
      <c r="C16" s="74"/>
      <c r="D16" s="74"/>
      <c r="E16" s="74"/>
      <c r="F16" s="74"/>
      <c r="G16" s="74"/>
      <c r="H16" s="73"/>
      <c r="I16" s="73"/>
      <c r="J16" s="73"/>
      <c r="K16" s="73"/>
      <c r="L16" s="75"/>
      <c r="M16" s="74"/>
      <c r="N16" s="73"/>
      <c r="O16" s="74"/>
      <c r="P16" s="74"/>
      <c r="Q16" s="74"/>
      <c r="R16" s="73"/>
      <c r="S16" s="73"/>
      <c r="T16" s="74"/>
      <c r="U16" s="75"/>
      <c r="V16" s="76"/>
      <c r="W16" s="74"/>
      <c r="X16" s="74"/>
      <c r="Y16" s="77"/>
      <c r="Z16" s="87"/>
      <c r="AA16" s="87"/>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row>
    <row r="17" spans="1:255">
      <c r="A17" s="78">
        <v>4</v>
      </c>
      <c r="B17" s="73"/>
      <c r="C17" s="74"/>
      <c r="D17" s="74"/>
      <c r="E17" s="74"/>
      <c r="F17" s="74"/>
      <c r="G17" s="74"/>
      <c r="H17" s="73"/>
      <c r="I17" s="73"/>
      <c r="J17" s="73"/>
      <c r="K17" s="73"/>
      <c r="L17" s="75"/>
      <c r="M17" s="74"/>
      <c r="N17" s="73"/>
      <c r="O17" s="74"/>
      <c r="P17" s="74"/>
      <c r="Q17" s="74"/>
      <c r="R17" s="73"/>
      <c r="S17" s="73"/>
      <c r="T17" s="74"/>
      <c r="U17" s="75"/>
      <c r="V17" s="76"/>
      <c r="W17" s="74"/>
      <c r="X17" s="74"/>
      <c r="Y17" s="77"/>
      <c r="Z17" s="87"/>
      <c r="AA17" s="87"/>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row>
    <row r="18" spans="1:255">
      <c r="A18" s="72">
        <v>5</v>
      </c>
      <c r="B18" s="79"/>
      <c r="C18" s="80"/>
      <c r="D18" s="80"/>
      <c r="E18" s="80"/>
      <c r="F18" s="80"/>
      <c r="G18" s="80"/>
      <c r="H18" s="79"/>
      <c r="I18" s="79"/>
      <c r="J18" s="80"/>
      <c r="K18" s="79"/>
      <c r="L18" s="81"/>
      <c r="M18" s="80"/>
      <c r="N18" s="79"/>
      <c r="O18" s="80"/>
      <c r="P18" s="80"/>
      <c r="Q18" s="80"/>
      <c r="R18" s="79"/>
      <c r="S18" s="79"/>
      <c r="T18" s="80"/>
      <c r="U18" s="81"/>
      <c r="V18" s="67"/>
      <c r="W18" s="80"/>
      <c r="X18" s="80"/>
      <c r="Y18" s="82"/>
      <c r="Z18" s="87"/>
      <c r="AA18" s="87"/>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row>
    <row r="19" spans="1:255">
      <c r="A19" s="78">
        <v>6</v>
      </c>
      <c r="B19" s="73"/>
      <c r="C19" s="74"/>
      <c r="D19" s="74"/>
      <c r="E19" s="74"/>
      <c r="F19" s="74"/>
      <c r="G19" s="74"/>
      <c r="H19" s="73"/>
      <c r="I19" s="73"/>
      <c r="J19" s="73"/>
      <c r="K19" s="73"/>
      <c r="L19" s="75"/>
      <c r="M19" s="74"/>
      <c r="N19" s="73"/>
      <c r="O19" s="74"/>
      <c r="P19" s="74"/>
      <c r="Q19" s="74"/>
      <c r="R19" s="73"/>
      <c r="S19" s="73"/>
      <c r="T19" s="74"/>
      <c r="U19" s="75"/>
      <c r="V19" s="76"/>
      <c r="W19" s="74"/>
      <c r="X19" s="74"/>
      <c r="Y19" s="77"/>
      <c r="Z19" s="87"/>
      <c r="AA19" s="87"/>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row>
    <row r="20" spans="1:255">
      <c r="A20" s="78">
        <v>7</v>
      </c>
      <c r="B20" s="73"/>
      <c r="C20" s="74"/>
      <c r="D20" s="74"/>
      <c r="E20" s="74"/>
      <c r="F20" s="74"/>
      <c r="G20" s="74"/>
      <c r="H20" s="73"/>
      <c r="I20" s="73"/>
      <c r="J20" s="73"/>
      <c r="K20" s="73"/>
      <c r="L20" s="75"/>
      <c r="M20" s="74"/>
      <c r="N20" s="73"/>
      <c r="O20" s="74"/>
      <c r="P20" s="74"/>
      <c r="Q20" s="74"/>
      <c r="R20" s="73"/>
      <c r="S20" s="73"/>
      <c r="T20" s="74"/>
      <c r="U20" s="75"/>
      <c r="V20" s="76"/>
      <c r="W20" s="74"/>
      <c r="X20" s="74"/>
      <c r="Y20" s="77"/>
      <c r="Z20" s="87"/>
      <c r="AA20" s="87"/>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row>
    <row r="21" spans="1:255">
      <c r="A21" s="78">
        <v>8</v>
      </c>
      <c r="B21" s="73"/>
      <c r="C21" s="74"/>
      <c r="D21" s="74"/>
      <c r="E21" s="74"/>
      <c r="F21" s="74"/>
      <c r="G21" s="74"/>
      <c r="H21" s="73"/>
      <c r="I21" s="73"/>
      <c r="J21" s="73"/>
      <c r="K21" s="73"/>
      <c r="L21" s="75"/>
      <c r="M21" s="74"/>
      <c r="N21" s="73"/>
      <c r="O21" s="74"/>
      <c r="P21" s="74"/>
      <c r="Q21" s="74"/>
      <c r="R21" s="73"/>
      <c r="S21" s="73"/>
      <c r="T21" s="74"/>
      <c r="U21" s="75"/>
      <c r="V21" s="76"/>
      <c r="W21" s="74"/>
      <c r="X21" s="74"/>
      <c r="Y21" s="77"/>
      <c r="Z21" s="87"/>
      <c r="AA21" s="87"/>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row>
    <row r="22" spans="1:255">
      <c r="A22" s="78">
        <v>9</v>
      </c>
      <c r="B22" s="73"/>
      <c r="C22" s="74"/>
      <c r="D22" s="74"/>
      <c r="E22" s="74"/>
      <c r="F22" s="74"/>
      <c r="G22" s="74"/>
      <c r="H22" s="73"/>
      <c r="I22" s="73"/>
      <c r="J22" s="73"/>
      <c r="K22" s="73"/>
      <c r="L22" s="75"/>
      <c r="M22" s="74"/>
      <c r="N22" s="73"/>
      <c r="O22" s="74"/>
      <c r="P22" s="74"/>
      <c r="Q22" s="74"/>
      <c r="R22" s="73"/>
      <c r="S22" s="73"/>
      <c r="T22" s="74"/>
      <c r="U22" s="75"/>
      <c r="V22" s="76"/>
      <c r="W22" s="74"/>
      <c r="X22" s="74"/>
      <c r="Y22" s="77"/>
      <c r="Z22" s="87"/>
      <c r="AA22" s="87"/>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row>
    <row r="23" spans="1:255">
      <c r="A23" s="72" t="s">
        <v>3</v>
      </c>
      <c r="B23" s="74"/>
      <c r="C23" s="74"/>
      <c r="D23" s="74"/>
      <c r="E23" s="74"/>
      <c r="F23" s="74"/>
      <c r="G23" s="74"/>
      <c r="H23" s="73"/>
      <c r="I23" s="73"/>
      <c r="J23" s="73"/>
      <c r="K23" s="73"/>
      <c r="L23" s="75"/>
      <c r="M23" s="74"/>
      <c r="N23" s="73"/>
      <c r="O23" s="74"/>
      <c r="P23" s="74"/>
      <c r="Q23" s="74"/>
      <c r="R23" s="73"/>
      <c r="S23" s="73"/>
      <c r="T23" s="74"/>
      <c r="U23" s="75"/>
      <c r="V23" s="76"/>
      <c r="W23" s="74"/>
      <c r="X23" s="74"/>
      <c r="Y23" s="77"/>
      <c r="Z23" s="87"/>
      <c r="AA23" s="87"/>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row>
    <row r="24" spans="1:255" ht="15.75" thickBot="1">
      <c r="A24" s="64" t="s">
        <v>14</v>
      </c>
      <c r="B24" s="83"/>
      <c r="C24" s="84"/>
      <c r="D24" s="84"/>
      <c r="E24" s="84"/>
      <c r="F24" s="84"/>
      <c r="G24" s="84"/>
      <c r="H24" s="83"/>
      <c r="I24" s="83"/>
      <c r="J24" s="83"/>
      <c r="K24" s="83"/>
      <c r="L24" s="85"/>
      <c r="M24" s="84"/>
      <c r="N24" s="83"/>
      <c r="O24" s="84"/>
      <c r="P24" s="84"/>
      <c r="Q24" s="84"/>
      <c r="R24" s="83"/>
      <c r="S24" s="83"/>
      <c r="T24" s="84"/>
      <c r="U24" s="85"/>
      <c r="V24" s="84"/>
      <c r="W24" s="84"/>
      <c r="X24" s="84"/>
      <c r="Y24" s="86"/>
      <c r="Z24" s="87"/>
      <c r="AA24" s="87"/>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row>
    <row r="25" spans="1:255" s="88" customFormat="1">
      <c r="A25" s="2161" t="s">
        <v>482</v>
      </c>
      <c r="B25" s="2161"/>
      <c r="C25" s="2161"/>
      <c r="D25" s="2161"/>
      <c r="E25" s="2161"/>
      <c r="F25" s="2161"/>
      <c r="G25" s="2161"/>
      <c r="H25" s="2161"/>
      <c r="I25" s="2161"/>
      <c r="J25" s="2161"/>
      <c r="K25" s="2161"/>
      <c r="L25" s="2161"/>
      <c r="M25" s="2161"/>
      <c r="N25" s="2161"/>
      <c r="O25" s="2161"/>
      <c r="P25" s="2161"/>
      <c r="Q25" s="2161"/>
      <c r="R25" s="2161"/>
      <c r="S25" s="2161"/>
      <c r="T25" s="2161"/>
      <c r="U25" s="2161"/>
      <c r="V25" s="2161"/>
      <c r="W25" s="2161"/>
      <c r="X25" s="2161"/>
      <c r="Y25" s="2161"/>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row>
    <row r="26" spans="1:255" s="88" customFormat="1"/>
    <row r="27" spans="1:255" s="88" customFormat="1">
      <c r="A27" s="96"/>
      <c r="B27" s="95" t="s">
        <v>483</v>
      </c>
      <c r="C27" s="97"/>
      <c r="D27" s="97"/>
      <c r="E27" s="97"/>
      <c r="F27" s="97"/>
      <c r="G27" s="87"/>
      <c r="H27" s="87"/>
      <c r="I27" s="87"/>
      <c r="J27" s="87"/>
      <c r="K27" s="87"/>
      <c r="L27" s="87"/>
      <c r="M27" s="87"/>
      <c r="N27" s="87"/>
      <c r="O27" s="87"/>
      <c r="P27" s="87"/>
      <c r="Q27" s="87"/>
      <c r="R27" s="87"/>
      <c r="S27" s="87"/>
      <c r="T27" s="87"/>
      <c r="U27" s="87"/>
      <c r="V27" s="87"/>
      <c r="W27" s="87"/>
      <c r="X27" s="98" t="s">
        <v>484</v>
      </c>
      <c r="Y27" s="99"/>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row>
    <row r="28" spans="1:255" s="88" customFormat="1">
      <c r="A28" s="96"/>
      <c r="B28" s="95" t="s">
        <v>485</v>
      </c>
      <c r="C28" s="97"/>
      <c r="D28" s="97"/>
      <c r="E28" s="97"/>
      <c r="F28" s="97"/>
      <c r="G28" s="87"/>
      <c r="H28" s="87"/>
      <c r="I28" s="87"/>
      <c r="J28" s="87"/>
      <c r="K28" s="87"/>
      <c r="L28" s="87"/>
      <c r="M28" s="87"/>
      <c r="N28" s="87"/>
      <c r="O28" s="87"/>
      <c r="P28" s="87"/>
      <c r="Q28" s="87"/>
      <c r="R28" s="87"/>
      <c r="S28" s="87"/>
      <c r="T28" s="87"/>
      <c r="U28" s="87"/>
      <c r="V28" s="87"/>
      <c r="W28" s="87"/>
      <c r="X28" s="98" t="s">
        <v>486</v>
      </c>
      <c r="Y28" s="99"/>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row>
    <row r="29" spans="1:255" s="88" customFormat="1">
      <c r="A29" s="96"/>
      <c r="B29" s="95" t="s">
        <v>487</v>
      </c>
      <c r="C29" s="97"/>
      <c r="D29" s="97"/>
      <c r="E29" s="97"/>
      <c r="F29" s="97"/>
      <c r="G29" s="87"/>
      <c r="H29" s="87"/>
      <c r="I29" s="87"/>
      <c r="J29" s="87"/>
      <c r="K29" s="87"/>
      <c r="L29" s="87"/>
      <c r="M29" s="87"/>
      <c r="N29" s="87"/>
      <c r="O29" s="87"/>
      <c r="P29" s="87"/>
      <c r="Q29" s="87"/>
      <c r="R29" s="87"/>
      <c r="S29" s="87"/>
      <c r="T29" s="87"/>
      <c r="U29" s="87"/>
      <c r="V29" s="87"/>
      <c r="W29" s="100"/>
      <c r="X29" s="98" t="s">
        <v>488</v>
      </c>
      <c r="Y29" s="99"/>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row>
    <row r="30" spans="1:255" s="88" customFormat="1">
      <c r="A30" s="87"/>
      <c r="B30" s="2162" t="s">
        <v>489</v>
      </c>
      <c r="C30" s="2162"/>
      <c r="D30" s="2162"/>
      <c r="E30" s="2162"/>
      <c r="F30" s="2162"/>
      <c r="G30" s="2162"/>
      <c r="H30" s="2162"/>
      <c r="I30" s="2162"/>
      <c r="J30" s="87"/>
      <c r="K30" s="87"/>
      <c r="L30" s="87"/>
      <c r="M30" s="87"/>
      <c r="N30" s="87"/>
      <c r="O30" s="87"/>
      <c r="P30" s="87"/>
      <c r="Q30" s="87"/>
      <c r="R30" s="87"/>
      <c r="S30" s="87"/>
      <c r="T30" s="87"/>
      <c r="U30" s="87"/>
      <c r="V30" s="100"/>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row>
  </sheetData>
  <mergeCells count="34">
    <mergeCell ref="A25:Y25"/>
    <mergeCell ref="B30:I30"/>
    <mergeCell ref="S10:S12"/>
    <mergeCell ref="T10:T12"/>
    <mergeCell ref="U10:U12"/>
    <mergeCell ref="V10:W10"/>
    <mergeCell ref="X10:X12"/>
    <mergeCell ref="Y10:Y12"/>
    <mergeCell ref="L10:L12"/>
    <mergeCell ref="M10:N10"/>
    <mergeCell ref="O10:O12"/>
    <mergeCell ref="P10:P12"/>
    <mergeCell ref="Q10:Q12"/>
    <mergeCell ref="R10:R12"/>
    <mergeCell ref="B10:B12"/>
    <mergeCell ref="C10:C12"/>
    <mergeCell ref="A1:Y1"/>
    <mergeCell ref="A3:G3"/>
    <mergeCell ref="A6:Y6"/>
    <mergeCell ref="A7:Y7"/>
    <mergeCell ref="X8:Y8"/>
    <mergeCell ref="A9:A13"/>
    <mergeCell ref="B9:F9"/>
    <mergeCell ref="G9:P9"/>
    <mergeCell ref="Q9:S9"/>
    <mergeCell ref="T9:Y9"/>
    <mergeCell ref="D10:D12"/>
    <mergeCell ref="E10:E12"/>
    <mergeCell ref="F10:F12"/>
    <mergeCell ref="G10:K10"/>
    <mergeCell ref="H11:H12"/>
    <mergeCell ref="I11:I12"/>
    <mergeCell ref="J11:J12"/>
    <mergeCell ref="K11:K12"/>
  </mergeCells>
  <pageMargins left="0.7" right="0.7" top="0.75" bottom="0.75" header="0.3" footer="0.3"/>
  <pageSetup paperSize="9" scale="27" orientation="portrait" r:id="rId1"/>
  <colBreaks count="2" manualBreakCount="2">
    <brk id="27" max="29" man="1"/>
    <brk id="71" max="2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E52"/>
  <sheetViews>
    <sheetView showGridLines="0" view="pageBreakPreview" zoomScaleNormal="100" zoomScaleSheetLayoutView="100" workbookViewId="0">
      <selection activeCell="H19" sqref="H19"/>
    </sheetView>
  </sheetViews>
  <sheetFormatPr defaultRowHeight="11.25"/>
  <cols>
    <col min="1" max="1" width="4.5703125" style="997" customWidth="1"/>
    <col min="2" max="2" width="5.7109375" style="997" customWidth="1"/>
    <col min="3" max="3" width="66.28515625" style="997" customWidth="1"/>
    <col min="4" max="4" width="21.85546875" style="997" customWidth="1"/>
    <col min="5" max="5" width="4.85546875" style="997" customWidth="1"/>
    <col min="6" max="247" width="9.140625" style="997"/>
    <col min="248" max="248" width="5.7109375" style="997" customWidth="1"/>
    <col min="249" max="249" width="64.7109375" style="997" customWidth="1"/>
    <col min="250" max="250" width="21.85546875" style="997" customWidth="1"/>
    <col min="251" max="503" width="9.140625" style="997"/>
    <col min="504" max="504" width="5.7109375" style="997" customWidth="1"/>
    <col min="505" max="505" width="64.7109375" style="997" customWidth="1"/>
    <col min="506" max="506" width="21.85546875" style="997" customWidth="1"/>
    <col min="507" max="759" width="9.140625" style="997"/>
    <col min="760" max="760" width="5.7109375" style="997" customWidth="1"/>
    <col min="761" max="761" width="64.7109375" style="997" customWidth="1"/>
    <col min="762" max="762" width="21.85546875" style="997" customWidth="1"/>
    <col min="763" max="1015" width="9.140625" style="997"/>
    <col min="1016" max="1016" width="5.7109375" style="997" customWidth="1"/>
    <col min="1017" max="1017" width="64.7109375" style="997" customWidth="1"/>
    <col min="1018" max="1018" width="21.85546875" style="997" customWidth="1"/>
    <col min="1019" max="1271" width="9.140625" style="997"/>
    <col min="1272" max="1272" width="5.7109375" style="997" customWidth="1"/>
    <col min="1273" max="1273" width="64.7109375" style="997" customWidth="1"/>
    <col min="1274" max="1274" width="21.85546875" style="997" customWidth="1"/>
    <col min="1275" max="1527" width="9.140625" style="997"/>
    <col min="1528" max="1528" width="5.7109375" style="997" customWidth="1"/>
    <col min="1529" max="1529" width="64.7109375" style="997" customWidth="1"/>
    <col min="1530" max="1530" width="21.85546875" style="997" customWidth="1"/>
    <col min="1531" max="1783" width="9.140625" style="997"/>
    <col min="1784" max="1784" width="5.7109375" style="997" customWidth="1"/>
    <col min="1785" max="1785" width="64.7109375" style="997" customWidth="1"/>
    <col min="1786" max="1786" width="21.85546875" style="997" customWidth="1"/>
    <col min="1787" max="2039" width="9.140625" style="997"/>
    <col min="2040" max="2040" width="5.7109375" style="997" customWidth="1"/>
    <col min="2041" max="2041" width="64.7109375" style="997" customWidth="1"/>
    <col min="2042" max="2042" width="21.85546875" style="997" customWidth="1"/>
    <col min="2043" max="2295" width="9.140625" style="997"/>
    <col min="2296" max="2296" width="5.7109375" style="997" customWidth="1"/>
    <col min="2297" max="2297" width="64.7109375" style="997" customWidth="1"/>
    <col min="2298" max="2298" width="21.85546875" style="997" customWidth="1"/>
    <col min="2299" max="2551" width="9.140625" style="997"/>
    <col min="2552" max="2552" width="5.7109375" style="997" customWidth="1"/>
    <col min="2553" max="2553" width="64.7109375" style="997" customWidth="1"/>
    <col min="2554" max="2554" width="21.85546875" style="997" customWidth="1"/>
    <col min="2555" max="2807" width="9.140625" style="997"/>
    <col min="2808" max="2808" width="5.7109375" style="997" customWidth="1"/>
    <col min="2809" max="2809" width="64.7109375" style="997" customWidth="1"/>
    <col min="2810" max="2810" width="21.85546875" style="997" customWidth="1"/>
    <col min="2811" max="3063" width="9.140625" style="997"/>
    <col min="3064" max="3064" width="5.7109375" style="997" customWidth="1"/>
    <col min="3065" max="3065" width="64.7109375" style="997" customWidth="1"/>
    <col min="3066" max="3066" width="21.85546875" style="997" customWidth="1"/>
    <col min="3067" max="3319" width="9.140625" style="997"/>
    <col min="3320" max="3320" width="5.7109375" style="997" customWidth="1"/>
    <col min="3321" max="3321" width="64.7109375" style="997" customWidth="1"/>
    <col min="3322" max="3322" width="21.85546875" style="997" customWidth="1"/>
    <col min="3323" max="3575" width="9.140625" style="997"/>
    <col min="3576" max="3576" width="5.7109375" style="997" customWidth="1"/>
    <col min="3577" max="3577" width="64.7109375" style="997" customWidth="1"/>
    <col min="3578" max="3578" width="21.85546875" style="997" customWidth="1"/>
    <col min="3579" max="3831" width="9.140625" style="997"/>
    <col min="3832" max="3832" width="5.7109375" style="997" customWidth="1"/>
    <col min="3833" max="3833" width="64.7109375" style="997" customWidth="1"/>
    <col min="3834" max="3834" width="21.85546875" style="997" customWidth="1"/>
    <col min="3835" max="4087" width="9.140625" style="997"/>
    <col min="4088" max="4088" width="5.7109375" style="997" customWidth="1"/>
    <col min="4089" max="4089" width="64.7109375" style="997" customWidth="1"/>
    <col min="4090" max="4090" width="21.85546875" style="997" customWidth="1"/>
    <col min="4091" max="4343" width="9.140625" style="997"/>
    <col min="4344" max="4344" width="5.7109375" style="997" customWidth="1"/>
    <col min="4345" max="4345" width="64.7109375" style="997" customWidth="1"/>
    <col min="4346" max="4346" width="21.85546875" style="997" customWidth="1"/>
    <col min="4347" max="4599" width="9.140625" style="997"/>
    <col min="4600" max="4600" width="5.7109375" style="997" customWidth="1"/>
    <col min="4601" max="4601" width="64.7109375" style="997" customWidth="1"/>
    <col min="4602" max="4602" width="21.85546875" style="997" customWidth="1"/>
    <col min="4603" max="4855" width="9.140625" style="997"/>
    <col min="4856" max="4856" width="5.7109375" style="997" customWidth="1"/>
    <col min="4857" max="4857" width="64.7109375" style="997" customWidth="1"/>
    <col min="4858" max="4858" width="21.85546875" style="997" customWidth="1"/>
    <col min="4859" max="5111" width="9.140625" style="997"/>
    <col min="5112" max="5112" width="5.7109375" style="997" customWidth="1"/>
    <col min="5113" max="5113" width="64.7109375" style="997" customWidth="1"/>
    <col min="5114" max="5114" width="21.85546875" style="997" customWidth="1"/>
    <col min="5115" max="5367" width="9.140625" style="997"/>
    <col min="5368" max="5368" width="5.7109375" style="997" customWidth="1"/>
    <col min="5369" max="5369" width="64.7109375" style="997" customWidth="1"/>
    <col min="5370" max="5370" width="21.85546875" style="997" customWidth="1"/>
    <col min="5371" max="5623" width="9.140625" style="997"/>
    <col min="5624" max="5624" width="5.7109375" style="997" customWidth="1"/>
    <col min="5625" max="5625" width="64.7109375" style="997" customWidth="1"/>
    <col min="5626" max="5626" width="21.85546875" style="997" customWidth="1"/>
    <col min="5627" max="5879" width="9.140625" style="997"/>
    <col min="5880" max="5880" width="5.7109375" style="997" customWidth="1"/>
    <col min="5881" max="5881" width="64.7109375" style="997" customWidth="1"/>
    <col min="5882" max="5882" width="21.85546875" style="997" customWidth="1"/>
    <col min="5883" max="6135" width="9.140625" style="997"/>
    <col min="6136" max="6136" width="5.7109375" style="997" customWidth="1"/>
    <col min="6137" max="6137" width="64.7109375" style="997" customWidth="1"/>
    <col min="6138" max="6138" width="21.85546875" style="997" customWidth="1"/>
    <col min="6139" max="6391" width="9.140625" style="997"/>
    <col min="6392" max="6392" width="5.7109375" style="997" customWidth="1"/>
    <col min="6393" max="6393" width="64.7109375" style="997" customWidth="1"/>
    <col min="6394" max="6394" width="21.85546875" style="997" customWidth="1"/>
    <col min="6395" max="6647" width="9.140625" style="997"/>
    <col min="6648" max="6648" width="5.7109375" style="997" customWidth="1"/>
    <col min="6649" max="6649" width="64.7109375" style="997" customWidth="1"/>
    <col min="6650" max="6650" width="21.85546875" style="997" customWidth="1"/>
    <col min="6651" max="6903" width="9.140625" style="997"/>
    <col min="6904" max="6904" width="5.7109375" style="997" customWidth="1"/>
    <col min="6905" max="6905" width="64.7109375" style="997" customWidth="1"/>
    <col min="6906" max="6906" width="21.85546875" style="997" customWidth="1"/>
    <col min="6907" max="7159" width="9.140625" style="997"/>
    <col min="7160" max="7160" width="5.7109375" style="997" customWidth="1"/>
    <col min="7161" max="7161" width="64.7109375" style="997" customWidth="1"/>
    <col min="7162" max="7162" width="21.85546875" style="997" customWidth="1"/>
    <col min="7163" max="7415" width="9.140625" style="997"/>
    <col min="7416" max="7416" width="5.7109375" style="997" customWidth="1"/>
    <col min="7417" max="7417" width="64.7109375" style="997" customWidth="1"/>
    <col min="7418" max="7418" width="21.85546875" style="997" customWidth="1"/>
    <col min="7419" max="7671" width="9.140625" style="997"/>
    <col min="7672" max="7672" width="5.7109375" style="997" customWidth="1"/>
    <col min="7673" max="7673" width="64.7109375" style="997" customWidth="1"/>
    <col min="7674" max="7674" width="21.85546875" style="997" customWidth="1"/>
    <col min="7675" max="7927" width="9.140625" style="997"/>
    <col min="7928" max="7928" width="5.7109375" style="997" customWidth="1"/>
    <col min="7929" max="7929" width="64.7109375" style="997" customWidth="1"/>
    <col min="7930" max="7930" width="21.85546875" style="997" customWidth="1"/>
    <col min="7931" max="8183" width="9.140625" style="997"/>
    <col min="8184" max="8184" width="5.7109375" style="997" customWidth="1"/>
    <col min="8185" max="8185" width="64.7109375" style="997" customWidth="1"/>
    <col min="8186" max="8186" width="21.85546875" style="997" customWidth="1"/>
    <col min="8187" max="8439" width="9.140625" style="997"/>
    <col min="8440" max="8440" width="5.7109375" style="997" customWidth="1"/>
    <col min="8441" max="8441" width="64.7109375" style="997" customWidth="1"/>
    <col min="8442" max="8442" width="21.85546875" style="997" customWidth="1"/>
    <col min="8443" max="8695" width="9.140625" style="997"/>
    <col min="8696" max="8696" width="5.7109375" style="997" customWidth="1"/>
    <col min="8697" max="8697" width="64.7109375" style="997" customWidth="1"/>
    <col min="8698" max="8698" width="21.85546875" style="997" customWidth="1"/>
    <col min="8699" max="8951" width="9.140625" style="997"/>
    <col min="8952" max="8952" width="5.7109375" style="997" customWidth="1"/>
    <col min="8953" max="8953" width="64.7109375" style="997" customWidth="1"/>
    <col min="8954" max="8954" width="21.85546875" style="997" customWidth="1"/>
    <col min="8955" max="9207" width="9.140625" style="997"/>
    <col min="9208" max="9208" width="5.7109375" style="997" customWidth="1"/>
    <col min="9209" max="9209" width="64.7109375" style="997" customWidth="1"/>
    <col min="9210" max="9210" width="21.85546875" style="997" customWidth="1"/>
    <col min="9211" max="9463" width="9.140625" style="997"/>
    <col min="9464" max="9464" width="5.7109375" style="997" customWidth="1"/>
    <col min="9465" max="9465" width="64.7109375" style="997" customWidth="1"/>
    <col min="9466" max="9466" width="21.85546875" style="997" customWidth="1"/>
    <col min="9467" max="9719" width="9.140625" style="997"/>
    <col min="9720" max="9720" width="5.7109375" style="997" customWidth="1"/>
    <col min="9721" max="9721" width="64.7109375" style="997" customWidth="1"/>
    <col min="9722" max="9722" width="21.85546875" style="997" customWidth="1"/>
    <col min="9723" max="9975" width="9.140625" style="997"/>
    <col min="9976" max="9976" width="5.7109375" style="997" customWidth="1"/>
    <col min="9977" max="9977" width="64.7109375" style="997" customWidth="1"/>
    <col min="9978" max="9978" width="21.85546875" style="997" customWidth="1"/>
    <col min="9979" max="10231" width="9.140625" style="997"/>
    <col min="10232" max="10232" width="5.7109375" style="997" customWidth="1"/>
    <col min="10233" max="10233" width="64.7109375" style="997" customWidth="1"/>
    <col min="10234" max="10234" width="21.85546875" style="997" customWidth="1"/>
    <col min="10235" max="10487" width="9.140625" style="997"/>
    <col min="10488" max="10488" width="5.7109375" style="997" customWidth="1"/>
    <col min="10489" max="10489" width="64.7109375" style="997" customWidth="1"/>
    <col min="10490" max="10490" width="21.85546875" style="997" customWidth="1"/>
    <col min="10491" max="10743" width="9.140625" style="997"/>
    <col min="10744" max="10744" width="5.7109375" style="997" customWidth="1"/>
    <col min="10745" max="10745" width="64.7109375" style="997" customWidth="1"/>
    <col min="10746" max="10746" width="21.85546875" style="997" customWidth="1"/>
    <col min="10747" max="10999" width="9.140625" style="997"/>
    <col min="11000" max="11000" width="5.7109375" style="997" customWidth="1"/>
    <col min="11001" max="11001" width="64.7109375" style="997" customWidth="1"/>
    <col min="11002" max="11002" width="21.85546875" style="997" customWidth="1"/>
    <col min="11003" max="11255" width="9.140625" style="997"/>
    <col min="11256" max="11256" width="5.7109375" style="997" customWidth="1"/>
    <col min="11257" max="11257" width="64.7109375" style="997" customWidth="1"/>
    <col min="11258" max="11258" width="21.85546875" style="997" customWidth="1"/>
    <col min="11259" max="11511" width="9.140625" style="997"/>
    <col min="11512" max="11512" width="5.7109375" style="997" customWidth="1"/>
    <col min="11513" max="11513" width="64.7109375" style="997" customWidth="1"/>
    <col min="11514" max="11514" width="21.85546875" style="997" customWidth="1"/>
    <col min="11515" max="11767" width="9.140625" style="997"/>
    <col min="11768" max="11768" width="5.7109375" style="997" customWidth="1"/>
    <col min="11769" max="11769" width="64.7109375" style="997" customWidth="1"/>
    <col min="11770" max="11770" width="21.85546875" style="997" customWidth="1"/>
    <col min="11771" max="12023" width="9.140625" style="997"/>
    <col min="12024" max="12024" width="5.7109375" style="997" customWidth="1"/>
    <col min="12025" max="12025" width="64.7109375" style="997" customWidth="1"/>
    <col min="12026" max="12026" width="21.85546875" style="997" customWidth="1"/>
    <col min="12027" max="12279" width="9.140625" style="997"/>
    <col min="12280" max="12280" width="5.7109375" style="997" customWidth="1"/>
    <col min="12281" max="12281" width="64.7109375" style="997" customWidth="1"/>
    <col min="12282" max="12282" width="21.85546875" style="997" customWidth="1"/>
    <col min="12283" max="12535" width="9.140625" style="997"/>
    <col min="12536" max="12536" width="5.7109375" style="997" customWidth="1"/>
    <col min="12537" max="12537" width="64.7109375" style="997" customWidth="1"/>
    <col min="12538" max="12538" width="21.85546875" style="997" customWidth="1"/>
    <col min="12539" max="12791" width="9.140625" style="997"/>
    <col min="12792" max="12792" width="5.7109375" style="997" customWidth="1"/>
    <col min="12793" max="12793" width="64.7109375" style="997" customWidth="1"/>
    <col min="12794" max="12794" width="21.85546875" style="997" customWidth="1"/>
    <col min="12795" max="13047" width="9.140625" style="997"/>
    <col min="13048" max="13048" width="5.7109375" style="997" customWidth="1"/>
    <col min="13049" max="13049" width="64.7109375" style="997" customWidth="1"/>
    <col min="13050" max="13050" width="21.85546875" style="997" customWidth="1"/>
    <col min="13051" max="13303" width="9.140625" style="997"/>
    <col min="13304" max="13304" width="5.7109375" style="997" customWidth="1"/>
    <col min="13305" max="13305" width="64.7109375" style="997" customWidth="1"/>
    <col min="13306" max="13306" width="21.85546875" style="997" customWidth="1"/>
    <col min="13307" max="13559" width="9.140625" style="997"/>
    <col min="13560" max="13560" width="5.7109375" style="997" customWidth="1"/>
    <col min="13561" max="13561" width="64.7109375" style="997" customWidth="1"/>
    <col min="13562" max="13562" width="21.85546875" style="997" customWidth="1"/>
    <col min="13563" max="13815" width="9.140625" style="997"/>
    <col min="13816" max="13816" width="5.7109375" style="997" customWidth="1"/>
    <col min="13817" max="13817" width="64.7109375" style="997" customWidth="1"/>
    <col min="13818" max="13818" width="21.85546875" style="997" customWidth="1"/>
    <col min="13819" max="14071" width="9.140625" style="997"/>
    <col min="14072" max="14072" width="5.7109375" style="997" customWidth="1"/>
    <col min="14073" max="14073" width="64.7109375" style="997" customWidth="1"/>
    <col min="14074" max="14074" width="21.85546875" style="997" customWidth="1"/>
    <col min="14075" max="14327" width="9.140625" style="997"/>
    <col min="14328" max="14328" width="5.7109375" style="997" customWidth="1"/>
    <col min="14329" max="14329" width="64.7109375" style="997" customWidth="1"/>
    <col min="14330" max="14330" width="21.85546875" style="997" customWidth="1"/>
    <col min="14331" max="14583" width="9.140625" style="997"/>
    <col min="14584" max="14584" width="5.7109375" style="997" customWidth="1"/>
    <col min="14585" max="14585" width="64.7109375" style="997" customWidth="1"/>
    <col min="14586" max="14586" width="21.85546875" style="997" customWidth="1"/>
    <col min="14587" max="14839" width="9.140625" style="997"/>
    <col min="14840" max="14840" width="5.7109375" style="997" customWidth="1"/>
    <col min="14841" max="14841" width="64.7109375" style="997" customWidth="1"/>
    <col min="14842" max="14842" width="21.85546875" style="997" customWidth="1"/>
    <col min="14843" max="15095" width="9.140625" style="997"/>
    <col min="15096" max="15096" width="5.7109375" style="997" customWidth="1"/>
    <col min="15097" max="15097" width="64.7109375" style="997" customWidth="1"/>
    <col min="15098" max="15098" width="21.85546875" style="997" customWidth="1"/>
    <col min="15099" max="15351" width="9.140625" style="997"/>
    <col min="15352" max="15352" width="5.7109375" style="997" customWidth="1"/>
    <col min="15353" max="15353" width="64.7109375" style="997" customWidth="1"/>
    <col min="15354" max="15354" width="21.85546875" style="997" customWidth="1"/>
    <col min="15355" max="15607" width="9.140625" style="997"/>
    <col min="15608" max="15608" width="5.7109375" style="997" customWidth="1"/>
    <col min="15609" max="15609" width="64.7109375" style="997" customWidth="1"/>
    <col min="15610" max="15610" width="21.85546875" style="997" customWidth="1"/>
    <col min="15611" max="15863" width="9.140625" style="997"/>
    <col min="15864" max="15864" width="5.7109375" style="997" customWidth="1"/>
    <col min="15865" max="15865" width="64.7109375" style="997" customWidth="1"/>
    <col min="15866" max="15866" width="21.85546875" style="997" customWidth="1"/>
    <col min="15867" max="16119" width="9.140625" style="997"/>
    <col min="16120" max="16120" width="5.7109375" style="997" customWidth="1"/>
    <col min="16121" max="16121" width="64.7109375" style="997" customWidth="1"/>
    <col min="16122" max="16122" width="21.85546875" style="997" customWidth="1"/>
    <col min="16123" max="16384" width="9.140625" style="997"/>
  </cols>
  <sheetData>
    <row r="1" spans="2:4" ht="12.75" customHeight="1">
      <c r="C1" s="2520" t="s">
        <v>1749</v>
      </c>
      <c r="D1" s="2520"/>
    </row>
    <row r="3" spans="2:4">
      <c r="C3" s="997" t="s">
        <v>343</v>
      </c>
      <c r="D3" s="998" t="s">
        <v>1750</v>
      </c>
    </row>
    <row r="5" spans="2:4" ht="15.75">
      <c r="C5" s="2518" t="s">
        <v>1751</v>
      </c>
      <c r="D5" s="2518"/>
    </row>
    <row r="6" spans="2:4">
      <c r="C6" s="2519" t="s">
        <v>1150</v>
      </c>
      <c r="D6" s="2519"/>
    </row>
    <row r="7" spans="2:4" ht="12" thickBot="1">
      <c r="C7" s="998"/>
    </row>
    <row r="8" spans="2:4" s="1013" customFormat="1" ht="30" customHeight="1">
      <c r="B8" s="2523" t="s">
        <v>898</v>
      </c>
      <c r="C8" s="2524"/>
      <c r="D8" s="1022" t="s">
        <v>506</v>
      </c>
    </row>
    <row r="9" spans="2:4" s="1013" customFormat="1" ht="30" customHeight="1">
      <c r="B9" s="1023"/>
      <c r="C9" s="1024" t="s">
        <v>1636</v>
      </c>
      <c r="D9" s="1025"/>
    </row>
    <row r="10" spans="2:4" s="1013" customFormat="1" ht="30" customHeight="1">
      <c r="B10" s="1023"/>
      <c r="C10" s="1024" t="s">
        <v>1637</v>
      </c>
      <c r="D10" s="1025"/>
    </row>
    <row r="11" spans="2:4" ht="22.5">
      <c r="B11" s="1026" t="s">
        <v>1638</v>
      </c>
      <c r="C11" s="1027" t="s">
        <v>1639</v>
      </c>
      <c r="D11" s="1028"/>
    </row>
    <row r="12" spans="2:4" ht="22.5">
      <c r="B12" s="1029" t="s">
        <v>1640</v>
      </c>
      <c r="C12" s="1016" t="s">
        <v>1641</v>
      </c>
      <c r="D12" s="1028"/>
    </row>
    <row r="13" spans="2:4" ht="30.75" customHeight="1">
      <c r="B13" s="1029" t="s">
        <v>1642</v>
      </c>
      <c r="C13" s="1016" t="s">
        <v>1643</v>
      </c>
      <c r="D13" s="1030"/>
    </row>
    <row r="14" spans="2:4" ht="23.25" customHeight="1">
      <c r="B14" s="1029" t="s">
        <v>1644</v>
      </c>
      <c r="C14" s="1016" t="s">
        <v>1645</v>
      </c>
      <c r="D14" s="1028"/>
    </row>
    <row r="15" spans="2:4" ht="13.5" customHeight="1">
      <c r="B15" s="1029" t="s">
        <v>1646</v>
      </c>
      <c r="C15" s="1016" t="s">
        <v>1647</v>
      </c>
      <c r="D15" s="1028"/>
    </row>
    <row r="16" spans="2:4" ht="22.5">
      <c r="B16" s="1029" t="s">
        <v>1648</v>
      </c>
      <c r="C16" s="1016" t="s">
        <v>1649</v>
      </c>
      <c r="D16" s="1028"/>
    </row>
    <row r="17" spans="2:4" ht="22.5">
      <c r="B17" s="1029" t="s">
        <v>1650</v>
      </c>
      <c r="C17" s="1016" t="s">
        <v>1651</v>
      </c>
      <c r="D17" s="1030"/>
    </row>
    <row r="18" spans="2:4" ht="36" customHeight="1">
      <c r="B18" s="1029" t="s">
        <v>1652</v>
      </c>
      <c r="C18" s="1016" t="s">
        <v>1653</v>
      </c>
      <c r="D18" s="1030"/>
    </row>
    <row r="19" spans="2:4" ht="30.75" customHeight="1">
      <c r="B19" s="1029" t="s">
        <v>1654</v>
      </c>
      <c r="C19" s="1016" t="s">
        <v>1655</v>
      </c>
      <c r="D19" s="1030"/>
    </row>
    <row r="20" spans="2:4" ht="30.75" customHeight="1">
      <c r="B20" s="1029" t="s">
        <v>1656</v>
      </c>
      <c r="C20" s="1016" t="s">
        <v>1657</v>
      </c>
      <c r="D20" s="1030"/>
    </row>
    <row r="21" spans="2:4" ht="36" customHeight="1">
      <c r="B21" s="1029" t="s">
        <v>1658</v>
      </c>
      <c r="C21" s="1016" t="s">
        <v>1659</v>
      </c>
      <c r="D21" s="1030"/>
    </row>
    <row r="22" spans="2:4" ht="31.5" customHeight="1">
      <c r="B22" s="1029" t="s">
        <v>1660</v>
      </c>
      <c r="C22" s="1016" t="s">
        <v>1661</v>
      </c>
      <c r="D22" s="1030"/>
    </row>
    <row r="23" spans="2:4" ht="22.5">
      <c r="B23" s="1029" t="s">
        <v>1662</v>
      </c>
      <c r="C23" s="1016" t="s">
        <v>1663</v>
      </c>
      <c r="D23" s="1030"/>
    </row>
    <row r="24" spans="2:4" ht="22.5">
      <c r="B24" s="1026" t="s">
        <v>1664</v>
      </c>
      <c r="C24" s="1019" t="s">
        <v>1665</v>
      </c>
      <c r="D24" s="1030"/>
    </row>
    <row r="25" spans="2:4" ht="22.5">
      <c r="B25" s="1029" t="s">
        <v>1666</v>
      </c>
      <c r="C25" s="1016" t="s">
        <v>1667</v>
      </c>
      <c r="D25" s="1030"/>
    </row>
    <row r="26" spans="2:4" ht="22.5">
      <c r="B26" s="1029" t="s">
        <v>1668</v>
      </c>
      <c r="C26" s="1016" t="s">
        <v>1669</v>
      </c>
      <c r="D26" s="1030"/>
    </row>
    <row r="27" spans="2:4">
      <c r="B27" s="1029" t="s">
        <v>1670</v>
      </c>
      <c r="C27" s="1016" t="s">
        <v>1671</v>
      </c>
      <c r="D27" s="1030"/>
    </row>
    <row r="28" spans="2:4">
      <c r="B28" s="1029" t="s">
        <v>1672</v>
      </c>
      <c r="C28" s="1016" t="s">
        <v>1673</v>
      </c>
      <c r="D28" s="1030"/>
    </row>
    <row r="29" spans="2:4" ht="22.5">
      <c r="B29" s="1029" t="s">
        <v>1674</v>
      </c>
      <c r="C29" s="1016" t="s">
        <v>1675</v>
      </c>
      <c r="D29" s="1030"/>
    </row>
    <row r="30" spans="2:4" ht="22.5">
      <c r="B30" s="1029" t="s">
        <v>1676</v>
      </c>
      <c r="C30" s="1016" t="s">
        <v>1677</v>
      </c>
      <c r="D30" s="1030"/>
    </row>
    <row r="31" spans="2:4" ht="22.5">
      <c r="B31" s="1029" t="s">
        <v>1678</v>
      </c>
      <c r="C31" s="1016" t="s">
        <v>1679</v>
      </c>
      <c r="D31" s="1030"/>
    </row>
    <row r="32" spans="2:4" ht="22.5">
      <c r="B32" s="1029" t="s">
        <v>1680</v>
      </c>
      <c r="C32" s="1016" t="s">
        <v>1681</v>
      </c>
      <c r="D32" s="1030"/>
    </row>
    <row r="33" spans="2:4">
      <c r="B33" s="1029" t="s">
        <v>1682</v>
      </c>
      <c r="C33" s="1016" t="s">
        <v>1683</v>
      </c>
      <c r="D33" s="1030"/>
    </row>
    <row r="34" spans="2:4">
      <c r="B34" s="1029" t="s">
        <v>1684</v>
      </c>
      <c r="C34" s="1016" t="s">
        <v>1685</v>
      </c>
      <c r="D34" s="1030"/>
    </row>
    <row r="35" spans="2:4" ht="22.5">
      <c r="B35" s="1029" t="s">
        <v>1686</v>
      </c>
      <c r="C35" s="1016" t="s">
        <v>1687</v>
      </c>
      <c r="D35" s="1030"/>
    </row>
    <row r="36" spans="2:4" ht="22.5">
      <c r="B36" s="1029" t="s">
        <v>1688</v>
      </c>
      <c r="C36" s="1016" t="s">
        <v>1689</v>
      </c>
      <c r="D36" s="1030"/>
    </row>
    <row r="37" spans="2:4">
      <c r="B37" s="1026" t="s">
        <v>1690</v>
      </c>
      <c r="C37" s="1016" t="s">
        <v>1691</v>
      </c>
      <c r="D37" s="1030"/>
    </row>
    <row r="38" spans="2:4" ht="12.75" customHeight="1">
      <c r="B38" s="1026" t="s">
        <v>1692</v>
      </c>
      <c r="C38" s="1016" t="s">
        <v>1693</v>
      </c>
      <c r="D38" s="1030"/>
    </row>
    <row r="39" spans="2:4" ht="58.5" customHeight="1">
      <c r="B39" s="1026" t="s">
        <v>1694</v>
      </c>
      <c r="C39" s="1019" t="s">
        <v>1695</v>
      </c>
      <c r="D39" s="1030"/>
    </row>
    <row r="40" spans="2:4" ht="61.5" customHeight="1">
      <c r="B40" s="1031" t="s">
        <v>1696</v>
      </c>
      <c r="C40" s="1032" t="s">
        <v>1697</v>
      </c>
      <c r="D40" s="1033"/>
    </row>
    <row r="41" spans="2:4" ht="42" customHeight="1">
      <c r="B41" s="1026" t="s">
        <v>1698</v>
      </c>
      <c r="C41" s="1019" t="s">
        <v>1699</v>
      </c>
      <c r="D41" s="1030"/>
    </row>
    <row r="42" spans="2:4" ht="39.75" customHeight="1">
      <c r="B42" s="1026" t="s">
        <v>1700</v>
      </c>
      <c r="C42" s="1019" t="s">
        <v>1701</v>
      </c>
      <c r="D42" s="1030"/>
    </row>
    <row r="43" spans="2:4" ht="18.75" customHeight="1">
      <c r="B43" s="1026"/>
      <c r="C43" s="1019" t="s">
        <v>1702</v>
      </c>
      <c r="D43" s="1030"/>
    </row>
    <row r="44" spans="2:4" ht="22.5" customHeight="1">
      <c r="B44" s="1026"/>
      <c r="C44" s="1019" t="s">
        <v>1703</v>
      </c>
      <c r="D44" s="1030"/>
    </row>
    <row r="45" spans="2:4" ht="21" customHeight="1">
      <c r="B45" s="1026"/>
      <c r="C45" s="1019" t="s">
        <v>1704</v>
      </c>
      <c r="D45" s="1030"/>
    </row>
    <row r="46" spans="2:4" ht="24" customHeight="1" thickBot="1">
      <c r="B46" s="1034"/>
      <c r="C46" s="1020" t="s">
        <v>1705</v>
      </c>
      <c r="D46" s="1035"/>
    </row>
    <row r="49" spans="3:5" s="340" customFormat="1" ht="13.5" customHeight="1">
      <c r="C49" s="317" t="s">
        <v>1144</v>
      </c>
      <c r="D49" s="317"/>
      <c r="E49" s="317"/>
    </row>
    <row r="50" spans="3:5" s="340" customFormat="1" ht="12.75" customHeight="1">
      <c r="C50" s="317" t="s">
        <v>1145</v>
      </c>
      <c r="D50" s="317"/>
      <c r="E50" s="317"/>
    </row>
    <row r="51" spans="3:5" s="340" customFormat="1" ht="13.5" customHeight="1">
      <c r="C51" s="317" t="s">
        <v>1146</v>
      </c>
      <c r="D51" s="317"/>
      <c r="E51" s="317"/>
    </row>
    <row r="52" spans="3:5">
      <c r="C52" s="703" t="s">
        <v>489</v>
      </c>
    </row>
  </sheetData>
  <mergeCells count="4">
    <mergeCell ref="C1:D1"/>
    <mergeCell ref="C5:D5"/>
    <mergeCell ref="C6:D6"/>
    <mergeCell ref="B8:C8"/>
  </mergeCells>
  <printOptions horizontalCentered="1"/>
  <pageMargins left="0.74803149606299213" right="0.74803149606299213" top="0.98425196850393704" bottom="0.98425196850393704" header="0.51181102362204722" footer="0.51181102362204722"/>
  <pageSetup paperSize="9" scale="6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4E021-9D81-4552-80D9-9D2FB10F50C3}">
  <sheetPr>
    <pageSetUpPr fitToPage="1"/>
  </sheetPr>
  <dimension ref="B1:E56"/>
  <sheetViews>
    <sheetView showGridLines="0" view="pageBreakPreview" zoomScale="140" zoomScaleNormal="90" zoomScaleSheetLayoutView="140" workbookViewId="0">
      <selection activeCell="C28" sqref="C28"/>
    </sheetView>
  </sheetViews>
  <sheetFormatPr defaultColWidth="9.140625" defaultRowHeight="14.25"/>
  <cols>
    <col min="1" max="2" width="9.140625" style="2064"/>
    <col min="3" max="3" width="100.140625" style="2064" customWidth="1"/>
    <col min="4" max="4" width="22.42578125" style="2064" customWidth="1"/>
    <col min="5" max="16384" width="9.140625" style="2064"/>
  </cols>
  <sheetData>
    <row r="1" spans="2:5" ht="15.75">
      <c r="B1" s="2754" t="s">
        <v>340</v>
      </c>
      <c r="C1" s="2754"/>
      <c r="D1" s="2754"/>
      <c r="E1" s="2086"/>
    </row>
    <row r="3" spans="2:5">
      <c r="B3" s="2084" t="s">
        <v>342</v>
      </c>
      <c r="C3" s="2085"/>
      <c r="D3" s="2085" t="s">
        <v>341</v>
      </c>
    </row>
    <row r="4" spans="2:5">
      <c r="B4" s="2083" t="s">
        <v>343</v>
      </c>
      <c r="C4" s="2084"/>
      <c r="D4" s="2082"/>
    </row>
    <row r="5" spans="2:5">
      <c r="B5" s="2083"/>
      <c r="C5" s="2082"/>
      <c r="D5" s="2082"/>
    </row>
    <row r="7" spans="2:5" ht="15.75">
      <c r="B7" s="2755" t="s">
        <v>2622</v>
      </c>
      <c r="C7" s="2755"/>
      <c r="D7" s="2755"/>
      <c r="E7" s="2081"/>
    </row>
    <row r="8" spans="2:5">
      <c r="B8" s="2756" t="s">
        <v>344</v>
      </c>
      <c r="C8" s="2756"/>
      <c r="D8" s="2756"/>
      <c r="E8" s="2080"/>
    </row>
    <row r="10" spans="2:5">
      <c r="D10" s="2079" t="s">
        <v>8</v>
      </c>
    </row>
    <row r="11" spans="2:5">
      <c r="B11" s="2757" t="s">
        <v>7</v>
      </c>
      <c r="C11" s="2758" t="s">
        <v>345</v>
      </c>
      <c r="D11" s="2758" t="s">
        <v>346</v>
      </c>
    </row>
    <row r="12" spans="2:5">
      <c r="B12" s="2757"/>
      <c r="C12" s="2759"/>
      <c r="D12" s="2759"/>
    </row>
    <row r="13" spans="2:5">
      <c r="B13" s="2757"/>
      <c r="C13" s="2760"/>
      <c r="D13" s="2760"/>
    </row>
    <row r="14" spans="2:5">
      <c r="B14" s="2078">
        <v>1</v>
      </c>
      <c r="C14" s="2078">
        <v>2</v>
      </c>
      <c r="D14" s="2078">
        <v>3</v>
      </c>
    </row>
    <row r="15" spans="2:5" ht="34.5" customHeight="1">
      <c r="B15" s="2072" t="s">
        <v>2</v>
      </c>
      <c r="C15" s="2071" t="s">
        <v>2621</v>
      </c>
      <c r="D15" s="2072"/>
    </row>
    <row r="16" spans="2:5" ht="34.5" customHeight="1">
      <c r="B16" s="2072" t="s">
        <v>1</v>
      </c>
      <c r="C16" s="2075" t="s">
        <v>2620</v>
      </c>
      <c r="D16" s="2076"/>
    </row>
    <row r="17" spans="2:4" ht="57.2" customHeight="1">
      <c r="B17" s="2072" t="s">
        <v>347</v>
      </c>
      <c r="C17" s="2075" t="s">
        <v>348</v>
      </c>
      <c r="D17" s="2076"/>
    </row>
    <row r="18" spans="2:4" ht="51" customHeight="1">
      <c r="B18" s="2072" t="s">
        <v>349</v>
      </c>
      <c r="C18" s="2075" t="s">
        <v>2619</v>
      </c>
      <c r="D18" s="2076"/>
    </row>
    <row r="19" spans="2:4" ht="63.75" customHeight="1">
      <c r="B19" s="2072" t="s">
        <v>350</v>
      </c>
      <c r="C19" s="2075" t="s">
        <v>2618</v>
      </c>
      <c r="D19" s="2076"/>
    </row>
    <row r="20" spans="2:4" ht="34.5" customHeight="1">
      <c r="B20" s="2072" t="s">
        <v>351</v>
      </c>
      <c r="C20" s="2075" t="s">
        <v>2617</v>
      </c>
      <c r="D20" s="2076"/>
    </row>
    <row r="21" spans="2:4" ht="41.25" customHeight="1">
      <c r="B21" s="2072" t="s">
        <v>212</v>
      </c>
      <c r="C21" s="2075" t="s">
        <v>352</v>
      </c>
      <c r="D21" s="2076"/>
    </row>
    <row r="22" spans="2:4" ht="42" customHeight="1">
      <c r="B22" s="2072" t="s">
        <v>222</v>
      </c>
      <c r="C22" s="2075" t="s">
        <v>2616</v>
      </c>
      <c r="D22" s="2076"/>
    </row>
    <row r="23" spans="2:4" ht="34.5" customHeight="1">
      <c r="B23" s="2072" t="s">
        <v>223</v>
      </c>
      <c r="C23" s="2075" t="s">
        <v>2615</v>
      </c>
      <c r="D23" s="2076"/>
    </row>
    <row r="24" spans="2:4" ht="48.75" customHeight="1">
      <c r="B24" s="2072" t="s">
        <v>224</v>
      </c>
      <c r="C24" s="2075" t="s">
        <v>2614</v>
      </c>
      <c r="D24" s="2076"/>
    </row>
    <row r="25" spans="2:4" ht="34.5" customHeight="1">
      <c r="B25" s="2072" t="s">
        <v>231</v>
      </c>
      <c r="C25" s="2075" t="s">
        <v>2613</v>
      </c>
      <c r="D25" s="2076"/>
    </row>
    <row r="26" spans="2:4" ht="42.75" customHeight="1">
      <c r="B26" s="2072" t="s">
        <v>353</v>
      </c>
      <c r="C26" s="2075" t="s">
        <v>2612</v>
      </c>
      <c r="D26" s="2076"/>
    </row>
    <row r="27" spans="2:4" s="2077" customFormat="1" ht="34.5" customHeight="1">
      <c r="B27" s="2072" t="s">
        <v>354</v>
      </c>
      <c r="C27" s="2075" t="s">
        <v>2611</v>
      </c>
      <c r="D27" s="2076"/>
    </row>
    <row r="28" spans="2:4" s="2077" customFormat="1" ht="34.5" customHeight="1">
      <c r="B28" s="2072" t="s">
        <v>355</v>
      </c>
      <c r="C28" s="2075" t="s">
        <v>356</v>
      </c>
      <c r="D28" s="2076"/>
    </row>
    <row r="29" spans="2:4" ht="34.5" customHeight="1">
      <c r="B29" s="2072" t="s">
        <v>357</v>
      </c>
      <c r="C29" s="2075" t="s">
        <v>443</v>
      </c>
      <c r="D29" s="2076"/>
    </row>
    <row r="30" spans="2:4" ht="34.5" customHeight="1">
      <c r="B30" s="2072" t="s">
        <v>358</v>
      </c>
      <c r="C30" s="2075" t="s">
        <v>359</v>
      </c>
      <c r="D30" s="2076"/>
    </row>
    <row r="31" spans="2:4" ht="34.5" customHeight="1">
      <c r="B31" s="2072" t="s">
        <v>360</v>
      </c>
      <c r="C31" s="2075" t="s">
        <v>361</v>
      </c>
      <c r="D31" s="2076"/>
    </row>
    <row r="32" spans="2:4" ht="34.5" customHeight="1">
      <c r="B32" s="2072" t="s">
        <v>362</v>
      </c>
      <c r="C32" s="2075" t="s">
        <v>363</v>
      </c>
      <c r="D32" s="2074"/>
    </row>
    <row r="33" spans="2:4" ht="34.5" customHeight="1">
      <c r="B33" s="2072" t="s">
        <v>364</v>
      </c>
      <c r="C33" s="2071" t="s">
        <v>365</v>
      </c>
      <c r="D33" s="2074"/>
    </row>
    <row r="34" spans="2:4" ht="34.5" customHeight="1">
      <c r="B34" s="2072" t="s">
        <v>366</v>
      </c>
      <c r="C34" s="2071" t="s">
        <v>367</v>
      </c>
      <c r="D34" s="2074"/>
    </row>
    <row r="35" spans="2:4" ht="34.5" customHeight="1">
      <c r="B35" s="2072" t="s">
        <v>368</v>
      </c>
      <c r="C35" s="2071" t="s">
        <v>369</v>
      </c>
      <c r="D35" s="2074"/>
    </row>
    <row r="36" spans="2:4" ht="41.25" customHeight="1">
      <c r="B36" s="2072" t="s">
        <v>370</v>
      </c>
      <c r="C36" s="2075" t="s">
        <v>2610</v>
      </c>
      <c r="D36" s="2074"/>
    </row>
    <row r="37" spans="2:4" ht="48.2" customHeight="1">
      <c r="B37" s="2072" t="s">
        <v>371</v>
      </c>
      <c r="C37" s="2071" t="s">
        <v>372</v>
      </c>
      <c r="D37" s="2074"/>
    </row>
    <row r="38" spans="2:4" ht="34.5" customHeight="1">
      <c r="B38" s="2072" t="s">
        <v>373</v>
      </c>
      <c r="C38" s="2071" t="s">
        <v>374</v>
      </c>
      <c r="D38" s="2074"/>
    </row>
    <row r="39" spans="2:4" ht="34.5" customHeight="1">
      <c r="B39" s="2072" t="s">
        <v>375</v>
      </c>
      <c r="C39" s="2071" t="s">
        <v>376</v>
      </c>
      <c r="D39" s="2073"/>
    </row>
    <row r="40" spans="2:4" ht="34.5" customHeight="1">
      <c r="B40" s="2072" t="s">
        <v>377</v>
      </c>
      <c r="C40" s="2071" t="s">
        <v>378</v>
      </c>
      <c r="D40" s="2073"/>
    </row>
    <row r="41" spans="2:4" ht="34.5" customHeight="1">
      <c r="B41" s="2072" t="s">
        <v>379</v>
      </c>
      <c r="C41" s="2071" t="s">
        <v>2609</v>
      </c>
      <c r="D41" s="2070">
        <f>SUM(D15:D40)</f>
        <v>0</v>
      </c>
    </row>
    <row r="42" spans="2:4" ht="34.5" customHeight="1">
      <c r="B42" s="2072" t="s">
        <v>380</v>
      </c>
      <c r="C42" s="2071" t="s">
        <v>381</v>
      </c>
      <c r="D42" s="2073"/>
    </row>
    <row r="43" spans="2:4" ht="21.2" customHeight="1">
      <c r="B43" s="2072" t="s">
        <v>382</v>
      </c>
      <c r="C43" s="2071" t="s">
        <v>2608</v>
      </c>
      <c r="D43" s="2070">
        <f>IFERROR(D42/D41,0)</f>
        <v>0</v>
      </c>
    </row>
    <row r="44" spans="2:4" ht="18" customHeight="1">
      <c r="B44" s="2750"/>
      <c r="C44" s="2751"/>
      <c r="D44" s="2067"/>
    </row>
    <row r="45" spans="2:4">
      <c r="B45" s="2752"/>
      <c r="C45" s="2753"/>
      <c r="D45" s="2753"/>
    </row>
    <row r="46" spans="2:4" ht="13.7" customHeight="1">
      <c r="B46" s="2069"/>
      <c r="C46" s="2068"/>
      <c r="D46" s="2067"/>
    </row>
    <row r="48" spans="2:4" ht="12.2" customHeight="1">
      <c r="B48" s="2066" t="s">
        <v>9</v>
      </c>
    </row>
    <row r="49" spans="2:2" ht="12.2" customHeight="1">
      <c r="B49" s="2066"/>
    </row>
    <row r="50" spans="2:2" ht="12.2" customHeight="1">
      <c r="B50" s="2065" t="s">
        <v>10</v>
      </c>
    </row>
    <row r="51" spans="2:2" ht="12.2" customHeight="1">
      <c r="B51" s="2065" t="s">
        <v>11</v>
      </c>
    </row>
    <row r="52" spans="2:2" ht="12.2" customHeight="1">
      <c r="B52" s="2065" t="s">
        <v>12</v>
      </c>
    </row>
    <row r="53" spans="2:2" ht="12.2" customHeight="1">
      <c r="B53" s="2065" t="s">
        <v>11</v>
      </c>
    </row>
    <row r="54" spans="2:2" ht="12.2" customHeight="1">
      <c r="B54" s="2065" t="s">
        <v>1909</v>
      </c>
    </row>
    <row r="55" spans="2:2" ht="12.2" customHeight="1">
      <c r="B55" s="2065" t="s">
        <v>11</v>
      </c>
    </row>
    <row r="56" spans="2:2" ht="12.2" customHeight="1">
      <c r="B56" s="2065" t="s">
        <v>1943</v>
      </c>
    </row>
  </sheetData>
  <mergeCells count="8">
    <mergeCell ref="B44:C44"/>
    <mergeCell ref="B45:D45"/>
    <mergeCell ref="B1:D1"/>
    <mergeCell ref="B7:D7"/>
    <mergeCell ref="B8:D8"/>
    <mergeCell ref="B11:B13"/>
    <mergeCell ref="C11:C13"/>
    <mergeCell ref="D11:D13"/>
  </mergeCells>
  <pageMargins left="0.70866141732283472" right="0.70866141732283472" top="0.74803149606299213" bottom="0.74803149606299213" header="0.31496062992125984" footer="0.31496062992125984"/>
  <pageSetup paperSize="9" scale="87"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01832-4080-4DD1-B25F-5DAEF945C155}">
  <sheetPr>
    <pageSetUpPr fitToPage="1"/>
  </sheetPr>
  <dimension ref="A1:G38"/>
  <sheetViews>
    <sheetView showGridLines="0" view="pageBreakPreview" zoomScale="170" zoomScaleNormal="100" zoomScaleSheetLayoutView="170" workbookViewId="0">
      <selection activeCell="B36" sqref="B36"/>
    </sheetView>
  </sheetViews>
  <sheetFormatPr defaultColWidth="9.140625" defaultRowHeight="14.25"/>
  <cols>
    <col min="1" max="2" width="9.140625" style="2064"/>
    <col min="3" max="3" width="38.7109375" style="2064" customWidth="1"/>
    <col min="4" max="4" width="20.5703125" style="2064" customWidth="1"/>
    <col min="5" max="5" width="21.42578125" style="2064" customWidth="1"/>
    <col min="6" max="6" width="32.42578125" style="2064" customWidth="1"/>
    <col min="7" max="16384" width="9.140625" style="2064"/>
  </cols>
  <sheetData>
    <row r="1" spans="1:7" ht="15.75">
      <c r="B1" s="2754" t="s">
        <v>384</v>
      </c>
      <c r="C1" s="2754"/>
      <c r="D1" s="2754"/>
      <c r="E1" s="2754"/>
      <c r="F1" s="2754"/>
    </row>
    <row r="3" spans="1:7">
      <c r="B3" s="2084" t="s">
        <v>342</v>
      </c>
      <c r="F3" s="2085" t="s">
        <v>385</v>
      </c>
    </row>
    <row r="4" spans="1:7">
      <c r="B4" s="2083" t="s">
        <v>343</v>
      </c>
    </row>
    <row r="5" spans="1:7">
      <c r="B5" s="2082"/>
      <c r="C5" s="2084"/>
    </row>
    <row r="6" spans="1:7" ht="10.5" customHeight="1"/>
    <row r="7" spans="1:7" ht="34.5" customHeight="1">
      <c r="B7" s="2762" t="s">
        <v>2624</v>
      </c>
      <c r="C7" s="2762"/>
      <c r="D7" s="2762"/>
      <c r="E7" s="2762"/>
      <c r="F7" s="2762"/>
    </row>
    <row r="8" spans="1:7">
      <c r="B8" s="2763" t="s">
        <v>444</v>
      </c>
      <c r="C8" s="2763"/>
      <c r="D8" s="2763"/>
      <c r="E8" s="2763"/>
      <c r="F8" s="2763"/>
      <c r="G8" s="2082"/>
    </row>
    <row r="9" spans="1:7">
      <c r="A9" s="2090"/>
      <c r="B9" s="2090"/>
      <c r="C9" s="2090"/>
      <c r="D9" s="2090"/>
      <c r="E9" s="2090"/>
      <c r="F9" s="2090"/>
      <c r="G9" s="2082"/>
    </row>
    <row r="10" spans="1:7" s="2089" customFormat="1" ht="9" customHeight="1">
      <c r="F10" s="2079" t="s">
        <v>8</v>
      </c>
    </row>
    <row r="11" spans="1:7" ht="15" customHeight="1">
      <c r="B11" s="2757" t="s">
        <v>7</v>
      </c>
      <c r="C11" s="2758"/>
      <c r="D11" s="2758" t="s">
        <v>2623</v>
      </c>
      <c r="E11" s="2758" t="s">
        <v>386</v>
      </c>
      <c r="F11" s="2758" t="s">
        <v>387</v>
      </c>
    </row>
    <row r="12" spans="1:7">
      <c r="B12" s="2757"/>
      <c r="C12" s="2759"/>
      <c r="D12" s="2759"/>
      <c r="E12" s="2759"/>
      <c r="F12" s="2759"/>
    </row>
    <row r="13" spans="1:7" ht="29.25" customHeight="1">
      <c r="B13" s="2757"/>
      <c r="C13" s="2760"/>
      <c r="D13" s="2760"/>
      <c r="E13" s="2760"/>
      <c r="F13" s="2760"/>
    </row>
    <row r="14" spans="1:7">
      <c r="B14" s="2078">
        <v>1</v>
      </c>
      <c r="C14" s="2078">
        <v>2</v>
      </c>
      <c r="D14" s="2078">
        <v>3</v>
      </c>
      <c r="E14" s="2078">
        <v>4</v>
      </c>
      <c r="F14" s="2078">
        <v>5</v>
      </c>
    </row>
    <row r="15" spans="1:7" ht="58.7" customHeight="1">
      <c r="B15" s="2072" t="s">
        <v>2</v>
      </c>
      <c r="C15" s="2071" t="s">
        <v>388</v>
      </c>
      <c r="D15" s="2072">
        <f>SUM(D16:D24)</f>
        <v>0</v>
      </c>
      <c r="E15" s="2072">
        <f>SUM(E16:E24)</f>
        <v>0</v>
      </c>
      <c r="F15" s="2070"/>
    </row>
    <row r="16" spans="1:7">
      <c r="B16" s="2074" t="s">
        <v>115</v>
      </c>
      <c r="C16" s="2071" t="s">
        <v>389</v>
      </c>
      <c r="D16" s="2076"/>
      <c r="E16" s="2076"/>
      <c r="F16" s="2088"/>
    </row>
    <row r="17" spans="2:6">
      <c r="B17" s="2074" t="s">
        <v>178</v>
      </c>
      <c r="C17" s="2071" t="s">
        <v>390</v>
      </c>
      <c r="D17" s="2076"/>
      <c r="E17" s="2076"/>
      <c r="F17" s="2088"/>
    </row>
    <row r="18" spans="2:6">
      <c r="B18" s="2074" t="s">
        <v>201</v>
      </c>
      <c r="C18" s="2071" t="s">
        <v>391</v>
      </c>
      <c r="D18" s="2076"/>
      <c r="E18" s="2076"/>
      <c r="F18" s="2088"/>
    </row>
    <row r="19" spans="2:6">
      <c r="B19" s="2074" t="s">
        <v>272</v>
      </c>
      <c r="C19" s="2071" t="s">
        <v>392</v>
      </c>
      <c r="D19" s="2076"/>
      <c r="E19" s="2076"/>
      <c r="F19" s="2088"/>
    </row>
    <row r="20" spans="2:6">
      <c r="B20" s="2074" t="s">
        <v>393</v>
      </c>
      <c r="C20" s="2071" t="s">
        <v>394</v>
      </c>
      <c r="D20" s="2076"/>
      <c r="E20" s="2076"/>
      <c r="F20" s="2088"/>
    </row>
    <row r="21" spans="2:6">
      <c r="B21" s="2074" t="s">
        <v>395</v>
      </c>
      <c r="C21" s="2071" t="s">
        <v>396</v>
      </c>
      <c r="D21" s="2076"/>
      <c r="E21" s="2076"/>
      <c r="F21" s="2088"/>
    </row>
    <row r="22" spans="2:6">
      <c r="B22" s="2074" t="s">
        <v>397</v>
      </c>
      <c r="C22" s="2071" t="s">
        <v>398</v>
      </c>
      <c r="D22" s="2076"/>
      <c r="E22" s="2076"/>
      <c r="F22" s="2088"/>
    </row>
    <row r="23" spans="2:6">
      <c r="B23" s="2074" t="s">
        <v>399</v>
      </c>
      <c r="C23" s="2071" t="s">
        <v>400</v>
      </c>
      <c r="D23" s="2076"/>
      <c r="E23" s="2076"/>
      <c r="F23" s="2088"/>
    </row>
    <row r="24" spans="2:6">
      <c r="B24" s="2074" t="s">
        <v>401</v>
      </c>
      <c r="C24" s="2071" t="s">
        <v>402</v>
      </c>
      <c r="D24" s="2076"/>
      <c r="E24" s="2076"/>
      <c r="F24" s="2088"/>
    </row>
    <row r="25" spans="2:6" ht="33.75">
      <c r="B25" s="2072" t="s">
        <v>1</v>
      </c>
      <c r="C25" s="2076" t="s">
        <v>403</v>
      </c>
      <c r="D25" s="2088"/>
      <c r="E25" s="2088"/>
      <c r="F25" s="2076"/>
    </row>
    <row r="26" spans="2:6">
      <c r="B26" s="2750"/>
      <c r="C26" s="2751"/>
      <c r="D26" s="2067"/>
      <c r="E26" s="2087"/>
      <c r="F26" s="2087"/>
    </row>
    <row r="27" spans="2:6">
      <c r="B27" s="2761"/>
      <c r="C27" s="2753"/>
      <c r="D27" s="2753"/>
      <c r="E27" s="2753"/>
      <c r="F27" s="2753"/>
    </row>
    <row r="28" spans="2:6">
      <c r="B28" s="2069"/>
      <c r="C28" s="2087"/>
      <c r="D28" s="2087"/>
      <c r="E28" s="2087"/>
      <c r="F28" s="2087"/>
    </row>
    <row r="30" spans="2:6" ht="12.2" customHeight="1">
      <c r="B30" s="2066" t="s">
        <v>9</v>
      </c>
    </row>
    <row r="31" spans="2:6" ht="12.2" customHeight="1">
      <c r="B31" s="2066"/>
    </row>
    <row r="32" spans="2:6" ht="12.2" customHeight="1">
      <c r="B32" s="2065" t="s">
        <v>10</v>
      </c>
    </row>
    <row r="33" spans="2:2" ht="12.2" customHeight="1">
      <c r="B33" s="2065" t="s">
        <v>11</v>
      </c>
    </row>
    <row r="34" spans="2:2" ht="12.2" customHeight="1">
      <c r="B34" s="2065" t="s">
        <v>12</v>
      </c>
    </row>
    <row r="35" spans="2:2" ht="12.2" customHeight="1">
      <c r="B35" s="2065" t="s">
        <v>11</v>
      </c>
    </row>
    <row r="36" spans="2:2" ht="12.2" customHeight="1">
      <c r="B36" s="2065" t="s">
        <v>1909</v>
      </c>
    </row>
    <row r="37" spans="2:2" ht="12.2" customHeight="1">
      <c r="B37" s="2065" t="s">
        <v>11</v>
      </c>
    </row>
    <row r="38" spans="2:2" ht="12.2" customHeight="1">
      <c r="B38" s="2065" t="s">
        <v>1943</v>
      </c>
    </row>
  </sheetData>
  <mergeCells count="10">
    <mergeCell ref="B26:C26"/>
    <mergeCell ref="B27:F27"/>
    <mergeCell ref="B1:F1"/>
    <mergeCell ref="B7:F7"/>
    <mergeCell ref="B8:F8"/>
    <mergeCell ref="B11:B13"/>
    <mergeCell ref="C11:C13"/>
    <mergeCell ref="D11:D13"/>
    <mergeCell ref="E11:E13"/>
    <mergeCell ref="F11:F13"/>
  </mergeCells>
  <pageMargins left="0.70866141732283472" right="0.70866141732283472" top="0.74803149606299213" bottom="0.74803149606299213" header="0.31496062992125984" footer="0.31496062992125984"/>
  <pageSetup paperSize="9" scale="93"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ABB1-4630-4E3E-BBF8-FFBDE6A05742}">
  <sheetPr>
    <pageSetUpPr fitToPage="1"/>
  </sheetPr>
  <dimension ref="A1:J67"/>
  <sheetViews>
    <sheetView showGridLines="0" tabSelected="1" view="pageBreakPreview" topLeftCell="A20" zoomScale="210" zoomScaleNormal="100" zoomScaleSheetLayoutView="210" workbookViewId="0">
      <selection activeCell="D11" sqref="D11:D13"/>
    </sheetView>
  </sheetViews>
  <sheetFormatPr defaultColWidth="9.140625" defaultRowHeight="14.25"/>
  <cols>
    <col min="1" max="2" width="9.140625" style="2064"/>
    <col min="3" max="3" width="59.85546875" style="2064" customWidth="1"/>
    <col min="4" max="4" width="15.85546875" style="2064" customWidth="1"/>
    <col min="5" max="5" width="15.28515625" style="2064" customWidth="1"/>
    <col min="6" max="6" width="15.5703125" style="2064" customWidth="1"/>
    <col min="7" max="7" width="14.7109375" style="2064" customWidth="1"/>
    <col min="8" max="16384" width="9.140625" style="2064"/>
  </cols>
  <sheetData>
    <row r="1" spans="1:10" ht="15.75">
      <c r="B1" s="2754" t="s">
        <v>340</v>
      </c>
      <c r="C1" s="2754"/>
      <c r="D1" s="2754"/>
      <c r="E1" s="2754"/>
      <c r="F1" s="2754"/>
      <c r="G1" s="2754"/>
    </row>
    <row r="3" spans="1:10">
      <c r="B3" s="2084" t="s">
        <v>342</v>
      </c>
      <c r="F3" s="2080"/>
      <c r="G3" s="2085" t="s">
        <v>404</v>
      </c>
    </row>
    <row r="4" spans="1:10">
      <c r="B4" s="2083" t="s">
        <v>343</v>
      </c>
      <c r="C4" s="2084"/>
    </row>
    <row r="5" spans="1:10">
      <c r="C5" s="2082"/>
    </row>
    <row r="7" spans="1:10" ht="30.2" customHeight="1">
      <c r="B7" s="2762" t="s">
        <v>2630</v>
      </c>
      <c r="C7" s="2762"/>
      <c r="D7" s="2762"/>
      <c r="E7" s="2762"/>
      <c r="F7" s="2762"/>
      <c r="G7" s="2762"/>
    </row>
    <row r="8" spans="1:10">
      <c r="B8" s="2763" t="s">
        <v>444</v>
      </c>
      <c r="C8" s="2763"/>
      <c r="D8" s="2763"/>
      <c r="E8" s="2763"/>
      <c r="F8" s="2763"/>
      <c r="G8" s="2763"/>
      <c r="H8" s="2082"/>
      <c r="I8" s="2082"/>
      <c r="J8" s="2082"/>
    </row>
    <row r="9" spans="1:10">
      <c r="A9" s="2090"/>
      <c r="B9" s="2090"/>
      <c r="C9" s="2090"/>
      <c r="D9" s="2090"/>
      <c r="E9" s="2090"/>
      <c r="F9" s="2090"/>
      <c r="G9" s="2090"/>
      <c r="H9" s="2082"/>
      <c r="I9" s="2082"/>
      <c r="J9" s="2082"/>
    </row>
    <row r="10" spans="1:10" s="2089" customFormat="1" ht="11.25">
      <c r="E10" s="2089" t="s">
        <v>8</v>
      </c>
    </row>
    <row r="11" spans="1:10" s="2089" customFormat="1" ht="11.25">
      <c r="B11" s="2757" t="s">
        <v>7</v>
      </c>
      <c r="C11" s="2758" t="s">
        <v>405</v>
      </c>
      <c r="D11" s="2758" t="s">
        <v>2627</v>
      </c>
      <c r="E11" s="2758" t="s">
        <v>406</v>
      </c>
      <c r="F11" s="2093"/>
    </row>
    <row r="12" spans="1:10" s="2089" customFormat="1" ht="11.25">
      <c r="B12" s="2757"/>
      <c r="C12" s="2759"/>
      <c r="D12" s="2759"/>
      <c r="E12" s="2759"/>
      <c r="F12" s="2093"/>
    </row>
    <row r="13" spans="1:10" s="2089" customFormat="1" ht="36" customHeight="1">
      <c r="B13" s="2757"/>
      <c r="C13" s="2760"/>
      <c r="D13" s="2760"/>
      <c r="E13" s="2760"/>
      <c r="F13" s="2093"/>
    </row>
    <row r="14" spans="1:10" s="2089" customFormat="1" ht="11.25">
      <c r="B14" s="2078">
        <v>1</v>
      </c>
      <c r="C14" s="2078">
        <v>2</v>
      </c>
      <c r="D14" s="2078">
        <v>3</v>
      </c>
      <c r="E14" s="2078">
        <v>4</v>
      </c>
    </row>
    <row r="15" spans="1:10" s="2089" customFormat="1" ht="11.25">
      <c r="B15" s="2072" t="s">
        <v>2</v>
      </c>
      <c r="C15" s="2071" t="s">
        <v>407</v>
      </c>
      <c r="D15" s="2072"/>
      <c r="E15" s="2072"/>
    </row>
    <row r="16" spans="1:10" s="2089" customFormat="1" ht="11.25">
      <c r="B16" s="2095" t="s">
        <v>115</v>
      </c>
      <c r="C16" s="2092" t="s">
        <v>408</v>
      </c>
      <c r="D16" s="2076"/>
      <c r="E16" s="2076"/>
    </row>
    <row r="17" spans="2:7" s="2093" customFormat="1" ht="11.25">
      <c r="B17" s="2074" t="s">
        <v>37</v>
      </c>
      <c r="C17" s="2094" t="s">
        <v>409</v>
      </c>
      <c r="D17" s="2076"/>
      <c r="E17" s="2076"/>
    </row>
    <row r="18" spans="2:7" s="2089" customFormat="1" ht="45">
      <c r="B18" s="2074" t="s">
        <v>1</v>
      </c>
      <c r="C18" s="2075" t="s">
        <v>2629</v>
      </c>
      <c r="D18" s="2076"/>
      <c r="E18" s="2076"/>
    </row>
    <row r="19" spans="2:7" s="2089" customFormat="1" ht="22.5">
      <c r="B19" s="2074" t="s">
        <v>347</v>
      </c>
      <c r="C19" s="2075" t="s">
        <v>410</v>
      </c>
      <c r="D19" s="2076"/>
      <c r="E19" s="2076"/>
    </row>
    <row r="20" spans="2:7" s="2089" customFormat="1" ht="45">
      <c r="B20" s="2074" t="s">
        <v>349</v>
      </c>
      <c r="C20" s="2075" t="s">
        <v>2628</v>
      </c>
      <c r="D20" s="2076"/>
      <c r="E20" s="2076"/>
    </row>
    <row r="21" spans="2:7" s="2089" customFormat="1" ht="22.5">
      <c r="B21" s="2074" t="s">
        <v>350</v>
      </c>
      <c r="C21" s="2075" t="s">
        <v>411</v>
      </c>
      <c r="D21" s="2076"/>
      <c r="E21" s="2088"/>
    </row>
    <row r="22" spans="2:7" s="2089" customFormat="1" ht="11.25">
      <c r="B22" s="2074" t="s">
        <v>351</v>
      </c>
      <c r="C22" s="2075" t="s">
        <v>412</v>
      </c>
      <c r="D22" s="2076"/>
      <c r="E22" s="2076"/>
    </row>
    <row r="23" spans="2:7" s="2089" customFormat="1" ht="11.25"/>
    <row r="24" spans="2:7" s="2089" customFormat="1" ht="11.25">
      <c r="B24" s="2757" t="s">
        <v>7</v>
      </c>
      <c r="C24" s="2757" t="s">
        <v>413</v>
      </c>
      <c r="D24" s="2757" t="s">
        <v>2627</v>
      </c>
      <c r="E24" s="2757"/>
      <c r="F24" s="2757" t="s">
        <v>406</v>
      </c>
      <c r="G24" s="2757"/>
    </row>
    <row r="25" spans="2:7" s="2089" customFormat="1" ht="22.7" customHeight="1">
      <c r="B25" s="2757"/>
      <c r="C25" s="2757"/>
      <c r="D25" s="2757"/>
      <c r="E25" s="2757"/>
      <c r="F25" s="2757"/>
      <c r="G25" s="2757"/>
    </row>
    <row r="26" spans="2:7" s="2089" customFormat="1" ht="11.25" customHeight="1">
      <c r="B26" s="2757"/>
      <c r="C26" s="2757"/>
      <c r="D26" s="2758" t="s">
        <v>414</v>
      </c>
      <c r="E26" s="2758" t="s">
        <v>415</v>
      </c>
      <c r="F26" s="2758" t="s">
        <v>414</v>
      </c>
      <c r="G26" s="2758" t="s">
        <v>415</v>
      </c>
    </row>
    <row r="27" spans="2:7" s="2089" customFormat="1" ht="11.25">
      <c r="B27" s="2757"/>
      <c r="C27" s="2757"/>
      <c r="D27" s="2760"/>
      <c r="E27" s="2760"/>
      <c r="F27" s="2760"/>
      <c r="G27" s="2760"/>
    </row>
    <row r="28" spans="2:7" s="2089" customFormat="1" ht="11.25">
      <c r="B28" s="2078">
        <v>1</v>
      </c>
      <c r="C28" s="2078">
        <v>2</v>
      </c>
      <c r="D28" s="2078">
        <v>3</v>
      </c>
      <c r="E28" s="2078">
        <v>4</v>
      </c>
      <c r="F28" s="2078">
        <v>5</v>
      </c>
      <c r="G28" s="2078">
        <v>6</v>
      </c>
    </row>
    <row r="29" spans="2:7" s="2089" customFormat="1" ht="11.25">
      <c r="B29" s="2072" t="s">
        <v>2</v>
      </c>
      <c r="C29" s="2075" t="s">
        <v>416</v>
      </c>
      <c r="D29" s="2078"/>
      <c r="E29" s="2078"/>
      <c r="F29" s="2078"/>
      <c r="G29" s="2078"/>
    </row>
    <row r="30" spans="2:7" s="2089" customFormat="1" ht="22.5">
      <c r="B30" s="2072" t="s">
        <v>1</v>
      </c>
      <c r="C30" s="2076" t="s">
        <v>2626</v>
      </c>
      <c r="D30" s="2078"/>
      <c r="E30" s="2078"/>
      <c r="F30" s="2078"/>
      <c r="G30" s="2078"/>
    </row>
    <row r="31" spans="2:7" s="2089" customFormat="1" ht="11.25">
      <c r="B31" s="2072" t="s">
        <v>66</v>
      </c>
      <c r="C31" s="2092" t="s">
        <v>417</v>
      </c>
      <c r="D31" s="2074"/>
      <c r="E31" s="2074"/>
      <c r="F31" s="2074"/>
      <c r="G31" s="2074"/>
    </row>
    <row r="32" spans="2:7" s="2089" customFormat="1" ht="22.5">
      <c r="B32" s="2072" t="s">
        <v>76</v>
      </c>
      <c r="C32" s="2092" t="s">
        <v>418</v>
      </c>
      <c r="D32" s="2074"/>
      <c r="E32" s="2074"/>
      <c r="F32" s="2074"/>
      <c r="G32" s="2074"/>
    </row>
    <row r="33" spans="2:7" s="2089" customFormat="1" ht="11.25">
      <c r="B33" s="2072" t="s">
        <v>419</v>
      </c>
      <c r="C33" s="2092" t="s">
        <v>420</v>
      </c>
      <c r="D33" s="2074"/>
      <c r="E33" s="2074"/>
      <c r="F33" s="2074"/>
      <c r="G33" s="2074"/>
    </row>
    <row r="34" spans="2:7" s="2089" customFormat="1" ht="11.25">
      <c r="B34" s="2072" t="s">
        <v>421</v>
      </c>
      <c r="C34" s="2092" t="s">
        <v>422</v>
      </c>
      <c r="D34" s="2074"/>
      <c r="E34" s="2074"/>
      <c r="F34" s="2074"/>
      <c r="G34" s="2074"/>
    </row>
    <row r="35" spans="2:7" s="2089" customFormat="1" ht="11.25">
      <c r="B35" s="2072" t="s">
        <v>423</v>
      </c>
      <c r="C35" s="2092" t="s">
        <v>424</v>
      </c>
      <c r="D35" s="2074"/>
      <c r="E35" s="2074"/>
      <c r="F35" s="2074"/>
      <c r="G35" s="2074"/>
    </row>
    <row r="36" spans="2:7" s="2089" customFormat="1" ht="45">
      <c r="B36" s="2072" t="s">
        <v>347</v>
      </c>
      <c r="C36" s="2075" t="s">
        <v>425</v>
      </c>
      <c r="D36" s="2074"/>
      <c r="E36" s="2074"/>
      <c r="F36" s="2074"/>
      <c r="G36" s="2074"/>
    </row>
    <row r="37" spans="2:7" s="2089" customFormat="1" ht="22.5">
      <c r="B37" s="2072" t="s">
        <v>277</v>
      </c>
      <c r="C37" s="2092" t="s">
        <v>418</v>
      </c>
      <c r="D37" s="2074"/>
      <c r="E37" s="2074"/>
      <c r="F37" s="2074"/>
      <c r="G37" s="2074"/>
    </row>
    <row r="38" spans="2:7" s="2089" customFormat="1" ht="11.25">
      <c r="B38" s="2072" t="s">
        <v>279</v>
      </c>
      <c r="C38" s="2092" t="s">
        <v>420</v>
      </c>
      <c r="D38" s="2074"/>
      <c r="E38" s="2074"/>
      <c r="F38" s="2074"/>
      <c r="G38" s="2074"/>
    </row>
    <row r="39" spans="2:7" s="2089" customFormat="1" ht="11.25">
      <c r="B39" s="2072" t="s">
        <v>281</v>
      </c>
      <c r="C39" s="2092" t="s">
        <v>422</v>
      </c>
      <c r="D39" s="2074"/>
      <c r="E39" s="2074"/>
      <c r="F39" s="2074"/>
      <c r="G39" s="2074"/>
    </row>
    <row r="40" spans="2:7" s="2089" customFormat="1" ht="11.25">
      <c r="B40" s="2072" t="s">
        <v>349</v>
      </c>
      <c r="C40" s="2075" t="s">
        <v>426</v>
      </c>
      <c r="D40" s="2074"/>
      <c r="E40" s="2074"/>
      <c r="F40" s="2074"/>
      <c r="G40" s="2074"/>
    </row>
    <row r="41" spans="2:7" s="2089" customFormat="1" ht="11.25">
      <c r="B41" s="2072" t="s">
        <v>350</v>
      </c>
      <c r="C41" s="2075" t="s">
        <v>427</v>
      </c>
      <c r="D41" s="2074"/>
      <c r="E41" s="2074"/>
      <c r="F41" s="2074"/>
      <c r="G41" s="2074"/>
    </row>
    <row r="42" spans="2:7" s="2089" customFormat="1" ht="11.25">
      <c r="B42" s="2072" t="s">
        <v>428</v>
      </c>
      <c r="C42" s="2092" t="s">
        <v>429</v>
      </c>
      <c r="D42" s="2074"/>
      <c r="E42" s="2074"/>
      <c r="F42" s="2074"/>
      <c r="G42" s="2074"/>
    </row>
    <row r="43" spans="2:7" s="2089" customFormat="1" ht="11.25">
      <c r="B43" s="2072" t="s">
        <v>351</v>
      </c>
      <c r="C43" s="2075" t="s">
        <v>430</v>
      </c>
      <c r="D43" s="2074"/>
      <c r="E43" s="2074"/>
      <c r="F43" s="2074"/>
      <c r="G43" s="2074"/>
    </row>
    <row r="44" spans="2:7" s="2089" customFormat="1" ht="22.5">
      <c r="B44" s="2072" t="s">
        <v>205</v>
      </c>
      <c r="C44" s="2092" t="s">
        <v>431</v>
      </c>
      <c r="D44" s="2074"/>
      <c r="E44" s="2074"/>
      <c r="F44" s="2074"/>
      <c r="G44" s="2074"/>
    </row>
    <row r="45" spans="2:7" s="2089" customFormat="1" ht="11.25">
      <c r="B45" s="2072" t="s">
        <v>212</v>
      </c>
      <c r="C45" s="2075" t="s">
        <v>432</v>
      </c>
      <c r="D45" s="2074"/>
      <c r="E45" s="2074"/>
      <c r="F45" s="2074"/>
      <c r="G45" s="2074"/>
    </row>
    <row r="46" spans="2:7" s="2089" customFormat="1" ht="22.5">
      <c r="B46" s="2072" t="s">
        <v>214</v>
      </c>
      <c r="C46" s="2092" t="s">
        <v>433</v>
      </c>
      <c r="D46" s="2074"/>
      <c r="E46" s="2074"/>
      <c r="F46" s="2074"/>
      <c r="G46" s="2074"/>
    </row>
    <row r="47" spans="2:7" s="2089" customFormat="1" ht="22.5">
      <c r="B47" s="2072" t="s">
        <v>216</v>
      </c>
      <c r="C47" s="2092" t="s">
        <v>434</v>
      </c>
      <c r="D47" s="2074"/>
      <c r="E47" s="2074"/>
      <c r="F47" s="2074"/>
      <c r="G47" s="2074"/>
    </row>
    <row r="48" spans="2:7" s="2089" customFormat="1" ht="11.25">
      <c r="B48" s="2072" t="s">
        <v>435</v>
      </c>
      <c r="C48" s="2092" t="s">
        <v>436</v>
      </c>
      <c r="D48" s="2074"/>
      <c r="E48" s="2074"/>
      <c r="F48" s="2074"/>
      <c r="G48" s="2074"/>
    </row>
    <row r="49" spans="2:7" s="2089" customFormat="1" ht="11.25">
      <c r="B49" s="2072" t="s">
        <v>437</v>
      </c>
      <c r="C49" s="2092" t="s">
        <v>438</v>
      </c>
      <c r="D49" s="2074"/>
      <c r="E49" s="2074"/>
      <c r="F49" s="2074"/>
      <c r="G49" s="2074"/>
    </row>
    <row r="50" spans="2:7" s="2089" customFormat="1" ht="11.25">
      <c r="B50" s="2072" t="s">
        <v>222</v>
      </c>
      <c r="C50" s="2075" t="s">
        <v>402</v>
      </c>
      <c r="D50" s="2074"/>
      <c r="E50" s="2074"/>
      <c r="F50" s="2074"/>
      <c r="G50" s="2074"/>
    </row>
    <row r="51" spans="2:7" s="2089" customFormat="1" ht="11.25">
      <c r="B51" s="2072" t="s">
        <v>223</v>
      </c>
      <c r="C51" s="2075" t="s">
        <v>439</v>
      </c>
      <c r="D51" s="2074"/>
      <c r="E51" s="2074"/>
      <c r="F51" s="2074"/>
      <c r="G51" s="2074"/>
    </row>
    <row r="52" spans="2:7" s="2089" customFormat="1" ht="11.25">
      <c r="B52" s="2072" t="s">
        <v>440</v>
      </c>
      <c r="C52" s="2092" t="s">
        <v>2625</v>
      </c>
      <c r="D52" s="2074"/>
      <c r="E52" s="2074"/>
      <c r="F52" s="2074"/>
      <c r="G52" s="2074"/>
    </row>
    <row r="53" spans="2:7" s="2089" customFormat="1" ht="11.25">
      <c r="B53" s="2072" t="s">
        <v>224</v>
      </c>
      <c r="C53" s="2075" t="s">
        <v>441</v>
      </c>
      <c r="D53" s="2074"/>
      <c r="E53" s="2074"/>
      <c r="F53" s="2074"/>
      <c r="G53" s="2074"/>
    </row>
    <row r="54" spans="2:7" s="2089" customFormat="1" ht="11.25">
      <c r="B54" s="2072" t="s">
        <v>226</v>
      </c>
      <c r="C54" s="2092" t="s">
        <v>442</v>
      </c>
      <c r="D54" s="2074"/>
      <c r="E54" s="2074"/>
      <c r="F54" s="2074"/>
      <c r="G54" s="2074"/>
    </row>
    <row r="55" spans="2:7" s="2089" customFormat="1" ht="11.25">
      <c r="B55" s="2750"/>
      <c r="C55" s="2751"/>
      <c r="D55" s="2067"/>
      <c r="E55" s="2087"/>
      <c r="F55" s="2087"/>
      <c r="G55" s="2091"/>
    </row>
    <row r="56" spans="2:7" s="2089" customFormat="1" ht="10.15" customHeight="1">
      <c r="B56" s="2764"/>
      <c r="C56" s="2753"/>
      <c r="D56" s="2753"/>
      <c r="E56" s="2753"/>
      <c r="F56" s="2753"/>
      <c r="G56" s="2753"/>
    </row>
    <row r="57" spans="2:7" s="2089" customFormat="1" ht="11.25">
      <c r="B57" s="2753"/>
      <c r="C57" s="2753"/>
      <c r="D57" s="2753"/>
      <c r="E57" s="2753"/>
      <c r="F57" s="2753"/>
      <c r="G57" s="2753"/>
    </row>
    <row r="58" spans="2:7" s="2089" customFormat="1" ht="11.25"/>
    <row r="59" spans="2:7" s="2089" customFormat="1" ht="11.25">
      <c r="B59" s="2066" t="s">
        <v>9</v>
      </c>
    </row>
    <row r="60" spans="2:7" s="2089" customFormat="1" ht="11.25">
      <c r="B60" s="2066"/>
    </row>
    <row r="61" spans="2:7" s="2089" customFormat="1" ht="11.25">
      <c r="B61" s="2065" t="s">
        <v>10</v>
      </c>
    </row>
    <row r="62" spans="2:7" s="2089" customFormat="1" ht="11.25">
      <c r="B62" s="2065" t="s">
        <v>11</v>
      </c>
    </row>
    <row r="63" spans="2:7" s="2089" customFormat="1" ht="11.25">
      <c r="B63" s="2065" t="s">
        <v>12</v>
      </c>
    </row>
    <row r="64" spans="2:7" s="2089" customFormat="1" ht="11.25">
      <c r="B64" s="2065" t="s">
        <v>11</v>
      </c>
    </row>
    <row r="65" spans="2:2" s="2089" customFormat="1" ht="11.25">
      <c r="B65" s="2065" t="s">
        <v>1909</v>
      </c>
    </row>
    <row r="66" spans="2:2" s="2089" customFormat="1" ht="11.25">
      <c r="B66" s="2065" t="s">
        <v>11</v>
      </c>
    </row>
    <row r="67" spans="2:2" s="2089" customFormat="1" ht="11.25">
      <c r="B67" s="2065" t="s">
        <v>1943</v>
      </c>
    </row>
  </sheetData>
  <mergeCells count="17">
    <mergeCell ref="B56:G57"/>
    <mergeCell ref="B7:G7"/>
    <mergeCell ref="B1:G1"/>
    <mergeCell ref="B8:G8"/>
    <mergeCell ref="B24:B27"/>
    <mergeCell ref="C24:C27"/>
    <mergeCell ref="D24:E25"/>
    <mergeCell ref="B11:B13"/>
    <mergeCell ref="C11:C13"/>
    <mergeCell ref="D11:D13"/>
    <mergeCell ref="E11:E13"/>
    <mergeCell ref="B55:C55"/>
    <mergeCell ref="F24:G25"/>
    <mergeCell ref="D26:D27"/>
    <mergeCell ref="E26:E27"/>
    <mergeCell ref="F26:F27"/>
    <mergeCell ref="G26:G27"/>
  </mergeCells>
  <pageMargins left="0.70866141732283472" right="0.70866141732283472" top="0.74803149606299213" bottom="0.74803149606299213" header="0.31496062992125984" footer="0.31496062992125984"/>
  <pageSetup paperSize="9" scale="58"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J80"/>
  <sheetViews>
    <sheetView view="pageBreakPreview" topLeftCell="A27" zoomScale="170" zoomScaleNormal="110" zoomScaleSheetLayoutView="170" workbookViewId="0">
      <selection activeCell="F64" sqref="F64"/>
    </sheetView>
  </sheetViews>
  <sheetFormatPr defaultRowHeight="11.25"/>
  <cols>
    <col min="1" max="1" width="39.85546875" style="1114" customWidth="1"/>
    <col min="2" max="2" width="5.140625" style="1114" customWidth="1"/>
    <col min="3" max="3" width="7" style="1114" customWidth="1"/>
    <col min="4" max="4" width="6.7109375" style="1114" customWidth="1"/>
    <col min="5" max="5" width="6.42578125" style="1114" customWidth="1"/>
    <col min="6" max="6" width="5" style="1114" customWidth="1"/>
    <col min="7" max="7" width="5.28515625" style="1114" customWidth="1"/>
    <col min="8" max="8" width="6.7109375" style="1114" customWidth="1"/>
    <col min="9" max="9" width="6.5703125" style="1114" customWidth="1"/>
    <col min="10" max="10" width="6.85546875" style="1114" customWidth="1"/>
    <col min="11" max="11" width="4.5703125" style="1114" customWidth="1"/>
    <col min="12" max="12" width="4.85546875" style="1114" customWidth="1"/>
    <col min="13" max="13" width="6.7109375" style="1114" customWidth="1"/>
    <col min="14" max="14" width="6.85546875" style="1114" customWidth="1"/>
    <col min="15" max="15" width="6.28515625" style="1114" customWidth="1"/>
    <col min="16" max="16" width="5.28515625" style="1114" customWidth="1"/>
    <col min="17" max="17" width="5.7109375" style="1114" customWidth="1"/>
    <col min="18" max="18" width="7" style="1114" customWidth="1"/>
    <col min="19" max="19" width="7.140625" style="1114" customWidth="1"/>
    <col min="20" max="20" width="6.85546875" style="1114" customWidth="1"/>
    <col min="21" max="21" width="5.5703125" style="1114" customWidth="1"/>
    <col min="22" max="22" width="5.85546875" style="1114" customWidth="1"/>
    <col min="23" max="23" width="6.7109375" style="1114" customWidth="1"/>
    <col min="24" max="24" width="6.85546875" style="1114" customWidth="1"/>
    <col min="25" max="25" width="7.140625" style="1114" customWidth="1"/>
    <col min="26" max="26" width="5.7109375" style="1114" customWidth="1"/>
    <col min="27" max="27" width="5.5703125" style="1114" customWidth="1"/>
    <col min="28" max="28" width="6.7109375" style="1114" customWidth="1"/>
    <col min="29" max="29" width="7.85546875" style="1114" customWidth="1"/>
    <col min="30" max="30" width="6.7109375" style="1114" customWidth="1"/>
    <col min="31" max="31" width="5.42578125" style="1114" customWidth="1"/>
    <col min="32" max="16384" width="9.140625" style="1114"/>
  </cols>
  <sheetData>
    <row r="1" spans="1:36" ht="5.25" customHeight="1">
      <c r="A1" s="1180"/>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1"/>
      <c r="AG1" s="1181"/>
      <c r="AH1" s="1181"/>
      <c r="AI1" s="1181"/>
      <c r="AJ1" s="1181"/>
    </row>
    <row r="2" spans="1:36" ht="6" customHeight="1">
      <c r="A2" s="2768"/>
      <c r="B2" s="2768"/>
      <c r="C2" s="1182"/>
      <c r="D2" s="1182"/>
      <c r="E2" s="1182"/>
      <c r="F2" s="1181"/>
      <c r="G2" s="1181"/>
      <c r="H2" s="1181"/>
      <c r="I2" s="1181"/>
      <c r="J2" s="1181"/>
      <c r="K2" s="1181"/>
      <c r="L2" s="1181"/>
      <c r="M2" s="1181"/>
      <c r="N2" s="1181"/>
      <c r="O2" s="1181"/>
      <c r="P2" s="1181"/>
      <c r="Q2" s="1181"/>
      <c r="R2" s="1181"/>
      <c r="S2" s="1181"/>
      <c r="T2" s="1181"/>
      <c r="U2" s="1181"/>
      <c r="V2" s="1181"/>
      <c r="W2" s="1181"/>
      <c r="X2" s="1181"/>
      <c r="Y2" s="1181"/>
      <c r="Z2" s="2769"/>
      <c r="AA2" s="2769"/>
      <c r="AB2" s="1182"/>
      <c r="AC2" s="1182"/>
      <c r="AD2" s="1182"/>
      <c r="AE2" s="1177"/>
      <c r="AF2" s="1181"/>
      <c r="AG2" s="1181"/>
      <c r="AH2" s="1181"/>
      <c r="AI2" s="1181"/>
      <c r="AJ2" s="1181"/>
    </row>
    <row r="3" spans="1:36">
      <c r="A3" s="1178" t="s">
        <v>343</v>
      </c>
      <c r="B3" s="5"/>
      <c r="C3" s="5"/>
      <c r="D3" s="5"/>
      <c r="E3" s="5"/>
      <c r="F3" s="5"/>
      <c r="G3" s="5"/>
      <c r="H3" s="5"/>
      <c r="I3" s="5"/>
      <c r="J3" s="5"/>
      <c r="K3" s="5"/>
      <c r="L3" s="5"/>
      <c r="M3" s="5"/>
      <c r="N3" s="5"/>
      <c r="O3" s="5"/>
      <c r="P3" s="5"/>
      <c r="Q3" s="5"/>
      <c r="R3" s="5"/>
      <c r="S3" s="5"/>
      <c r="T3" s="5"/>
      <c r="U3" s="5"/>
      <c r="V3" s="1179"/>
      <c r="W3" s="1179"/>
      <c r="X3" s="1179"/>
      <c r="Y3" s="1179"/>
      <c r="Z3" s="1178"/>
      <c r="AA3" s="5"/>
      <c r="AB3" s="5"/>
      <c r="AC3" s="1180" t="s">
        <v>1803</v>
      </c>
      <c r="AD3" s="5"/>
      <c r="AE3" s="5"/>
      <c r="AF3" s="5"/>
      <c r="AG3" s="5"/>
      <c r="AH3" s="5"/>
      <c r="AI3" s="5"/>
      <c r="AJ3" s="1179"/>
    </row>
    <row r="4" spans="1:36" ht="1.5" customHeight="1">
      <c r="A4" s="1178"/>
      <c r="B4" s="5"/>
      <c r="C4" s="5"/>
      <c r="D4" s="5"/>
      <c r="E4" s="5"/>
      <c r="F4" s="5"/>
      <c r="G4" s="5"/>
      <c r="H4" s="5"/>
      <c r="I4" s="5"/>
      <c r="J4" s="5"/>
      <c r="K4" s="5"/>
      <c r="L4" s="5"/>
      <c r="M4" s="5"/>
      <c r="N4" s="5"/>
      <c r="O4" s="5"/>
      <c r="P4" s="5"/>
      <c r="Q4" s="5"/>
      <c r="R4" s="5"/>
      <c r="S4" s="5"/>
      <c r="T4" s="5"/>
      <c r="U4" s="5"/>
      <c r="V4" s="5"/>
      <c r="W4" s="5"/>
      <c r="X4" s="5"/>
      <c r="Y4" s="5"/>
      <c r="Z4" s="1178"/>
      <c r="AA4" s="5"/>
      <c r="AB4" s="5"/>
      <c r="AC4" s="5"/>
      <c r="AD4" s="5"/>
      <c r="AE4" s="5"/>
      <c r="AF4" s="5"/>
      <c r="AG4" s="5"/>
      <c r="AH4" s="5"/>
      <c r="AI4" s="5"/>
      <c r="AJ4" s="5"/>
    </row>
    <row r="5" spans="1:36" ht="12.75" customHeight="1">
      <c r="A5" s="2770" t="s">
        <v>1802</v>
      </c>
      <c r="B5" s="2770"/>
      <c r="C5" s="2770"/>
      <c r="D5" s="2770"/>
      <c r="E5" s="2770"/>
      <c r="F5" s="2770"/>
      <c r="G5" s="2770"/>
      <c r="H5" s="2770"/>
      <c r="I5" s="2770"/>
      <c r="J5" s="2770"/>
      <c r="K5" s="2770"/>
      <c r="L5" s="2770"/>
      <c r="M5" s="2770"/>
      <c r="N5" s="2770"/>
      <c r="O5" s="2770"/>
      <c r="P5" s="2770"/>
      <c r="Q5" s="2770"/>
      <c r="R5" s="2770"/>
      <c r="S5" s="2770"/>
      <c r="T5" s="2770"/>
      <c r="U5" s="2770"/>
      <c r="V5" s="2770"/>
      <c r="W5" s="1176"/>
      <c r="X5" s="1176"/>
      <c r="Y5" s="1176"/>
      <c r="Z5" s="1175"/>
      <c r="AA5" s="1175"/>
      <c r="AB5" s="1175"/>
      <c r="AC5" s="1177" t="s">
        <v>1801</v>
      </c>
      <c r="AD5" s="1175"/>
      <c r="AE5" s="1175"/>
      <c r="AF5" s="1175"/>
      <c r="AG5" s="1175"/>
      <c r="AH5" s="1175"/>
      <c r="AI5" s="1175"/>
      <c r="AJ5" s="1175"/>
    </row>
    <row r="6" spans="1:36">
      <c r="A6" s="2770" t="s">
        <v>1079</v>
      </c>
      <c r="B6" s="2770"/>
      <c r="C6" s="2770"/>
      <c r="D6" s="2770"/>
      <c r="E6" s="2770"/>
      <c r="F6" s="2770"/>
      <c r="G6" s="2770"/>
      <c r="H6" s="2770"/>
      <c r="I6" s="2770"/>
      <c r="J6" s="2770"/>
      <c r="K6" s="2770"/>
      <c r="L6" s="2770"/>
      <c r="M6" s="2770"/>
      <c r="N6" s="2770"/>
      <c r="O6" s="2770"/>
      <c r="P6" s="2770"/>
      <c r="Q6" s="2770"/>
      <c r="R6" s="2770"/>
      <c r="S6" s="2770"/>
      <c r="T6" s="2770"/>
      <c r="U6" s="2770"/>
      <c r="V6" s="2770"/>
      <c r="W6" s="1176"/>
      <c r="X6" s="1176"/>
      <c r="Y6" s="1176"/>
      <c r="Z6" s="1175"/>
      <c r="AA6" s="1175"/>
      <c r="AB6" s="1175"/>
      <c r="AC6" s="1175"/>
      <c r="AD6" s="1175"/>
      <c r="AE6" s="1175"/>
      <c r="AF6" s="1175"/>
      <c r="AG6" s="1175"/>
      <c r="AH6" s="1175"/>
      <c r="AI6" s="1175"/>
      <c r="AJ6" s="1175"/>
    </row>
    <row r="7" spans="1:36">
      <c r="A7" s="1115"/>
      <c r="B7" s="1115"/>
      <c r="C7" s="1115"/>
      <c r="D7" s="1115"/>
      <c r="E7" s="1115"/>
      <c r="F7" s="1115"/>
      <c r="G7" s="1115"/>
      <c r="H7" s="1115"/>
      <c r="I7" s="1115"/>
      <c r="J7" s="1115"/>
      <c r="K7" s="1115"/>
      <c r="L7" s="1115"/>
      <c r="M7" s="1115"/>
      <c r="N7" s="1115"/>
      <c r="O7" s="1115"/>
      <c r="P7" s="1115"/>
      <c r="Q7" s="1115"/>
      <c r="R7" s="1115"/>
      <c r="S7" s="1115"/>
      <c r="T7" s="1115"/>
      <c r="U7" s="1115"/>
      <c r="V7" s="1115"/>
      <c r="W7" s="1115"/>
      <c r="X7" s="1115"/>
      <c r="Y7" s="1115"/>
      <c r="Z7" s="1115"/>
      <c r="AA7" s="1115"/>
      <c r="AB7" s="1115"/>
      <c r="AC7" s="1115"/>
      <c r="AD7" s="1115"/>
      <c r="AE7" s="1115"/>
      <c r="AF7" s="1115"/>
      <c r="AG7" s="1115"/>
      <c r="AH7" s="1115"/>
      <c r="AI7" s="1115"/>
      <c r="AJ7" s="1115"/>
    </row>
    <row r="8" spans="1:36" ht="12" thickBot="1">
      <c r="A8" s="1115" t="s">
        <v>1800</v>
      </c>
      <c r="B8" s="1115"/>
      <c r="C8" s="1115"/>
      <c r="D8" s="1115"/>
      <c r="E8" s="1115"/>
      <c r="F8" s="1115"/>
      <c r="G8" s="1115"/>
      <c r="H8" s="1115"/>
      <c r="I8" s="1115"/>
      <c r="J8" s="1115"/>
      <c r="K8" s="1115"/>
      <c r="L8" s="1115"/>
      <c r="M8" s="1115"/>
      <c r="N8" s="1115"/>
      <c r="O8" s="1115"/>
      <c r="P8" s="1115"/>
      <c r="Q8" s="1115"/>
      <c r="R8" s="1115"/>
      <c r="S8" s="1115"/>
      <c r="T8" s="1115"/>
      <c r="U8" s="1115"/>
      <c r="V8" s="1115"/>
      <c r="W8" s="1115"/>
      <c r="X8" s="1115"/>
      <c r="Y8" s="1115"/>
      <c r="Z8" s="1115"/>
      <c r="AA8" s="1115"/>
      <c r="AB8" s="1115"/>
      <c r="AC8" s="1115"/>
      <c r="AD8" s="1115"/>
      <c r="AE8" s="1115"/>
      <c r="AF8" s="1115"/>
      <c r="AG8" s="1115"/>
      <c r="AH8" s="1115"/>
      <c r="AI8" s="1115"/>
      <c r="AJ8" s="1115"/>
    </row>
    <row r="9" spans="1:36" ht="33" customHeight="1">
      <c r="A9" s="2771" t="s">
        <v>1799</v>
      </c>
      <c r="B9" s="2773" t="s">
        <v>1789</v>
      </c>
      <c r="C9" s="2774"/>
      <c r="D9" s="2774"/>
      <c r="E9" s="2774"/>
      <c r="F9" s="2775"/>
      <c r="G9" s="2765" t="s">
        <v>1788</v>
      </c>
      <c r="H9" s="2766"/>
      <c r="I9" s="2766"/>
      <c r="J9" s="2766"/>
      <c r="K9" s="2767"/>
      <c r="L9" s="2765" t="s">
        <v>1792</v>
      </c>
      <c r="M9" s="2766"/>
      <c r="N9" s="2766"/>
      <c r="O9" s="2766"/>
      <c r="P9" s="2767"/>
      <c r="Q9" s="2765" t="s">
        <v>1786</v>
      </c>
      <c r="R9" s="2766"/>
      <c r="S9" s="2766"/>
      <c r="T9" s="2766"/>
      <c r="U9" s="2767"/>
      <c r="V9" s="2766" t="s">
        <v>1785</v>
      </c>
      <c r="W9" s="2766"/>
      <c r="X9" s="2766"/>
      <c r="Y9" s="2766"/>
      <c r="Z9" s="2776"/>
      <c r="AA9" s="2765" t="s">
        <v>1784</v>
      </c>
      <c r="AB9" s="2766"/>
      <c r="AC9" s="2766"/>
      <c r="AD9" s="2766"/>
      <c r="AE9" s="2767"/>
      <c r="AF9" s="1117"/>
      <c r="AG9" s="1115"/>
      <c r="AH9" s="1115"/>
      <c r="AI9" s="1115"/>
      <c r="AJ9" s="1115"/>
    </row>
    <row r="10" spans="1:36" ht="45" customHeight="1" thickBot="1">
      <c r="A10" s="2772"/>
      <c r="B10" s="1153" t="s">
        <v>1783</v>
      </c>
      <c r="C10" s="1152" t="s">
        <v>1782</v>
      </c>
      <c r="D10" s="1152" t="s">
        <v>1781</v>
      </c>
      <c r="E10" s="1152" t="s">
        <v>1780</v>
      </c>
      <c r="F10" s="1151" t="s">
        <v>1779</v>
      </c>
      <c r="G10" s="1153" t="s">
        <v>1783</v>
      </c>
      <c r="H10" s="1152" t="s">
        <v>1782</v>
      </c>
      <c r="I10" s="1152" t="s">
        <v>1781</v>
      </c>
      <c r="J10" s="1152" t="s">
        <v>1780</v>
      </c>
      <c r="K10" s="1151" t="s">
        <v>1779</v>
      </c>
      <c r="L10" s="1153" t="s">
        <v>1783</v>
      </c>
      <c r="M10" s="1152" t="s">
        <v>1782</v>
      </c>
      <c r="N10" s="1152" t="s">
        <v>1781</v>
      </c>
      <c r="O10" s="1152" t="s">
        <v>1780</v>
      </c>
      <c r="P10" s="1151" t="s">
        <v>1779</v>
      </c>
      <c r="Q10" s="1153" t="s">
        <v>1783</v>
      </c>
      <c r="R10" s="1152" t="s">
        <v>1782</v>
      </c>
      <c r="S10" s="1152" t="s">
        <v>1781</v>
      </c>
      <c r="T10" s="1152" t="s">
        <v>1780</v>
      </c>
      <c r="U10" s="1151" t="s">
        <v>1779</v>
      </c>
      <c r="V10" s="1154" t="s">
        <v>1783</v>
      </c>
      <c r="W10" s="1152" t="s">
        <v>1782</v>
      </c>
      <c r="X10" s="1152" t="s">
        <v>1781</v>
      </c>
      <c r="Y10" s="1152" t="s">
        <v>1780</v>
      </c>
      <c r="Z10" s="1155" t="s">
        <v>1779</v>
      </c>
      <c r="AA10" s="1153" t="s">
        <v>1783</v>
      </c>
      <c r="AB10" s="1152" t="s">
        <v>1782</v>
      </c>
      <c r="AC10" s="1152" t="s">
        <v>1781</v>
      </c>
      <c r="AD10" s="1152" t="s">
        <v>1780</v>
      </c>
      <c r="AE10" s="1151" t="s">
        <v>1779</v>
      </c>
      <c r="AF10" s="1117"/>
      <c r="AG10" s="1115"/>
      <c r="AH10" s="1115"/>
      <c r="AI10" s="1115"/>
      <c r="AJ10" s="1115"/>
    </row>
    <row r="11" spans="1:36">
      <c r="A11" s="1168" t="s">
        <v>1778</v>
      </c>
      <c r="B11" s="1167"/>
      <c r="C11" s="1144"/>
      <c r="D11" s="1144"/>
      <c r="E11" s="1144"/>
      <c r="F11" s="1144"/>
      <c r="G11" s="1145"/>
      <c r="H11" s="1144"/>
      <c r="I11" s="1144"/>
      <c r="J11" s="1144"/>
      <c r="K11" s="1146"/>
      <c r="L11" s="1145"/>
      <c r="M11" s="1144"/>
      <c r="N11" s="1144"/>
      <c r="O11" s="1144"/>
      <c r="P11" s="1146"/>
      <c r="Q11" s="1166"/>
      <c r="R11" s="1165"/>
      <c r="S11" s="1165"/>
      <c r="T11" s="1165"/>
      <c r="U11" s="1146"/>
      <c r="V11" s="1164"/>
      <c r="W11" s="1143"/>
      <c r="X11" s="1143"/>
      <c r="Y11" s="1143"/>
      <c r="Z11" s="1146"/>
      <c r="AA11" s="1163"/>
      <c r="AB11" s="1143"/>
      <c r="AC11" s="1143"/>
      <c r="AD11" s="1143"/>
      <c r="AE11" s="1146"/>
      <c r="AF11" s="1117"/>
      <c r="AG11" s="1115"/>
      <c r="AH11" s="1115"/>
      <c r="AI11" s="1115"/>
      <c r="AJ11" s="1115"/>
    </row>
    <row r="12" spans="1:36">
      <c r="A12" s="1161" t="s">
        <v>1777</v>
      </c>
      <c r="B12" s="1131"/>
      <c r="C12" s="1129"/>
      <c r="D12" s="1129"/>
      <c r="E12" s="1129"/>
      <c r="F12" s="1129"/>
      <c r="G12" s="1130"/>
      <c r="H12" s="1129"/>
      <c r="I12" s="1129"/>
      <c r="J12" s="1129"/>
      <c r="K12" s="1128"/>
      <c r="L12" s="1130"/>
      <c r="M12" s="1129"/>
      <c r="N12" s="1129"/>
      <c r="O12" s="1129"/>
      <c r="P12" s="1128"/>
      <c r="Q12" s="1130"/>
      <c r="R12" s="1129"/>
      <c r="S12" s="1129"/>
      <c r="T12" s="1129"/>
      <c r="U12" s="1128"/>
      <c r="V12" s="1130"/>
      <c r="W12" s="1129"/>
      <c r="X12" s="1129"/>
      <c r="Y12" s="1129"/>
      <c r="Z12" s="1128"/>
      <c r="AA12" s="1131"/>
      <c r="AB12" s="1129"/>
      <c r="AC12" s="1129"/>
      <c r="AD12" s="1129"/>
      <c r="AE12" s="1128"/>
      <c r="AF12" s="1117"/>
      <c r="AG12" s="1115"/>
      <c r="AH12" s="1115"/>
      <c r="AI12" s="1115"/>
      <c r="AJ12" s="1115"/>
    </row>
    <row r="13" spans="1:36">
      <c r="A13" s="1161" t="s">
        <v>1776</v>
      </c>
      <c r="B13" s="1131"/>
      <c r="C13" s="1129"/>
      <c r="D13" s="1129"/>
      <c r="E13" s="1129"/>
      <c r="F13" s="1129"/>
      <c r="G13" s="1130"/>
      <c r="H13" s="1129"/>
      <c r="I13" s="1129"/>
      <c r="J13" s="1129"/>
      <c r="K13" s="1128"/>
      <c r="L13" s="1130"/>
      <c r="M13" s="1129"/>
      <c r="N13" s="1129"/>
      <c r="O13" s="1129"/>
      <c r="P13" s="1128"/>
      <c r="Q13" s="1130"/>
      <c r="R13" s="1129"/>
      <c r="S13" s="1129"/>
      <c r="T13" s="1129"/>
      <c r="U13" s="1128"/>
      <c r="V13" s="1130"/>
      <c r="W13" s="1129"/>
      <c r="X13" s="1129"/>
      <c r="Y13" s="1129"/>
      <c r="Z13" s="1128"/>
      <c r="AA13" s="1131"/>
      <c r="AB13" s="1129"/>
      <c r="AC13" s="1129"/>
      <c r="AD13" s="1129"/>
      <c r="AE13" s="1128"/>
      <c r="AF13" s="1117"/>
      <c r="AG13" s="1115"/>
      <c r="AH13" s="1115"/>
      <c r="AI13" s="1115"/>
      <c r="AJ13" s="1115"/>
    </row>
    <row r="14" spans="1:36">
      <c r="A14" s="1161" t="s">
        <v>1775</v>
      </c>
      <c r="B14" s="1131"/>
      <c r="C14" s="1129"/>
      <c r="D14" s="1129"/>
      <c r="E14" s="1129"/>
      <c r="F14" s="1129"/>
      <c r="G14" s="1130"/>
      <c r="H14" s="1129"/>
      <c r="I14" s="1129"/>
      <c r="J14" s="1129"/>
      <c r="K14" s="1128"/>
      <c r="L14" s="1130"/>
      <c r="M14" s="1129"/>
      <c r="N14" s="1129"/>
      <c r="O14" s="1129"/>
      <c r="P14" s="1128"/>
      <c r="Q14" s="1130"/>
      <c r="R14" s="1129"/>
      <c r="S14" s="1129"/>
      <c r="T14" s="1129"/>
      <c r="U14" s="1128"/>
      <c r="V14" s="1130"/>
      <c r="W14" s="1129"/>
      <c r="X14" s="1129"/>
      <c r="Y14" s="1129"/>
      <c r="Z14" s="1128"/>
      <c r="AA14" s="1131"/>
      <c r="AB14" s="1129"/>
      <c r="AC14" s="1129"/>
      <c r="AD14" s="1129"/>
      <c r="AE14" s="1128"/>
      <c r="AF14" s="1117"/>
      <c r="AG14" s="1115"/>
      <c r="AH14" s="1115"/>
      <c r="AI14" s="1115"/>
      <c r="AJ14" s="1115"/>
    </row>
    <row r="15" spans="1:36">
      <c r="A15" s="1161" t="s">
        <v>1774</v>
      </c>
      <c r="B15" s="1131"/>
      <c r="C15" s="1129"/>
      <c r="D15" s="1129"/>
      <c r="E15" s="1129"/>
      <c r="F15" s="1129"/>
      <c r="G15" s="1130"/>
      <c r="H15" s="1129"/>
      <c r="I15" s="1129"/>
      <c r="J15" s="1129"/>
      <c r="K15" s="1128"/>
      <c r="L15" s="1130"/>
      <c r="M15" s="1129"/>
      <c r="N15" s="1129"/>
      <c r="O15" s="1129"/>
      <c r="P15" s="1128"/>
      <c r="Q15" s="1130"/>
      <c r="R15" s="1129"/>
      <c r="S15" s="1129"/>
      <c r="T15" s="1129"/>
      <c r="U15" s="1128"/>
      <c r="V15" s="1130"/>
      <c r="W15" s="1129"/>
      <c r="X15" s="1129"/>
      <c r="Y15" s="1129"/>
      <c r="Z15" s="1128"/>
      <c r="AA15" s="1131"/>
      <c r="AB15" s="1129"/>
      <c r="AC15" s="1129"/>
      <c r="AD15" s="1129"/>
      <c r="AE15" s="1128"/>
      <c r="AF15" s="1117"/>
      <c r="AG15" s="1115"/>
      <c r="AH15" s="1115"/>
      <c r="AI15" s="1115"/>
      <c r="AJ15" s="1115"/>
    </row>
    <row r="16" spans="1:36">
      <c r="A16" s="1162" t="s">
        <v>1773</v>
      </c>
      <c r="B16" s="1131"/>
      <c r="C16" s="1129"/>
      <c r="D16" s="1129"/>
      <c r="E16" s="1129"/>
      <c r="F16" s="1129"/>
      <c r="G16" s="1130"/>
      <c r="H16" s="1129"/>
      <c r="I16" s="1129"/>
      <c r="J16" s="1129"/>
      <c r="K16" s="1128"/>
      <c r="L16" s="1130"/>
      <c r="M16" s="1129"/>
      <c r="N16" s="1129"/>
      <c r="O16" s="1129"/>
      <c r="P16" s="1128"/>
      <c r="Q16" s="1130"/>
      <c r="R16" s="1129"/>
      <c r="S16" s="1129"/>
      <c r="T16" s="1129"/>
      <c r="U16" s="1128"/>
      <c r="V16" s="1130"/>
      <c r="W16" s="1129"/>
      <c r="X16" s="1129"/>
      <c r="Y16" s="1129"/>
      <c r="Z16" s="1128"/>
      <c r="AA16" s="1131"/>
      <c r="AB16" s="1129"/>
      <c r="AC16" s="1129"/>
      <c r="AD16" s="1129"/>
      <c r="AE16" s="1128"/>
      <c r="AF16" s="1117"/>
      <c r="AG16" s="1115"/>
      <c r="AH16" s="1115"/>
      <c r="AI16" s="1115"/>
      <c r="AJ16" s="1115"/>
    </row>
    <row r="17" spans="1:36">
      <c r="A17" s="1161" t="s">
        <v>1772</v>
      </c>
      <c r="B17" s="1131"/>
      <c r="C17" s="1129"/>
      <c r="D17" s="1129"/>
      <c r="E17" s="1129"/>
      <c r="F17" s="1129"/>
      <c r="G17" s="1130"/>
      <c r="H17" s="1129"/>
      <c r="I17" s="1129"/>
      <c r="J17" s="1129"/>
      <c r="K17" s="1128"/>
      <c r="L17" s="1130"/>
      <c r="M17" s="1129"/>
      <c r="N17" s="1129"/>
      <c r="O17" s="1129"/>
      <c r="P17" s="1128"/>
      <c r="Q17" s="1130"/>
      <c r="R17" s="1129"/>
      <c r="S17" s="1129"/>
      <c r="T17" s="1129"/>
      <c r="U17" s="1128"/>
      <c r="V17" s="1130"/>
      <c r="W17" s="1129"/>
      <c r="X17" s="1129"/>
      <c r="Y17" s="1129"/>
      <c r="Z17" s="1128"/>
      <c r="AA17" s="1131"/>
      <c r="AB17" s="1129"/>
      <c r="AC17" s="1129"/>
      <c r="AD17" s="1129"/>
      <c r="AE17" s="1128"/>
      <c r="AF17" s="1117"/>
      <c r="AG17" s="1115"/>
      <c r="AH17" s="1115"/>
      <c r="AI17" s="1115"/>
      <c r="AJ17" s="1115"/>
    </row>
    <row r="18" spans="1:36">
      <c r="A18" s="1161" t="s">
        <v>1771</v>
      </c>
      <c r="B18" s="1131"/>
      <c r="C18" s="1129"/>
      <c r="D18" s="1129"/>
      <c r="E18" s="1129"/>
      <c r="F18" s="1129"/>
      <c r="G18" s="1130"/>
      <c r="H18" s="1129"/>
      <c r="I18" s="1129"/>
      <c r="J18" s="1129"/>
      <c r="K18" s="1128"/>
      <c r="L18" s="1130"/>
      <c r="M18" s="1129"/>
      <c r="N18" s="1129"/>
      <c r="O18" s="1129"/>
      <c r="P18" s="1128"/>
      <c r="Q18" s="1130"/>
      <c r="R18" s="1129"/>
      <c r="S18" s="1129"/>
      <c r="T18" s="1129"/>
      <c r="U18" s="1128"/>
      <c r="V18" s="1130"/>
      <c r="W18" s="1129"/>
      <c r="X18" s="1129"/>
      <c r="Y18" s="1129"/>
      <c r="Z18" s="1128"/>
      <c r="AA18" s="1131"/>
      <c r="AB18" s="1129"/>
      <c r="AC18" s="1129"/>
      <c r="AD18" s="1129"/>
      <c r="AE18" s="1128"/>
      <c r="AF18" s="1117"/>
      <c r="AG18" s="1115"/>
      <c r="AH18" s="1115"/>
      <c r="AI18" s="1115"/>
      <c r="AJ18" s="1115"/>
    </row>
    <row r="19" spans="1:36">
      <c r="A19" s="1161" t="s">
        <v>1770</v>
      </c>
      <c r="B19" s="1131"/>
      <c r="C19" s="1129"/>
      <c r="D19" s="1129"/>
      <c r="E19" s="1129"/>
      <c r="F19" s="1129"/>
      <c r="G19" s="1130"/>
      <c r="H19" s="1129"/>
      <c r="I19" s="1129"/>
      <c r="J19" s="1129"/>
      <c r="K19" s="1128"/>
      <c r="L19" s="1130"/>
      <c r="M19" s="1129"/>
      <c r="N19" s="1129"/>
      <c r="O19" s="1129"/>
      <c r="P19" s="1128"/>
      <c r="Q19" s="1130"/>
      <c r="R19" s="1129"/>
      <c r="S19" s="1129"/>
      <c r="T19" s="1129"/>
      <c r="U19" s="1128"/>
      <c r="V19" s="1130"/>
      <c r="W19" s="1129"/>
      <c r="X19" s="1129"/>
      <c r="Y19" s="1129"/>
      <c r="Z19" s="1128"/>
      <c r="AA19" s="1131"/>
      <c r="AB19" s="1129"/>
      <c r="AC19" s="1129"/>
      <c r="AD19" s="1129"/>
      <c r="AE19" s="1128"/>
      <c r="AF19" s="1117"/>
      <c r="AG19" s="1115"/>
      <c r="AH19" s="1115"/>
      <c r="AI19" s="1115"/>
      <c r="AJ19" s="1115"/>
    </row>
    <row r="20" spans="1:36" ht="12" thickBot="1">
      <c r="A20" s="1159" t="s">
        <v>1769</v>
      </c>
      <c r="B20" s="1121"/>
      <c r="C20" s="1119"/>
      <c r="D20" s="1119"/>
      <c r="E20" s="1119"/>
      <c r="F20" s="1119"/>
      <c r="G20" s="1120"/>
      <c r="H20" s="1119"/>
      <c r="I20" s="1119"/>
      <c r="J20" s="1119"/>
      <c r="K20" s="1118"/>
      <c r="L20" s="1120"/>
      <c r="M20" s="1119"/>
      <c r="N20" s="1119"/>
      <c r="O20" s="1119"/>
      <c r="P20" s="1118"/>
      <c r="Q20" s="1120"/>
      <c r="R20" s="1119"/>
      <c r="S20" s="1119"/>
      <c r="T20" s="1119"/>
      <c r="U20" s="1118"/>
      <c r="V20" s="1120"/>
      <c r="W20" s="1119"/>
      <c r="X20" s="1119"/>
      <c r="Y20" s="1119"/>
      <c r="Z20" s="1118"/>
      <c r="AA20" s="1121"/>
      <c r="AB20" s="1119"/>
      <c r="AC20" s="1119"/>
      <c r="AD20" s="1119"/>
      <c r="AE20" s="1118"/>
      <c r="AF20" s="1117"/>
      <c r="AG20" s="1115"/>
      <c r="AH20" s="1115"/>
      <c r="AI20" s="1115"/>
      <c r="AJ20" s="1115"/>
    </row>
    <row r="21" spans="1:36" ht="7.5" customHeight="1" thickBot="1">
      <c r="A21" s="2777"/>
      <c r="B21" s="2778"/>
      <c r="C21" s="2778"/>
      <c r="D21" s="2778"/>
      <c r="E21" s="2778"/>
      <c r="F21" s="2778"/>
      <c r="G21" s="2779"/>
      <c r="H21" s="2779"/>
      <c r="I21" s="2779"/>
      <c r="J21" s="2779"/>
      <c r="K21" s="2779"/>
      <c r="L21" s="1174"/>
      <c r="M21" s="1174"/>
      <c r="N21" s="1174"/>
      <c r="O21" s="1174"/>
      <c r="P21" s="1174"/>
      <c r="Q21" s="1173"/>
      <c r="R21" s="1173"/>
      <c r="S21" s="1173"/>
      <c r="T21" s="1173"/>
      <c r="U21" s="1173"/>
      <c r="V21" s="1173"/>
      <c r="W21" s="1173"/>
      <c r="X21" s="1173"/>
      <c r="Y21" s="1173"/>
      <c r="Z21" s="1173"/>
      <c r="AA21" s="1173"/>
      <c r="AB21" s="1173"/>
      <c r="AC21" s="1173"/>
      <c r="AD21" s="1173"/>
      <c r="AE21" s="1173"/>
      <c r="AF21" s="1115"/>
      <c r="AG21" s="1115"/>
      <c r="AH21" s="1115"/>
      <c r="AI21" s="1115"/>
      <c r="AJ21" s="1115"/>
    </row>
    <row r="22" spans="1:36" ht="23.25" thickBot="1">
      <c r="A22" s="1172" t="s">
        <v>1798</v>
      </c>
      <c r="B22" s="1170"/>
      <c r="C22" s="1170"/>
      <c r="D22" s="1170"/>
      <c r="E22" s="1170"/>
      <c r="F22" s="1170"/>
      <c r="G22" s="1170"/>
      <c r="H22" s="1170"/>
      <c r="I22" s="1170"/>
      <c r="J22" s="1170"/>
      <c r="K22" s="1170"/>
      <c r="L22" s="1170"/>
      <c r="M22" s="1170"/>
      <c r="N22" s="1170"/>
      <c r="O22" s="1170"/>
      <c r="P22" s="1170"/>
      <c r="Q22" s="1170"/>
      <c r="R22" s="1170"/>
      <c r="S22" s="1170"/>
      <c r="T22" s="1170"/>
      <c r="U22" s="1170"/>
      <c r="V22" s="1170"/>
      <c r="W22" s="1170"/>
      <c r="X22" s="1170"/>
      <c r="Y22" s="1170"/>
      <c r="Z22" s="1170"/>
      <c r="AA22" s="1170"/>
      <c r="AB22" s="1170"/>
      <c r="AC22" s="1170"/>
      <c r="AD22" s="1170"/>
      <c r="AE22" s="1170"/>
      <c r="AF22" s="1115"/>
      <c r="AG22" s="1115"/>
      <c r="AH22" s="1115"/>
      <c r="AI22" s="1115"/>
      <c r="AJ22" s="1115"/>
    </row>
    <row r="23" spans="1:36" ht="23.25" thickBot="1">
      <c r="A23" s="1171" t="s">
        <v>1794</v>
      </c>
      <c r="B23" s="1170"/>
      <c r="C23" s="1170"/>
      <c r="D23" s="1170"/>
      <c r="E23" s="1170"/>
      <c r="F23" s="1170"/>
      <c r="G23" s="1170"/>
      <c r="H23" s="1170"/>
      <c r="I23" s="1170"/>
      <c r="J23" s="1170"/>
      <c r="K23" s="1170"/>
      <c r="L23" s="1170"/>
      <c r="M23" s="1170"/>
      <c r="N23" s="1170"/>
      <c r="O23" s="1170"/>
      <c r="P23" s="1170"/>
      <c r="Q23" s="1170"/>
      <c r="R23" s="1170"/>
      <c r="S23" s="1170"/>
      <c r="T23" s="1170"/>
      <c r="U23" s="1170"/>
      <c r="V23" s="1170"/>
      <c r="W23" s="1170"/>
      <c r="X23" s="1170"/>
      <c r="Y23" s="1170"/>
      <c r="Z23" s="1170"/>
      <c r="AA23" s="1170"/>
      <c r="AB23" s="1170"/>
      <c r="AC23" s="1170"/>
      <c r="AD23" s="1170"/>
      <c r="AE23" s="1170"/>
      <c r="AF23" s="1115"/>
      <c r="AG23" s="1115"/>
      <c r="AH23" s="1115"/>
      <c r="AI23" s="1115"/>
      <c r="AJ23" s="1115"/>
    </row>
    <row r="24" spans="1:36" ht="9" customHeight="1">
      <c r="A24" s="1156"/>
      <c r="B24" s="1156"/>
      <c r="C24" s="1156"/>
      <c r="D24" s="1156"/>
      <c r="E24" s="1156"/>
      <c r="F24" s="1156"/>
      <c r="G24" s="1156"/>
      <c r="H24" s="1156"/>
      <c r="I24" s="1156"/>
      <c r="J24" s="1156"/>
      <c r="K24" s="1115"/>
      <c r="L24" s="1156"/>
      <c r="M24" s="1156"/>
      <c r="N24" s="1156"/>
      <c r="O24" s="1156"/>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row>
    <row r="25" spans="1:36" ht="12" thickBot="1">
      <c r="A25" s="1115" t="s">
        <v>1797</v>
      </c>
      <c r="B25" s="1156"/>
      <c r="C25" s="1156"/>
      <c r="D25" s="1156"/>
      <c r="E25" s="1156"/>
      <c r="F25" s="1156"/>
      <c r="G25" s="1156"/>
      <c r="H25" s="1156"/>
      <c r="I25" s="1156"/>
      <c r="J25" s="1156"/>
      <c r="K25" s="1115"/>
      <c r="L25" s="1156"/>
      <c r="M25" s="1156"/>
      <c r="N25" s="1156"/>
      <c r="O25" s="1156"/>
      <c r="P25" s="1115"/>
      <c r="Q25" s="1115"/>
      <c r="R25" s="1115"/>
      <c r="S25" s="1115"/>
      <c r="T25" s="1115"/>
      <c r="U25" s="1115"/>
      <c r="V25" s="1115"/>
      <c r="W25" s="1115"/>
      <c r="X25" s="1115"/>
      <c r="Y25" s="1115"/>
      <c r="Z25" s="1115"/>
      <c r="AA25" s="1115"/>
      <c r="AB25" s="1115"/>
      <c r="AC25" s="1115"/>
      <c r="AD25" s="1115"/>
      <c r="AE25" s="1115"/>
      <c r="AF25" s="1115"/>
      <c r="AG25" s="1115"/>
      <c r="AH25" s="1115"/>
      <c r="AI25" s="1115"/>
      <c r="AJ25" s="1115"/>
    </row>
    <row r="26" spans="1:36" ht="33" customHeight="1">
      <c r="A26" s="2771" t="s">
        <v>1796</v>
      </c>
      <c r="B26" s="2773" t="s">
        <v>1789</v>
      </c>
      <c r="C26" s="2774"/>
      <c r="D26" s="2774"/>
      <c r="E26" s="2774"/>
      <c r="F26" s="2775"/>
      <c r="G26" s="2765" t="s">
        <v>1788</v>
      </c>
      <c r="H26" s="2766"/>
      <c r="I26" s="2766"/>
      <c r="J26" s="2766"/>
      <c r="K26" s="2767"/>
      <c r="L26" s="2765" t="s">
        <v>1792</v>
      </c>
      <c r="M26" s="2766"/>
      <c r="N26" s="2766"/>
      <c r="O26" s="2766"/>
      <c r="P26" s="2776"/>
      <c r="Q26" s="2765" t="s">
        <v>1786</v>
      </c>
      <c r="R26" s="2766"/>
      <c r="S26" s="2766"/>
      <c r="T26" s="2766"/>
      <c r="U26" s="2767"/>
      <c r="V26" s="2766" t="s">
        <v>1785</v>
      </c>
      <c r="W26" s="2766"/>
      <c r="X26" s="2766"/>
      <c r="Y26" s="2766"/>
      <c r="Z26" s="2767"/>
      <c r="AA26" s="2765" t="s">
        <v>1784</v>
      </c>
      <c r="AB26" s="2766"/>
      <c r="AC26" s="2766"/>
      <c r="AD26" s="2766"/>
      <c r="AE26" s="2767"/>
      <c r="AF26" s="1117"/>
      <c r="AG26" s="1115"/>
      <c r="AH26" s="1115"/>
      <c r="AI26" s="1115"/>
      <c r="AJ26" s="1115"/>
    </row>
    <row r="27" spans="1:36" ht="43.5" customHeight="1" thickBot="1">
      <c r="A27" s="2772"/>
      <c r="B27" s="1153" t="s">
        <v>1783</v>
      </c>
      <c r="C27" s="1152" t="s">
        <v>1782</v>
      </c>
      <c r="D27" s="1152" t="s">
        <v>1781</v>
      </c>
      <c r="E27" s="1152" t="s">
        <v>1780</v>
      </c>
      <c r="F27" s="1151" t="s">
        <v>1779</v>
      </c>
      <c r="G27" s="1153" t="s">
        <v>1783</v>
      </c>
      <c r="H27" s="1152" t="s">
        <v>1782</v>
      </c>
      <c r="I27" s="1152" t="s">
        <v>1781</v>
      </c>
      <c r="J27" s="1152" t="s">
        <v>1780</v>
      </c>
      <c r="K27" s="1151" t="s">
        <v>1779</v>
      </c>
      <c r="L27" s="1153" t="s">
        <v>1783</v>
      </c>
      <c r="M27" s="1152" t="s">
        <v>1782</v>
      </c>
      <c r="N27" s="1152" t="s">
        <v>1781</v>
      </c>
      <c r="O27" s="1152" t="s">
        <v>1780</v>
      </c>
      <c r="P27" s="1155" t="s">
        <v>1779</v>
      </c>
      <c r="Q27" s="1153" t="s">
        <v>1783</v>
      </c>
      <c r="R27" s="1152" t="s">
        <v>1782</v>
      </c>
      <c r="S27" s="1152" t="s">
        <v>1781</v>
      </c>
      <c r="T27" s="1152" t="s">
        <v>1780</v>
      </c>
      <c r="U27" s="1151" t="s">
        <v>1779</v>
      </c>
      <c r="V27" s="1154" t="s">
        <v>1783</v>
      </c>
      <c r="W27" s="1152" t="s">
        <v>1782</v>
      </c>
      <c r="X27" s="1152" t="s">
        <v>1781</v>
      </c>
      <c r="Y27" s="1152" t="s">
        <v>1780</v>
      </c>
      <c r="Z27" s="1151" t="s">
        <v>1779</v>
      </c>
      <c r="AA27" s="1153" t="s">
        <v>1783</v>
      </c>
      <c r="AB27" s="1152" t="s">
        <v>1782</v>
      </c>
      <c r="AC27" s="1152" t="s">
        <v>1781</v>
      </c>
      <c r="AD27" s="1152" t="s">
        <v>1780</v>
      </c>
      <c r="AE27" s="1151" t="s">
        <v>1779</v>
      </c>
      <c r="AF27" s="1117"/>
      <c r="AG27" s="1115"/>
      <c r="AH27" s="1115"/>
      <c r="AI27" s="1115"/>
      <c r="AJ27" s="1115"/>
    </row>
    <row r="28" spans="1:36">
      <c r="A28" s="1150" t="s">
        <v>1778</v>
      </c>
      <c r="B28" s="1149"/>
      <c r="C28" s="1148"/>
      <c r="D28" s="1148"/>
      <c r="E28" s="1148"/>
      <c r="F28" s="1147"/>
      <c r="G28" s="1145"/>
      <c r="H28" s="1144"/>
      <c r="I28" s="1144"/>
      <c r="J28" s="1144"/>
      <c r="K28" s="1146"/>
      <c r="L28" s="1145"/>
      <c r="M28" s="1144"/>
      <c r="N28" s="1144"/>
      <c r="O28" s="1144"/>
      <c r="P28" s="1143"/>
      <c r="Q28" s="1142"/>
      <c r="R28" s="1141"/>
      <c r="S28" s="1141"/>
      <c r="T28" s="1141"/>
      <c r="U28" s="1140"/>
      <c r="V28" s="1139"/>
      <c r="W28" s="1137"/>
      <c r="X28" s="1137"/>
      <c r="Y28" s="1137"/>
      <c r="Z28" s="1136"/>
      <c r="AA28" s="1138"/>
      <c r="AB28" s="1137"/>
      <c r="AC28" s="1137"/>
      <c r="AD28" s="1137"/>
      <c r="AE28" s="1136"/>
      <c r="AF28" s="1117"/>
      <c r="AG28" s="1115"/>
      <c r="AH28" s="1115"/>
      <c r="AI28" s="1115"/>
      <c r="AJ28" s="1115"/>
    </row>
    <row r="29" spans="1:36">
      <c r="A29" s="1132" t="s">
        <v>1777</v>
      </c>
      <c r="B29" s="1135"/>
      <c r="C29" s="1134"/>
      <c r="D29" s="1134"/>
      <c r="E29" s="1134"/>
      <c r="F29" s="1128"/>
      <c r="G29" s="1130"/>
      <c r="H29" s="1129"/>
      <c r="I29" s="1129"/>
      <c r="J29" s="1129"/>
      <c r="K29" s="1128"/>
      <c r="L29" s="1130"/>
      <c r="M29" s="1129"/>
      <c r="N29" s="1129"/>
      <c r="O29" s="1129"/>
      <c r="P29" s="1129"/>
      <c r="Q29" s="1135"/>
      <c r="R29" s="1134"/>
      <c r="S29" s="1134"/>
      <c r="T29" s="1134"/>
      <c r="U29" s="1128"/>
      <c r="V29" s="1131"/>
      <c r="W29" s="1129"/>
      <c r="X29" s="1129"/>
      <c r="Y29" s="1129"/>
      <c r="Z29" s="1128"/>
      <c r="AA29" s="1130"/>
      <c r="AB29" s="1129"/>
      <c r="AC29" s="1129"/>
      <c r="AD29" s="1129"/>
      <c r="AE29" s="1128"/>
      <c r="AF29" s="1117"/>
      <c r="AG29" s="1115"/>
      <c r="AH29" s="1115"/>
      <c r="AI29" s="1115"/>
      <c r="AJ29" s="1115"/>
    </row>
    <row r="30" spans="1:36">
      <c r="A30" s="1132" t="s">
        <v>1776</v>
      </c>
      <c r="B30" s="1135"/>
      <c r="C30" s="1134"/>
      <c r="D30" s="1134"/>
      <c r="E30" s="1134"/>
      <c r="F30" s="1128"/>
      <c r="G30" s="1130"/>
      <c r="H30" s="1129"/>
      <c r="I30" s="1129"/>
      <c r="J30" s="1129"/>
      <c r="K30" s="1128"/>
      <c r="L30" s="1130"/>
      <c r="M30" s="1129"/>
      <c r="N30" s="1129"/>
      <c r="O30" s="1129"/>
      <c r="P30" s="1129"/>
      <c r="Q30" s="1130"/>
      <c r="R30" s="1129"/>
      <c r="S30" s="1129"/>
      <c r="T30" s="1129"/>
      <c r="U30" s="1128"/>
      <c r="V30" s="1131"/>
      <c r="W30" s="1129"/>
      <c r="X30" s="1129"/>
      <c r="Y30" s="1129"/>
      <c r="Z30" s="1128"/>
      <c r="AA30" s="1130"/>
      <c r="AB30" s="1129"/>
      <c r="AC30" s="1129"/>
      <c r="AD30" s="1129"/>
      <c r="AE30" s="1128"/>
      <c r="AF30" s="1117"/>
      <c r="AG30" s="1115"/>
      <c r="AH30" s="1115"/>
      <c r="AI30" s="1115"/>
      <c r="AJ30" s="1115"/>
    </row>
    <row r="31" spans="1:36">
      <c r="A31" s="1132" t="s">
        <v>1775</v>
      </c>
      <c r="B31" s="1135"/>
      <c r="C31" s="1134"/>
      <c r="D31" s="1134"/>
      <c r="E31" s="1134"/>
      <c r="F31" s="1128"/>
      <c r="G31" s="1130"/>
      <c r="H31" s="1129"/>
      <c r="I31" s="1129"/>
      <c r="J31" s="1129"/>
      <c r="K31" s="1128"/>
      <c r="L31" s="1130"/>
      <c r="M31" s="1129"/>
      <c r="N31" s="1129"/>
      <c r="O31" s="1129"/>
      <c r="P31" s="1129"/>
      <c r="Q31" s="1130"/>
      <c r="R31" s="1129"/>
      <c r="S31" s="1129"/>
      <c r="T31" s="1129"/>
      <c r="U31" s="1128"/>
      <c r="V31" s="1131"/>
      <c r="W31" s="1129"/>
      <c r="X31" s="1129"/>
      <c r="Y31" s="1129"/>
      <c r="Z31" s="1128"/>
      <c r="AA31" s="1130"/>
      <c r="AB31" s="1129"/>
      <c r="AC31" s="1129"/>
      <c r="AD31" s="1129"/>
      <c r="AE31" s="1128"/>
      <c r="AF31" s="1117"/>
      <c r="AG31" s="1115"/>
      <c r="AH31" s="1115"/>
      <c r="AI31" s="1115"/>
      <c r="AJ31" s="1115"/>
    </row>
    <row r="32" spans="1:36">
      <c r="A32" s="1132" t="s">
        <v>1774</v>
      </c>
      <c r="B32" s="1135"/>
      <c r="C32" s="1134"/>
      <c r="D32" s="1134"/>
      <c r="E32" s="1134"/>
      <c r="F32" s="1128"/>
      <c r="G32" s="1130"/>
      <c r="H32" s="1129"/>
      <c r="I32" s="1129"/>
      <c r="J32" s="1129"/>
      <c r="K32" s="1128"/>
      <c r="L32" s="1130"/>
      <c r="M32" s="1129"/>
      <c r="N32" s="1129"/>
      <c r="O32" s="1129"/>
      <c r="P32" s="1129"/>
      <c r="Q32" s="1130"/>
      <c r="R32" s="1129"/>
      <c r="S32" s="1129"/>
      <c r="T32" s="1129"/>
      <c r="U32" s="1128"/>
      <c r="V32" s="1131"/>
      <c r="W32" s="1129"/>
      <c r="X32" s="1129"/>
      <c r="Y32" s="1129"/>
      <c r="Z32" s="1128"/>
      <c r="AA32" s="1130"/>
      <c r="AB32" s="1129"/>
      <c r="AC32" s="1129"/>
      <c r="AD32" s="1129"/>
      <c r="AE32" s="1128"/>
      <c r="AF32" s="1117"/>
      <c r="AG32" s="1115"/>
      <c r="AH32" s="1115"/>
      <c r="AI32" s="1115"/>
      <c r="AJ32" s="1115"/>
    </row>
    <row r="33" spans="1:36">
      <c r="A33" s="1133" t="s">
        <v>1773</v>
      </c>
      <c r="B33" s="1130"/>
      <c r="C33" s="1129"/>
      <c r="D33" s="1129"/>
      <c r="E33" s="1129"/>
      <c r="F33" s="1128"/>
      <c r="G33" s="1130"/>
      <c r="H33" s="1129"/>
      <c r="I33" s="1129"/>
      <c r="J33" s="1129"/>
      <c r="K33" s="1128"/>
      <c r="L33" s="1130"/>
      <c r="M33" s="1129"/>
      <c r="N33" s="1129"/>
      <c r="O33" s="1129"/>
      <c r="P33" s="1129"/>
      <c r="Q33" s="1130"/>
      <c r="R33" s="1129"/>
      <c r="S33" s="1129"/>
      <c r="T33" s="1129"/>
      <c r="U33" s="1128"/>
      <c r="V33" s="1131"/>
      <c r="W33" s="1129"/>
      <c r="X33" s="1129"/>
      <c r="Y33" s="1129"/>
      <c r="Z33" s="1128"/>
      <c r="AA33" s="1130"/>
      <c r="AB33" s="1129"/>
      <c r="AC33" s="1129"/>
      <c r="AD33" s="1129"/>
      <c r="AE33" s="1128"/>
      <c r="AF33" s="1117"/>
      <c r="AG33" s="1115"/>
      <c r="AH33" s="1115"/>
      <c r="AI33" s="1115"/>
      <c r="AJ33" s="1115"/>
    </row>
    <row r="34" spans="1:36">
      <c r="A34" s="1132" t="s">
        <v>1772</v>
      </c>
      <c r="B34" s="1130"/>
      <c r="C34" s="1129"/>
      <c r="D34" s="1129"/>
      <c r="E34" s="1129"/>
      <c r="F34" s="1128"/>
      <c r="G34" s="1130"/>
      <c r="H34" s="1129"/>
      <c r="I34" s="1129"/>
      <c r="J34" s="1129"/>
      <c r="K34" s="1128"/>
      <c r="L34" s="1130"/>
      <c r="M34" s="1129"/>
      <c r="N34" s="1129"/>
      <c r="O34" s="1129"/>
      <c r="P34" s="1129"/>
      <c r="Q34" s="1130"/>
      <c r="R34" s="1129"/>
      <c r="S34" s="1129"/>
      <c r="T34" s="1129"/>
      <c r="U34" s="1128"/>
      <c r="V34" s="1131"/>
      <c r="W34" s="1129"/>
      <c r="X34" s="1129"/>
      <c r="Y34" s="1129"/>
      <c r="Z34" s="1128"/>
      <c r="AA34" s="1130"/>
      <c r="AB34" s="1129"/>
      <c r="AC34" s="1129"/>
      <c r="AD34" s="1129"/>
      <c r="AE34" s="1128"/>
      <c r="AF34" s="1117"/>
      <c r="AG34" s="1115"/>
      <c r="AH34" s="1115"/>
      <c r="AI34" s="1115"/>
      <c r="AJ34" s="1115"/>
    </row>
    <row r="35" spans="1:36">
      <c r="A35" s="1132" t="s">
        <v>1771</v>
      </c>
      <c r="B35" s="1130"/>
      <c r="C35" s="1129"/>
      <c r="D35" s="1129"/>
      <c r="E35" s="1129"/>
      <c r="F35" s="1128"/>
      <c r="G35" s="1130"/>
      <c r="H35" s="1129"/>
      <c r="I35" s="1129"/>
      <c r="J35" s="1129"/>
      <c r="K35" s="1128"/>
      <c r="L35" s="1130"/>
      <c r="M35" s="1129"/>
      <c r="N35" s="1129"/>
      <c r="O35" s="1129"/>
      <c r="P35" s="1129"/>
      <c r="Q35" s="1130"/>
      <c r="R35" s="1129"/>
      <c r="S35" s="1129"/>
      <c r="T35" s="1129"/>
      <c r="U35" s="1128"/>
      <c r="V35" s="1131"/>
      <c r="W35" s="1129"/>
      <c r="X35" s="1129"/>
      <c r="Y35" s="1129"/>
      <c r="Z35" s="1128"/>
      <c r="AA35" s="1130"/>
      <c r="AB35" s="1129"/>
      <c r="AC35" s="1129"/>
      <c r="AD35" s="1129"/>
      <c r="AE35" s="1128"/>
      <c r="AF35" s="1117"/>
      <c r="AG35" s="1115"/>
      <c r="AH35" s="1115"/>
      <c r="AI35" s="1115"/>
      <c r="AJ35" s="1115"/>
    </row>
    <row r="36" spans="1:36">
      <c r="A36" s="1132" t="s">
        <v>1770</v>
      </c>
      <c r="B36" s="1130"/>
      <c r="C36" s="1129"/>
      <c r="D36" s="1129"/>
      <c r="E36" s="1129"/>
      <c r="F36" s="1128"/>
      <c r="G36" s="1130"/>
      <c r="H36" s="1129"/>
      <c r="I36" s="1129"/>
      <c r="J36" s="1129"/>
      <c r="K36" s="1128"/>
      <c r="L36" s="1130"/>
      <c r="M36" s="1129"/>
      <c r="N36" s="1129"/>
      <c r="O36" s="1129"/>
      <c r="P36" s="1129"/>
      <c r="Q36" s="1130"/>
      <c r="R36" s="1129"/>
      <c r="S36" s="1129"/>
      <c r="T36" s="1129"/>
      <c r="U36" s="1128"/>
      <c r="V36" s="1131"/>
      <c r="W36" s="1129"/>
      <c r="X36" s="1129"/>
      <c r="Y36" s="1129"/>
      <c r="Z36" s="1128"/>
      <c r="AA36" s="1130"/>
      <c r="AB36" s="1129"/>
      <c r="AC36" s="1129"/>
      <c r="AD36" s="1129"/>
      <c r="AE36" s="1128"/>
      <c r="AF36" s="1117"/>
      <c r="AG36" s="1115"/>
      <c r="AH36" s="1115"/>
      <c r="AI36" s="1115"/>
      <c r="AJ36" s="1115"/>
    </row>
    <row r="37" spans="1:36" ht="12" thickBot="1">
      <c r="A37" s="1122" t="s">
        <v>1769</v>
      </c>
      <c r="B37" s="1120"/>
      <c r="C37" s="1119"/>
      <c r="D37" s="1119"/>
      <c r="E37" s="1119"/>
      <c r="F37" s="1118"/>
      <c r="G37" s="1120"/>
      <c r="H37" s="1119"/>
      <c r="I37" s="1119"/>
      <c r="J37" s="1119"/>
      <c r="K37" s="1118"/>
      <c r="L37" s="1120"/>
      <c r="M37" s="1119"/>
      <c r="N37" s="1119"/>
      <c r="O37" s="1119"/>
      <c r="P37" s="1119"/>
      <c r="Q37" s="1120"/>
      <c r="R37" s="1119"/>
      <c r="S37" s="1119"/>
      <c r="T37" s="1119"/>
      <c r="U37" s="1118"/>
      <c r="V37" s="1121"/>
      <c r="W37" s="1119"/>
      <c r="X37" s="1119"/>
      <c r="Y37" s="1119"/>
      <c r="Z37" s="1118"/>
      <c r="AA37" s="1120"/>
      <c r="AB37" s="1119"/>
      <c r="AC37" s="1119"/>
      <c r="AD37" s="1119"/>
      <c r="AE37" s="1118"/>
      <c r="AF37" s="1117"/>
      <c r="AG37" s="1115"/>
      <c r="AH37" s="1115"/>
      <c r="AI37" s="1115"/>
      <c r="AJ37" s="1115"/>
    </row>
    <row r="38" spans="1:36" ht="6.75" customHeight="1" thickBot="1">
      <c r="A38" s="1158"/>
      <c r="B38" s="1157"/>
      <c r="C38" s="1157"/>
      <c r="D38" s="1157"/>
      <c r="E38" s="1157"/>
      <c r="F38" s="1157"/>
      <c r="G38" s="1157"/>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c r="AE38" s="1157"/>
      <c r="AF38" s="1117"/>
      <c r="AG38" s="1115"/>
      <c r="AH38" s="1115"/>
      <c r="AI38" s="1115"/>
      <c r="AJ38" s="1115"/>
    </row>
    <row r="39" spans="1:36" ht="23.25" thickBot="1">
      <c r="A39" s="1172" t="s">
        <v>1795</v>
      </c>
      <c r="B39" s="1170"/>
      <c r="C39" s="1170"/>
      <c r="D39" s="1170"/>
      <c r="E39" s="1170"/>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c r="AB39" s="1170"/>
      <c r="AC39" s="1170"/>
      <c r="AD39" s="1170"/>
      <c r="AE39" s="1170"/>
      <c r="AF39" s="1117"/>
      <c r="AG39" s="1115"/>
      <c r="AH39" s="1115"/>
      <c r="AI39" s="1115"/>
      <c r="AJ39" s="1115"/>
    </row>
    <row r="40" spans="1:36" ht="23.25" thickBot="1">
      <c r="A40" s="1171" t="s">
        <v>1794</v>
      </c>
      <c r="B40" s="1170"/>
      <c r="C40" s="1170"/>
      <c r="D40" s="1170"/>
      <c r="E40" s="1170"/>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c r="AB40" s="1170"/>
      <c r="AC40" s="1170"/>
      <c r="AD40" s="1170"/>
      <c r="AE40" s="1170"/>
      <c r="AF40" s="1117"/>
      <c r="AG40" s="1115"/>
      <c r="AH40" s="1115"/>
      <c r="AI40" s="1115"/>
      <c r="AJ40" s="1115"/>
    </row>
    <row r="41" spans="1:36" ht="24" customHeight="1">
      <c r="A41" s="1158"/>
      <c r="B41" s="1157"/>
      <c r="C41" s="1157"/>
      <c r="D41" s="1157"/>
      <c r="E41" s="1157"/>
      <c r="F41" s="1157"/>
      <c r="G41" s="1157"/>
      <c r="H41" s="1157"/>
      <c r="I41" s="1157"/>
      <c r="J41" s="1157"/>
      <c r="K41" s="1157"/>
      <c r="L41" s="1157"/>
      <c r="M41" s="1157"/>
      <c r="N41" s="1157"/>
      <c r="O41" s="1157"/>
      <c r="P41" s="1157"/>
      <c r="Q41" s="1157"/>
      <c r="R41" s="1157"/>
      <c r="S41" s="1157"/>
      <c r="T41" s="1157"/>
      <c r="U41" s="1157"/>
      <c r="V41" s="1157"/>
      <c r="W41" s="1157"/>
      <c r="X41" s="1157"/>
      <c r="Y41" s="1157"/>
      <c r="Z41" s="1157"/>
      <c r="AA41" s="1157"/>
      <c r="AB41" s="1157"/>
      <c r="AC41" s="1157"/>
      <c r="AD41" s="1157"/>
      <c r="AE41" s="1157"/>
      <c r="AF41" s="1157"/>
      <c r="AG41" s="1169"/>
      <c r="AH41" s="1115"/>
      <c r="AI41" s="1115"/>
      <c r="AJ41" s="1115"/>
    </row>
    <row r="42" spans="1:36" ht="12" thickBot="1">
      <c r="A42" s="1169" t="s">
        <v>1793</v>
      </c>
      <c r="B42" s="1169"/>
      <c r="C42" s="1169"/>
      <c r="D42" s="1169"/>
      <c r="E42" s="1169"/>
      <c r="F42" s="1169"/>
      <c r="G42" s="1169"/>
      <c r="H42" s="1169"/>
      <c r="I42" s="1169"/>
      <c r="J42" s="1169"/>
      <c r="K42" s="1169"/>
      <c r="L42" s="1169"/>
      <c r="M42" s="1169"/>
      <c r="N42" s="1169"/>
      <c r="O42" s="1169"/>
      <c r="P42" s="1169"/>
      <c r="Q42" s="1169"/>
      <c r="R42" s="1169"/>
      <c r="S42" s="1169"/>
      <c r="T42" s="1169"/>
      <c r="U42" s="1169"/>
      <c r="V42" s="1169"/>
      <c r="W42" s="1169"/>
      <c r="X42" s="1169"/>
      <c r="Y42" s="1169"/>
      <c r="Z42" s="1169"/>
      <c r="AA42" s="1169"/>
      <c r="AB42" s="1169"/>
      <c r="AC42" s="1169"/>
      <c r="AD42" s="1169"/>
      <c r="AE42" s="1169"/>
      <c r="AF42" s="1169"/>
      <c r="AG42" s="1169"/>
      <c r="AH42" s="1115"/>
      <c r="AI42" s="1115"/>
      <c r="AJ42" s="1115"/>
    </row>
    <row r="43" spans="1:36" ht="33" customHeight="1">
      <c r="A43" s="2771" t="s">
        <v>1790</v>
      </c>
      <c r="B43" s="2773" t="s">
        <v>1789</v>
      </c>
      <c r="C43" s="2774"/>
      <c r="D43" s="2774"/>
      <c r="E43" s="2774"/>
      <c r="F43" s="2775"/>
      <c r="G43" s="2765" t="s">
        <v>1788</v>
      </c>
      <c r="H43" s="2766"/>
      <c r="I43" s="2766"/>
      <c r="J43" s="2766"/>
      <c r="K43" s="2767"/>
      <c r="L43" s="2765" t="s">
        <v>1792</v>
      </c>
      <c r="M43" s="2766"/>
      <c r="N43" s="2766"/>
      <c r="O43" s="2766"/>
      <c r="P43" s="2767"/>
      <c r="Q43" s="2765" t="s">
        <v>1786</v>
      </c>
      <c r="R43" s="2766"/>
      <c r="S43" s="2766"/>
      <c r="T43" s="2766"/>
      <c r="U43" s="2767"/>
      <c r="V43" s="2766" t="s">
        <v>1785</v>
      </c>
      <c r="W43" s="2766"/>
      <c r="X43" s="2766"/>
      <c r="Y43" s="2766"/>
      <c r="Z43" s="2776"/>
      <c r="AA43" s="2765" t="s">
        <v>1784</v>
      </c>
      <c r="AB43" s="2766"/>
      <c r="AC43" s="2766"/>
      <c r="AD43" s="2766"/>
      <c r="AE43" s="2767"/>
      <c r="AF43" s="1117"/>
      <c r="AG43" s="1115"/>
      <c r="AH43" s="1115"/>
      <c r="AI43" s="1115"/>
      <c r="AJ43" s="1115"/>
    </row>
    <row r="44" spans="1:36" ht="36" customHeight="1" thickBot="1">
      <c r="A44" s="2772"/>
      <c r="B44" s="1153" t="s">
        <v>1783</v>
      </c>
      <c r="C44" s="1152" t="s">
        <v>1782</v>
      </c>
      <c r="D44" s="1152" t="s">
        <v>1781</v>
      </c>
      <c r="E44" s="1152" t="s">
        <v>1780</v>
      </c>
      <c r="F44" s="1151" t="s">
        <v>1779</v>
      </c>
      <c r="G44" s="1153" t="s">
        <v>1783</v>
      </c>
      <c r="H44" s="1152" t="s">
        <v>1782</v>
      </c>
      <c r="I44" s="1152" t="s">
        <v>1781</v>
      </c>
      <c r="J44" s="1152" t="s">
        <v>1780</v>
      </c>
      <c r="K44" s="1151" t="s">
        <v>1779</v>
      </c>
      <c r="L44" s="1153" t="s">
        <v>1783</v>
      </c>
      <c r="M44" s="1152" t="s">
        <v>1782</v>
      </c>
      <c r="N44" s="1152" t="s">
        <v>1781</v>
      </c>
      <c r="O44" s="1152" t="s">
        <v>1780</v>
      </c>
      <c r="P44" s="1151" t="s">
        <v>1779</v>
      </c>
      <c r="Q44" s="1153" t="s">
        <v>1783</v>
      </c>
      <c r="R44" s="1152" t="s">
        <v>1782</v>
      </c>
      <c r="S44" s="1152" t="s">
        <v>1781</v>
      </c>
      <c r="T44" s="1152" t="s">
        <v>1780</v>
      </c>
      <c r="U44" s="1151" t="s">
        <v>1779</v>
      </c>
      <c r="V44" s="1154" t="s">
        <v>1783</v>
      </c>
      <c r="W44" s="1152" t="s">
        <v>1782</v>
      </c>
      <c r="X44" s="1152" t="s">
        <v>1781</v>
      </c>
      <c r="Y44" s="1152" t="s">
        <v>1780</v>
      </c>
      <c r="Z44" s="1155" t="s">
        <v>1779</v>
      </c>
      <c r="AA44" s="1153" t="s">
        <v>1783</v>
      </c>
      <c r="AB44" s="1152" t="s">
        <v>1782</v>
      </c>
      <c r="AC44" s="1152" t="s">
        <v>1781</v>
      </c>
      <c r="AD44" s="1152" t="s">
        <v>1780</v>
      </c>
      <c r="AE44" s="1151" t="s">
        <v>1779</v>
      </c>
      <c r="AF44" s="1117"/>
      <c r="AG44" s="1115"/>
      <c r="AH44" s="1115"/>
      <c r="AI44" s="1115"/>
      <c r="AJ44" s="1115"/>
    </row>
    <row r="45" spans="1:36">
      <c r="A45" s="1168" t="s">
        <v>1778</v>
      </c>
      <c r="B45" s="1167"/>
      <c r="C45" s="1144"/>
      <c r="D45" s="1144"/>
      <c r="E45" s="1144"/>
      <c r="F45" s="1144"/>
      <c r="G45" s="1145"/>
      <c r="H45" s="1144"/>
      <c r="I45" s="1144"/>
      <c r="J45" s="1144"/>
      <c r="K45" s="1146"/>
      <c r="L45" s="1145"/>
      <c r="M45" s="1144"/>
      <c r="N45" s="1144"/>
      <c r="O45" s="1144"/>
      <c r="P45" s="1146"/>
      <c r="Q45" s="1166"/>
      <c r="R45" s="1165"/>
      <c r="S45" s="1165"/>
      <c r="T45" s="1165"/>
      <c r="U45" s="1146"/>
      <c r="V45" s="1164"/>
      <c r="W45" s="1143"/>
      <c r="X45" s="1143"/>
      <c r="Y45" s="1143"/>
      <c r="Z45" s="1146"/>
      <c r="AA45" s="1163"/>
      <c r="AB45" s="1143"/>
      <c r="AC45" s="1143"/>
      <c r="AD45" s="1143"/>
      <c r="AE45" s="1146"/>
      <c r="AF45" s="1117"/>
      <c r="AG45" s="1115"/>
      <c r="AH45" s="1115"/>
      <c r="AI45" s="1115"/>
      <c r="AJ45" s="1115"/>
    </row>
    <row r="46" spans="1:36">
      <c r="A46" s="1161" t="s">
        <v>1777</v>
      </c>
      <c r="B46" s="1131"/>
      <c r="C46" s="1129"/>
      <c r="D46" s="1129"/>
      <c r="E46" s="1129"/>
      <c r="F46" s="1129"/>
      <c r="G46" s="1130"/>
      <c r="H46" s="1129"/>
      <c r="I46" s="1129"/>
      <c r="J46" s="1129"/>
      <c r="K46" s="1128"/>
      <c r="L46" s="1130"/>
      <c r="M46" s="1129"/>
      <c r="N46" s="1129"/>
      <c r="O46" s="1129"/>
      <c r="P46" s="1128"/>
      <c r="Q46" s="1130"/>
      <c r="R46" s="1129"/>
      <c r="S46" s="1129"/>
      <c r="T46" s="1129"/>
      <c r="U46" s="1128"/>
      <c r="V46" s="1130"/>
      <c r="W46" s="1129"/>
      <c r="X46" s="1129"/>
      <c r="Y46" s="1129"/>
      <c r="Z46" s="1128"/>
      <c r="AA46" s="1131"/>
      <c r="AB46" s="1129"/>
      <c r="AC46" s="1129"/>
      <c r="AD46" s="1129"/>
      <c r="AE46" s="1128"/>
      <c r="AF46" s="1117"/>
      <c r="AG46" s="1115"/>
      <c r="AH46" s="1115"/>
      <c r="AI46" s="1115"/>
      <c r="AJ46" s="1115"/>
    </row>
    <row r="47" spans="1:36">
      <c r="A47" s="1161" t="s">
        <v>1776</v>
      </c>
      <c r="B47" s="1131"/>
      <c r="C47" s="1129"/>
      <c r="D47" s="1129"/>
      <c r="E47" s="1129"/>
      <c r="F47" s="1129"/>
      <c r="G47" s="1130"/>
      <c r="H47" s="1129"/>
      <c r="I47" s="1129"/>
      <c r="J47" s="1129"/>
      <c r="K47" s="1128"/>
      <c r="L47" s="1130"/>
      <c r="M47" s="1129"/>
      <c r="N47" s="1129"/>
      <c r="O47" s="1129"/>
      <c r="P47" s="1128"/>
      <c r="Q47" s="1130"/>
      <c r="R47" s="1129"/>
      <c r="S47" s="1129"/>
      <c r="T47" s="1129"/>
      <c r="U47" s="1128"/>
      <c r="V47" s="1130"/>
      <c r="W47" s="1129"/>
      <c r="X47" s="1129"/>
      <c r="Y47" s="1129"/>
      <c r="Z47" s="1128"/>
      <c r="AA47" s="1131"/>
      <c r="AB47" s="1129"/>
      <c r="AC47" s="1129"/>
      <c r="AD47" s="1129"/>
      <c r="AE47" s="1128"/>
      <c r="AF47" s="1117"/>
      <c r="AG47" s="1115"/>
      <c r="AH47" s="1115"/>
      <c r="AI47" s="1115"/>
      <c r="AJ47" s="1115"/>
    </row>
    <row r="48" spans="1:36">
      <c r="A48" s="1161" t="s">
        <v>1775</v>
      </c>
      <c r="B48" s="1131"/>
      <c r="C48" s="1129"/>
      <c r="D48" s="1129"/>
      <c r="E48" s="1129"/>
      <c r="F48" s="1129"/>
      <c r="G48" s="1130"/>
      <c r="H48" s="1129"/>
      <c r="I48" s="1129"/>
      <c r="J48" s="1129"/>
      <c r="K48" s="1128"/>
      <c r="L48" s="1130"/>
      <c r="M48" s="1129"/>
      <c r="N48" s="1129"/>
      <c r="O48" s="1129"/>
      <c r="P48" s="1128"/>
      <c r="Q48" s="1130"/>
      <c r="R48" s="1129"/>
      <c r="S48" s="1129"/>
      <c r="T48" s="1129"/>
      <c r="U48" s="1128"/>
      <c r="V48" s="1130"/>
      <c r="W48" s="1129"/>
      <c r="X48" s="1129"/>
      <c r="Y48" s="1129"/>
      <c r="Z48" s="1128"/>
      <c r="AA48" s="1131"/>
      <c r="AB48" s="1129"/>
      <c r="AC48" s="1129"/>
      <c r="AD48" s="1129"/>
      <c r="AE48" s="1128"/>
      <c r="AF48" s="1117"/>
      <c r="AG48" s="1115"/>
      <c r="AH48" s="1115"/>
      <c r="AI48" s="1115"/>
      <c r="AJ48" s="1115"/>
    </row>
    <row r="49" spans="1:36">
      <c r="A49" s="1161" t="s">
        <v>1774</v>
      </c>
      <c r="B49" s="1131"/>
      <c r="C49" s="1129"/>
      <c r="D49" s="1129"/>
      <c r="E49" s="1129"/>
      <c r="F49" s="1129"/>
      <c r="G49" s="1130"/>
      <c r="H49" s="1129"/>
      <c r="I49" s="1129"/>
      <c r="J49" s="1129"/>
      <c r="K49" s="1128"/>
      <c r="L49" s="1130"/>
      <c r="M49" s="1129"/>
      <c r="N49" s="1129"/>
      <c r="O49" s="1129"/>
      <c r="P49" s="1128"/>
      <c r="Q49" s="1130"/>
      <c r="R49" s="1129"/>
      <c r="S49" s="1129"/>
      <c r="T49" s="1129"/>
      <c r="U49" s="1128"/>
      <c r="V49" s="1130"/>
      <c r="W49" s="1129"/>
      <c r="X49" s="1129"/>
      <c r="Y49" s="1129"/>
      <c r="Z49" s="1128"/>
      <c r="AA49" s="1131"/>
      <c r="AB49" s="1129"/>
      <c r="AC49" s="1129"/>
      <c r="AD49" s="1129"/>
      <c r="AE49" s="1128"/>
      <c r="AF49" s="1117"/>
      <c r="AG49" s="1115"/>
      <c r="AH49" s="1115"/>
      <c r="AI49" s="1115"/>
      <c r="AJ49" s="1115"/>
    </row>
    <row r="50" spans="1:36">
      <c r="A50" s="1162" t="s">
        <v>1773</v>
      </c>
      <c r="B50" s="1131"/>
      <c r="C50" s="1129"/>
      <c r="D50" s="1129"/>
      <c r="E50" s="1129"/>
      <c r="F50" s="1129"/>
      <c r="G50" s="1130"/>
      <c r="H50" s="1129"/>
      <c r="I50" s="1129"/>
      <c r="J50" s="1129"/>
      <c r="K50" s="1128"/>
      <c r="L50" s="1130"/>
      <c r="M50" s="1129"/>
      <c r="N50" s="1129"/>
      <c r="O50" s="1129"/>
      <c r="P50" s="1128"/>
      <c r="Q50" s="1130"/>
      <c r="R50" s="1129"/>
      <c r="S50" s="1129"/>
      <c r="T50" s="1129"/>
      <c r="U50" s="1128"/>
      <c r="V50" s="1130"/>
      <c r="W50" s="1129"/>
      <c r="X50" s="1129"/>
      <c r="Y50" s="1129"/>
      <c r="Z50" s="1128"/>
      <c r="AA50" s="1131"/>
      <c r="AB50" s="1129"/>
      <c r="AC50" s="1129"/>
      <c r="AD50" s="1129"/>
      <c r="AE50" s="1128"/>
      <c r="AF50" s="1117"/>
      <c r="AG50" s="1115"/>
      <c r="AH50" s="1115"/>
      <c r="AI50" s="1115"/>
      <c r="AJ50" s="1115"/>
    </row>
    <row r="51" spans="1:36">
      <c r="A51" s="1161" t="s">
        <v>1772</v>
      </c>
      <c r="B51" s="1131"/>
      <c r="C51" s="1129"/>
      <c r="D51" s="1129"/>
      <c r="E51" s="1129"/>
      <c r="F51" s="1129"/>
      <c r="G51" s="1130"/>
      <c r="H51" s="1129"/>
      <c r="I51" s="1129"/>
      <c r="J51" s="1129"/>
      <c r="K51" s="1128"/>
      <c r="L51" s="1130"/>
      <c r="M51" s="1129"/>
      <c r="N51" s="1129"/>
      <c r="O51" s="1129"/>
      <c r="P51" s="1128"/>
      <c r="Q51" s="1130"/>
      <c r="R51" s="1129"/>
      <c r="S51" s="1129"/>
      <c r="T51" s="1129"/>
      <c r="U51" s="1128"/>
      <c r="V51" s="1130"/>
      <c r="W51" s="1129"/>
      <c r="X51" s="1129"/>
      <c r="Y51" s="1129"/>
      <c r="Z51" s="1128"/>
      <c r="AA51" s="1131"/>
      <c r="AB51" s="1129"/>
      <c r="AC51" s="1129"/>
      <c r="AD51" s="1129"/>
      <c r="AE51" s="1128"/>
      <c r="AF51" s="1117"/>
      <c r="AG51" s="1115"/>
      <c r="AH51" s="1115"/>
      <c r="AI51" s="1115"/>
      <c r="AJ51" s="1115"/>
    </row>
    <row r="52" spans="1:36">
      <c r="A52" s="1161" t="s">
        <v>1771</v>
      </c>
      <c r="B52" s="1131"/>
      <c r="C52" s="1129"/>
      <c r="D52" s="1129"/>
      <c r="E52" s="1129"/>
      <c r="F52" s="1129"/>
      <c r="G52" s="1130"/>
      <c r="H52" s="1129"/>
      <c r="I52" s="1129"/>
      <c r="J52" s="1129"/>
      <c r="K52" s="1128"/>
      <c r="L52" s="1130"/>
      <c r="M52" s="1129"/>
      <c r="N52" s="1129"/>
      <c r="O52" s="1129"/>
      <c r="P52" s="1128"/>
      <c r="Q52" s="1130"/>
      <c r="R52" s="1129"/>
      <c r="S52" s="1129"/>
      <c r="T52" s="1129"/>
      <c r="U52" s="1128"/>
      <c r="V52" s="1130"/>
      <c r="W52" s="1129"/>
      <c r="X52" s="1129"/>
      <c r="Y52" s="1129"/>
      <c r="Z52" s="1128"/>
      <c r="AA52" s="1131"/>
      <c r="AB52" s="1129"/>
      <c r="AC52" s="1129"/>
      <c r="AD52" s="1129"/>
      <c r="AE52" s="1128"/>
      <c r="AF52" s="1117"/>
      <c r="AG52" s="1115"/>
      <c r="AH52" s="1115"/>
      <c r="AI52" s="1115"/>
      <c r="AJ52" s="1115"/>
    </row>
    <row r="53" spans="1:36">
      <c r="A53" s="1161" t="s">
        <v>1770</v>
      </c>
      <c r="B53" s="1131"/>
      <c r="C53" s="1129"/>
      <c r="D53" s="1129"/>
      <c r="E53" s="1129"/>
      <c r="F53" s="1129"/>
      <c r="G53" s="1130"/>
      <c r="H53" s="1129"/>
      <c r="I53" s="1129"/>
      <c r="J53" s="1129"/>
      <c r="K53" s="1128"/>
      <c r="L53" s="1130"/>
      <c r="M53" s="1129"/>
      <c r="N53" s="1129"/>
      <c r="O53" s="1129"/>
      <c r="P53" s="1128"/>
      <c r="Q53" s="1130"/>
      <c r="R53" s="1129"/>
      <c r="S53" s="1129"/>
      <c r="T53" s="1129"/>
      <c r="U53" s="1128"/>
      <c r="V53" s="1130"/>
      <c r="W53" s="1129"/>
      <c r="X53" s="1129"/>
      <c r="Y53" s="1129"/>
      <c r="Z53" s="1128"/>
      <c r="AA53" s="1131"/>
      <c r="AB53" s="1129"/>
      <c r="AC53" s="1129"/>
      <c r="AD53" s="1129"/>
      <c r="AE53" s="1128"/>
      <c r="AF53" s="1117"/>
      <c r="AG53" s="1115"/>
      <c r="AH53" s="1115"/>
      <c r="AI53" s="1115"/>
      <c r="AJ53" s="1115"/>
    </row>
    <row r="54" spans="1:36">
      <c r="A54" s="1160" t="s">
        <v>1769</v>
      </c>
      <c r="B54" s="1126"/>
      <c r="C54" s="1124"/>
      <c r="D54" s="1124"/>
      <c r="E54" s="1124"/>
      <c r="F54" s="1124"/>
      <c r="G54" s="1125"/>
      <c r="H54" s="1124"/>
      <c r="I54" s="1124"/>
      <c r="J54" s="1124"/>
      <c r="K54" s="1123"/>
      <c r="L54" s="1125"/>
      <c r="M54" s="1124"/>
      <c r="N54" s="1124"/>
      <c r="O54" s="1124"/>
      <c r="P54" s="1123"/>
      <c r="Q54" s="1125"/>
      <c r="R54" s="1124"/>
      <c r="S54" s="1124"/>
      <c r="T54" s="1124"/>
      <c r="U54" s="1123"/>
      <c r="V54" s="1125"/>
      <c r="W54" s="1124"/>
      <c r="X54" s="1124"/>
      <c r="Y54" s="1124"/>
      <c r="Z54" s="1123"/>
      <c r="AA54" s="1126"/>
      <c r="AB54" s="1124"/>
      <c r="AC54" s="1124"/>
      <c r="AD54" s="1124"/>
      <c r="AE54" s="1123"/>
      <c r="AF54" s="1117"/>
      <c r="AG54" s="1115"/>
      <c r="AH54" s="1115"/>
      <c r="AI54" s="1115"/>
      <c r="AJ54" s="1115"/>
    </row>
    <row r="55" spans="1:36" ht="12" thickBot="1">
      <c r="A55" s="1159" t="s">
        <v>1768</v>
      </c>
      <c r="B55" s="1121"/>
      <c r="C55" s="1119"/>
      <c r="D55" s="1119"/>
      <c r="E55" s="1119"/>
      <c r="F55" s="1119"/>
      <c r="G55" s="1120"/>
      <c r="H55" s="1119"/>
      <c r="I55" s="1119"/>
      <c r="J55" s="1119"/>
      <c r="K55" s="1118"/>
      <c r="L55" s="1120"/>
      <c r="M55" s="1119"/>
      <c r="N55" s="1119"/>
      <c r="O55" s="1119"/>
      <c r="P55" s="1118"/>
      <c r="Q55" s="1120"/>
      <c r="R55" s="1119"/>
      <c r="S55" s="1119"/>
      <c r="T55" s="1119"/>
      <c r="U55" s="1118"/>
      <c r="V55" s="1120"/>
      <c r="W55" s="1119"/>
      <c r="X55" s="1119"/>
      <c r="Y55" s="1119"/>
      <c r="Z55" s="1118"/>
      <c r="AA55" s="1121"/>
      <c r="AB55" s="1119"/>
      <c r="AC55" s="1119"/>
      <c r="AD55" s="1119"/>
      <c r="AE55" s="1118"/>
      <c r="AF55" s="1117"/>
      <c r="AG55" s="1115"/>
      <c r="AH55" s="1115"/>
      <c r="AI55" s="1115"/>
      <c r="AJ55" s="1115"/>
    </row>
    <row r="56" spans="1:36" ht="6.75" customHeight="1">
      <c r="A56" s="1158"/>
      <c r="B56" s="1157"/>
      <c r="C56" s="1157"/>
      <c r="D56" s="1157"/>
      <c r="E56" s="1157"/>
      <c r="F56" s="1157"/>
      <c r="G56" s="1157"/>
      <c r="H56" s="1157"/>
      <c r="I56" s="1157"/>
      <c r="J56" s="1157"/>
      <c r="K56" s="1157"/>
      <c r="L56" s="1157"/>
      <c r="M56" s="1157"/>
      <c r="N56" s="1157"/>
      <c r="O56" s="1157"/>
      <c r="P56" s="1157"/>
      <c r="Q56" s="1157"/>
      <c r="R56" s="1157"/>
      <c r="S56" s="1157"/>
      <c r="T56" s="1157"/>
      <c r="U56" s="1157"/>
      <c r="V56" s="1157"/>
      <c r="W56" s="1157"/>
      <c r="X56" s="1157"/>
      <c r="Y56" s="1157"/>
      <c r="Z56" s="1157"/>
      <c r="AA56" s="1157"/>
      <c r="AB56" s="1157"/>
      <c r="AC56" s="1157"/>
      <c r="AD56" s="1157"/>
      <c r="AE56" s="1157"/>
      <c r="AF56" s="1117"/>
      <c r="AG56" s="1115"/>
      <c r="AH56" s="1115"/>
      <c r="AI56" s="1115"/>
      <c r="AJ56" s="1115"/>
    </row>
    <row r="57" spans="1:36" ht="12" thickBot="1">
      <c r="A57" s="1115" t="s">
        <v>1791</v>
      </c>
      <c r="B57" s="1156"/>
      <c r="C57" s="1156"/>
      <c r="D57" s="1156"/>
      <c r="E57" s="1156"/>
      <c r="F57" s="1156"/>
      <c r="G57" s="1156"/>
      <c r="H57" s="1156"/>
      <c r="I57" s="1156"/>
      <c r="J57" s="1156"/>
      <c r="K57" s="1115"/>
      <c r="L57" s="1156"/>
      <c r="M57" s="1156"/>
      <c r="N57" s="1156"/>
      <c r="O57" s="1156"/>
      <c r="P57" s="1115"/>
      <c r="Q57" s="1115"/>
      <c r="R57" s="1115"/>
      <c r="S57" s="1115"/>
      <c r="T57" s="1115"/>
      <c r="U57" s="1115"/>
      <c r="V57" s="1115"/>
      <c r="W57" s="1115"/>
      <c r="X57" s="1115"/>
      <c r="Y57" s="1115"/>
      <c r="Z57" s="1115"/>
      <c r="AA57" s="1115"/>
      <c r="AB57" s="1115"/>
      <c r="AC57" s="1115"/>
      <c r="AD57" s="1115"/>
      <c r="AE57" s="1115"/>
      <c r="AF57" s="1115"/>
      <c r="AG57" s="1115"/>
      <c r="AH57" s="1115"/>
      <c r="AI57" s="1115"/>
      <c r="AJ57" s="1115"/>
    </row>
    <row r="58" spans="1:36" ht="33" customHeight="1">
      <c r="A58" s="2771" t="s">
        <v>1790</v>
      </c>
      <c r="B58" s="2773" t="s">
        <v>1789</v>
      </c>
      <c r="C58" s="2774"/>
      <c r="D58" s="2774"/>
      <c r="E58" s="2774"/>
      <c r="F58" s="2775"/>
      <c r="G58" s="2765" t="s">
        <v>1788</v>
      </c>
      <c r="H58" s="2766"/>
      <c r="I58" s="2766"/>
      <c r="J58" s="2766"/>
      <c r="K58" s="2767"/>
      <c r="L58" s="2765" t="s">
        <v>1787</v>
      </c>
      <c r="M58" s="2766"/>
      <c r="N58" s="2766"/>
      <c r="O58" s="2766"/>
      <c r="P58" s="2776"/>
      <c r="Q58" s="2765" t="s">
        <v>1786</v>
      </c>
      <c r="R58" s="2766"/>
      <c r="S58" s="2766"/>
      <c r="T58" s="2766"/>
      <c r="U58" s="2767"/>
      <c r="V58" s="2766" t="s">
        <v>1785</v>
      </c>
      <c r="W58" s="2766"/>
      <c r="X58" s="2766"/>
      <c r="Y58" s="2766"/>
      <c r="Z58" s="2767"/>
      <c r="AA58" s="2765" t="s">
        <v>1784</v>
      </c>
      <c r="AB58" s="2766"/>
      <c r="AC58" s="2766"/>
      <c r="AD58" s="2766"/>
      <c r="AE58" s="2767"/>
      <c r="AF58" s="1117"/>
      <c r="AG58" s="1115"/>
      <c r="AH58" s="1115"/>
      <c r="AI58" s="1115"/>
      <c r="AJ58" s="1115"/>
    </row>
    <row r="59" spans="1:36" ht="34.5" customHeight="1" thickBot="1">
      <c r="A59" s="2772"/>
      <c r="B59" s="1153" t="s">
        <v>1783</v>
      </c>
      <c r="C59" s="1152" t="s">
        <v>1782</v>
      </c>
      <c r="D59" s="1152" t="s">
        <v>1781</v>
      </c>
      <c r="E59" s="1152" t="s">
        <v>1780</v>
      </c>
      <c r="F59" s="1151" t="s">
        <v>1779</v>
      </c>
      <c r="G59" s="1153" t="s">
        <v>1783</v>
      </c>
      <c r="H59" s="1152" t="s">
        <v>1782</v>
      </c>
      <c r="I59" s="1152" t="s">
        <v>1781</v>
      </c>
      <c r="J59" s="1152" t="s">
        <v>1780</v>
      </c>
      <c r="K59" s="1151" t="s">
        <v>1779</v>
      </c>
      <c r="L59" s="1153" t="s">
        <v>1783</v>
      </c>
      <c r="M59" s="1152" t="s">
        <v>1782</v>
      </c>
      <c r="N59" s="1152" t="s">
        <v>1781</v>
      </c>
      <c r="O59" s="1152" t="s">
        <v>1780</v>
      </c>
      <c r="P59" s="1155" t="s">
        <v>1779</v>
      </c>
      <c r="Q59" s="1153" t="s">
        <v>1783</v>
      </c>
      <c r="R59" s="1152" t="s">
        <v>1782</v>
      </c>
      <c r="S59" s="1152" t="s">
        <v>1781</v>
      </c>
      <c r="T59" s="1152" t="s">
        <v>1780</v>
      </c>
      <c r="U59" s="1151" t="s">
        <v>1779</v>
      </c>
      <c r="V59" s="1154" t="s">
        <v>1783</v>
      </c>
      <c r="W59" s="1152" t="s">
        <v>1782</v>
      </c>
      <c r="X59" s="1152" t="s">
        <v>1781</v>
      </c>
      <c r="Y59" s="1152" t="s">
        <v>1780</v>
      </c>
      <c r="Z59" s="1151" t="s">
        <v>1779</v>
      </c>
      <c r="AA59" s="1153" t="s">
        <v>1783</v>
      </c>
      <c r="AB59" s="1152" t="s">
        <v>1782</v>
      </c>
      <c r="AC59" s="1152" t="s">
        <v>1781</v>
      </c>
      <c r="AD59" s="1152" t="s">
        <v>1780</v>
      </c>
      <c r="AE59" s="1151" t="s">
        <v>1779</v>
      </c>
      <c r="AF59" s="1117"/>
      <c r="AG59" s="1115"/>
      <c r="AH59" s="1115"/>
      <c r="AI59" s="1115"/>
      <c r="AJ59" s="1115"/>
    </row>
    <row r="60" spans="1:36">
      <c r="A60" s="1150" t="s">
        <v>1778</v>
      </c>
      <c r="B60" s="1149"/>
      <c r="C60" s="1148"/>
      <c r="D60" s="1148"/>
      <c r="E60" s="1148"/>
      <c r="F60" s="1147"/>
      <c r="G60" s="1145"/>
      <c r="H60" s="1144"/>
      <c r="I60" s="1144"/>
      <c r="J60" s="1144"/>
      <c r="K60" s="1146"/>
      <c r="L60" s="1145"/>
      <c r="M60" s="1144"/>
      <c r="N60" s="1144"/>
      <c r="O60" s="1144"/>
      <c r="P60" s="1143"/>
      <c r="Q60" s="1142"/>
      <c r="R60" s="1141"/>
      <c r="S60" s="1141"/>
      <c r="T60" s="1141"/>
      <c r="U60" s="1140"/>
      <c r="V60" s="1139"/>
      <c r="W60" s="1137"/>
      <c r="X60" s="1137"/>
      <c r="Y60" s="1137"/>
      <c r="Z60" s="1136"/>
      <c r="AA60" s="1138"/>
      <c r="AB60" s="1137"/>
      <c r="AC60" s="1137"/>
      <c r="AD60" s="1137"/>
      <c r="AE60" s="1136"/>
      <c r="AF60" s="1117"/>
      <c r="AG60" s="1115"/>
      <c r="AH60" s="1115"/>
      <c r="AI60" s="1115"/>
      <c r="AJ60" s="1115"/>
    </row>
    <row r="61" spans="1:36">
      <c r="A61" s="1132" t="s">
        <v>1777</v>
      </c>
      <c r="B61" s="1135"/>
      <c r="C61" s="1134"/>
      <c r="D61" s="1134"/>
      <c r="E61" s="1134"/>
      <c r="F61" s="1128"/>
      <c r="G61" s="1130"/>
      <c r="H61" s="1129"/>
      <c r="I61" s="1129"/>
      <c r="J61" s="1129"/>
      <c r="K61" s="1128"/>
      <c r="L61" s="1130"/>
      <c r="M61" s="1129"/>
      <c r="N61" s="1129"/>
      <c r="O61" s="1129"/>
      <c r="P61" s="1129"/>
      <c r="Q61" s="1135"/>
      <c r="R61" s="1134"/>
      <c r="S61" s="1134"/>
      <c r="T61" s="1134"/>
      <c r="U61" s="1128"/>
      <c r="V61" s="1131"/>
      <c r="W61" s="1129"/>
      <c r="X61" s="1129"/>
      <c r="Y61" s="1129"/>
      <c r="Z61" s="1128"/>
      <c r="AA61" s="1130"/>
      <c r="AB61" s="1129"/>
      <c r="AC61" s="1129"/>
      <c r="AD61" s="1129"/>
      <c r="AE61" s="1128"/>
      <c r="AF61" s="1117"/>
      <c r="AG61" s="1115"/>
      <c r="AH61" s="1115"/>
      <c r="AI61" s="1115"/>
      <c r="AJ61" s="1115"/>
    </row>
    <row r="62" spans="1:36">
      <c r="A62" s="1132" t="s">
        <v>1776</v>
      </c>
      <c r="B62" s="1135"/>
      <c r="C62" s="1134"/>
      <c r="D62" s="1134"/>
      <c r="E62" s="1134"/>
      <c r="F62" s="1128"/>
      <c r="G62" s="1130"/>
      <c r="H62" s="1129"/>
      <c r="I62" s="1129"/>
      <c r="J62" s="1129"/>
      <c r="K62" s="1128"/>
      <c r="L62" s="1130"/>
      <c r="M62" s="1129"/>
      <c r="N62" s="1129"/>
      <c r="O62" s="1129"/>
      <c r="P62" s="1129"/>
      <c r="Q62" s="1130"/>
      <c r="R62" s="1129"/>
      <c r="S62" s="1129"/>
      <c r="T62" s="1129"/>
      <c r="U62" s="1128"/>
      <c r="V62" s="1131"/>
      <c r="W62" s="1129"/>
      <c r="X62" s="1129"/>
      <c r="Y62" s="1129"/>
      <c r="Z62" s="1128"/>
      <c r="AA62" s="1130"/>
      <c r="AB62" s="1129"/>
      <c r="AC62" s="1129"/>
      <c r="AD62" s="1129"/>
      <c r="AE62" s="1128"/>
      <c r="AF62" s="1117"/>
      <c r="AG62" s="1115"/>
      <c r="AH62" s="1115"/>
      <c r="AI62" s="1115"/>
      <c r="AJ62" s="1115"/>
    </row>
    <row r="63" spans="1:36">
      <c r="A63" s="1132" t="s">
        <v>1775</v>
      </c>
      <c r="B63" s="1135"/>
      <c r="C63" s="1134"/>
      <c r="D63" s="1134"/>
      <c r="E63" s="1134"/>
      <c r="F63" s="1128"/>
      <c r="G63" s="1130"/>
      <c r="H63" s="1129"/>
      <c r="I63" s="1129"/>
      <c r="J63" s="1129"/>
      <c r="K63" s="1128"/>
      <c r="L63" s="1130"/>
      <c r="M63" s="1129"/>
      <c r="N63" s="1129"/>
      <c r="O63" s="1129"/>
      <c r="P63" s="1129"/>
      <c r="Q63" s="1130"/>
      <c r="R63" s="1129"/>
      <c r="S63" s="1129"/>
      <c r="T63" s="1129"/>
      <c r="U63" s="1128"/>
      <c r="V63" s="1131"/>
      <c r="W63" s="1129"/>
      <c r="X63" s="1129"/>
      <c r="Y63" s="1129"/>
      <c r="Z63" s="1128"/>
      <c r="AA63" s="1130"/>
      <c r="AB63" s="1129"/>
      <c r="AC63" s="1129"/>
      <c r="AD63" s="1129"/>
      <c r="AE63" s="1128"/>
      <c r="AF63" s="1117"/>
      <c r="AG63" s="1115"/>
      <c r="AH63" s="1115"/>
      <c r="AI63" s="1115"/>
      <c r="AJ63" s="1115"/>
    </row>
    <row r="64" spans="1:36">
      <c r="A64" s="1132" t="s">
        <v>1774</v>
      </c>
      <c r="B64" s="1135"/>
      <c r="C64" s="1134"/>
      <c r="D64" s="1134"/>
      <c r="E64" s="1134"/>
      <c r="F64" s="1128"/>
      <c r="G64" s="1130"/>
      <c r="H64" s="1129"/>
      <c r="I64" s="1129"/>
      <c r="J64" s="1129"/>
      <c r="K64" s="1128"/>
      <c r="L64" s="1130"/>
      <c r="M64" s="1129"/>
      <c r="N64" s="1129"/>
      <c r="O64" s="1129"/>
      <c r="P64" s="1129"/>
      <c r="Q64" s="1130"/>
      <c r="R64" s="1129"/>
      <c r="S64" s="1129"/>
      <c r="T64" s="1129"/>
      <c r="U64" s="1128"/>
      <c r="V64" s="1131"/>
      <c r="W64" s="1129"/>
      <c r="X64" s="1129"/>
      <c r="Y64" s="1129"/>
      <c r="Z64" s="1128"/>
      <c r="AA64" s="1130"/>
      <c r="AB64" s="1129"/>
      <c r="AC64" s="1129"/>
      <c r="AD64" s="1129"/>
      <c r="AE64" s="1128"/>
      <c r="AF64" s="1117"/>
      <c r="AG64" s="1115"/>
      <c r="AH64" s="1115"/>
      <c r="AI64" s="1115"/>
      <c r="AJ64" s="1115"/>
    </row>
    <row r="65" spans="1:36">
      <c r="A65" s="1133" t="s">
        <v>1773</v>
      </c>
      <c r="B65" s="1130"/>
      <c r="C65" s="1129"/>
      <c r="D65" s="1129"/>
      <c r="E65" s="1129"/>
      <c r="F65" s="1128"/>
      <c r="G65" s="1130"/>
      <c r="H65" s="1129"/>
      <c r="I65" s="1129"/>
      <c r="J65" s="1129"/>
      <c r="K65" s="1128"/>
      <c r="L65" s="1130"/>
      <c r="M65" s="1129"/>
      <c r="N65" s="1129"/>
      <c r="O65" s="1129"/>
      <c r="P65" s="1129"/>
      <c r="Q65" s="1130"/>
      <c r="R65" s="1129"/>
      <c r="S65" s="1129"/>
      <c r="T65" s="1129"/>
      <c r="U65" s="1128"/>
      <c r="V65" s="1131"/>
      <c r="W65" s="1129"/>
      <c r="X65" s="1129"/>
      <c r="Y65" s="1129"/>
      <c r="Z65" s="1128"/>
      <c r="AA65" s="1130"/>
      <c r="AB65" s="1129"/>
      <c r="AC65" s="1129"/>
      <c r="AD65" s="1129"/>
      <c r="AE65" s="1128"/>
      <c r="AF65" s="1117"/>
      <c r="AG65" s="1115"/>
      <c r="AH65" s="1115"/>
      <c r="AI65" s="1115"/>
      <c r="AJ65" s="1115"/>
    </row>
    <row r="66" spans="1:36">
      <c r="A66" s="1132" t="s">
        <v>1772</v>
      </c>
      <c r="B66" s="1130"/>
      <c r="C66" s="1129"/>
      <c r="D66" s="1129"/>
      <c r="E66" s="1129"/>
      <c r="F66" s="1128"/>
      <c r="G66" s="1130"/>
      <c r="H66" s="1129"/>
      <c r="I66" s="1129"/>
      <c r="J66" s="1129"/>
      <c r="K66" s="1128"/>
      <c r="L66" s="1130"/>
      <c r="M66" s="1129"/>
      <c r="N66" s="1129"/>
      <c r="O66" s="1129"/>
      <c r="P66" s="1129"/>
      <c r="Q66" s="1130"/>
      <c r="R66" s="1129"/>
      <c r="S66" s="1129"/>
      <c r="T66" s="1129"/>
      <c r="U66" s="1128"/>
      <c r="V66" s="1131"/>
      <c r="W66" s="1129"/>
      <c r="X66" s="1129"/>
      <c r="Y66" s="1129"/>
      <c r="Z66" s="1128"/>
      <c r="AA66" s="1130"/>
      <c r="AB66" s="1129"/>
      <c r="AC66" s="1129"/>
      <c r="AD66" s="1129"/>
      <c r="AE66" s="1128"/>
      <c r="AF66" s="1117"/>
      <c r="AG66" s="1115"/>
      <c r="AH66" s="1115"/>
      <c r="AI66" s="1115"/>
      <c r="AJ66" s="1115"/>
    </row>
    <row r="67" spans="1:36">
      <c r="A67" s="1132" t="s">
        <v>1771</v>
      </c>
      <c r="B67" s="1130"/>
      <c r="C67" s="1129"/>
      <c r="D67" s="1129"/>
      <c r="E67" s="1129"/>
      <c r="F67" s="1128"/>
      <c r="G67" s="1130"/>
      <c r="H67" s="1129"/>
      <c r="I67" s="1129"/>
      <c r="J67" s="1129"/>
      <c r="K67" s="1128"/>
      <c r="L67" s="1130"/>
      <c r="M67" s="1129"/>
      <c r="N67" s="1129"/>
      <c r="O67" s="1129"/>
      <c r="P67" s="1129"/>
      <c r="Q67" s="1130"/>
      <c r="R67" s="1129"/>
      <c r="S67" s="1129"/>
      <c r="T67" s="1129"/>
      <c r="U67" s="1128"/>
      <c r="V67" s="1131"/>
      <c r="W67" s="1129"/>
      <c r="X67" s="1129"/>
      <c r="Y67" s="1129"/>
      <c r="Z67" s="1128"/>
      <c r="AA67" s="1130"/>
      <c r="AB67" s="1129"/>
      <c r="AC67" s="1129"/>
      <c r="AD67" s="1129"/>
      <c r="AE67" s="1128"/>
      <c r="AF67" s="1117"/>
      <c r="AG67" s="1115"/>
      <c r="AH67" s="1115"/>
      <c r="AI67" s="1115"/>
      <c r="AJ67" s="1115"/>
    </row>
    <row r="68" spans="1:36">
      <c r="A68" s="1132" t="s">
        <v>1770</v>
      </c>
      <c r="B68" s="1130"/>
      <c r="C68" s="1129"/>
      <c r="D68" s="1129"/>
      <c r="E68" s="1129"/>
      <c r="F68" s="1128"/>
      <c r="G68" s="1130"/>
      <c r="H68" s="1129"/>
      <c r="I68" s="1129"/>
      <c r="J68" s="1129"/>
      <c r="K68" s="1128"/>
      <c r="L68" s="1130"/>
      <c r="M68" s="1129"/>
      <c r="N68" s="1129"/>
      <c r="O68" s="1129"/>
      <c r="P68" s="1129"/>
      <c r="Q68" s="1130"/>
      <c r="R68" s="1129"/>
      <c r="S68" s="1129"/>
      <c r="T68" s="1129"/>
      <c r="U68" s="1128"/>
      <c r="V68" s="1131"/>
      <c r="W68" s="1129"/>
      <c r="X68" s="1129"/>
      <c r="Y68" s="1129"/>
      <c r="Z68" s="1128"/>
      <c r="AA68" s="1130"/>
      <c r="AB68" s="1129"/>
      <c r="AC68" s="1129"/>
      <c r="AD68" s="1129"/>
      <c r="AE68" s="1128"/>
      <c r="AF68" s="1117"/>
      <c r="AG68" s="1115"/>
      <c r="AH68" s="1115"/>
      <c r="AI68" s="1115"/>
      <c r="AJ68" s="1115"/>
    </row>
    <row r="69" spans="1:36">
      <c r="A69" s="1127" t="s">
        <v>1769</v>
      </c>
      <c r="B69" s="1125"/>
      <c r="C69" s="1124"/>
      <c r="D69" s="1124"/>
      <c r="E69" s="1124"/>
      <c r="F69" s="1123"/>
      <c r="G69" s="1125"/>
      <c r="H69" s="1124"/>
      <c r="I69" s="1124"/>
      <c r="J69" s="1124"/>
      <c r="K69" s="1123"/>
      <c r="L69" s="1125"/>
      <c r="M69" s="1124"/>
      <c r="N69" s="1124"/>
      <c r="O69" s="1124"/>
      <c r="P69" s="1124"/>
      <c r="Q69" s="1125"/>
      <c r="R69" s="1124"/>
      <c r="S69" s="1124"/>
      <c r="T69" s="1124"/>
      <c r="U69" s="1123"/>
      <c r="V69" s="1126"/>
      <c r="W69" s="1124"/>
      <c r="X69" s="1124"/>
      <c r="Y69" s="1124"/>
      <c r="Z69" s="1123"/>
      <c r="AA69" s="1125"/>
      <c r="AB69" s="1124"/>
      <c r="AC69" s="1124"/>
      <c r="AD69" s="1124"/>
      <c r="AE69" s="1123"/>
      <c r="AF69" s="1117"/>
      <c r="AG69" s="1115"/>
      <c r="AH69" s="1115"/>
      <c r="AI69" s="1115"/>
      <c r="AJ69" s="1115"/>
    </row>
    <row r="70" spans="1:36" ht="12" thickBot="1">
      <c r="A70" s="1122" t="s">
        <v>1768</v>
      </c>
      <c r="B70" s="1120"/>
      <c r="C70" s="1119"/>
      <c r="D70" s="1119"/>
      <c r="E70" s="1119"/>
      <c r="F70" s="1118"/>
      <c r="G70" s="1120"/>
      <c r="H70" s="1119"/>
      <c r="I70" s="1119"/>
      <c r="J70" s="1119"/>
      <c r="K70" s="1118"/>
      <c r="L70" s="1120"/>
      <c r="M70" s="1119"/>
      <c r="N70" s="1119"/>
      <c r="O70" s="1119"/>
      <c r="P70" s="1119"/>
      <c r="Q70" s="1120"/>
      <c r="R70" s="1119"/>
      <c r="S70" s="1119"/>
      <c r="T70" s="1119"/>
      <c r="U70" s="1118"/>
      <c r="V70" s="1121"/>
      <c r="W70" s="1119"/>
      <c r="X70" s="1119"/>
      <c r="Y70" s="1119"/>
      <c r="Z70" s="1118"/>
      <c r="AA70" s="1120"/>
      <c r="AB70" s="1119"/>
      <c r="AC70" s="1119"/>
      <c r="AD70" s="1119"/>
      <c r="AE70" s="1118"/>
      <c r="AF70" s="1117"/>
      <c r="AG70" s="1115"/>
      <c r="AH70" s="1115"/>
      <c r="AI70" s="1115"/>
      <c r="AJ70" s="1115"/>
    </row>
    <row r="71" spans="1:36" ht="3.75" customHeight="1"/>
    <row r="72" spans="1:36">
      <c r="A72" s="918" t="s">
        <v>540</v>
      </c>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1115"/>
      <c r="AF72" s="1115"/>
      <c r="AG72" s="1115"/>
      <c r="AH72" s="1115"/>
      <c r="AI72" s="1115"/>
      <c r="AJ72" s="1115"/>
    </row>
    <row r="73" spans="1:36" ht="44.25" customHeight="1">
      <c r="A73" s="2780" t="s">
        <v>1767</v>
      </c>
      <c r="B73" s="2780"/>
      <c r="C73" s="2780"/>
      <c r="D73" s="2780"/>
      <c r="E73" s="2780"/>
      <c r="F73" s="2780"/>
      <c r="G73" s="2780"/>
      <c r="H73" s="2780"/>
      <c r="I73" s="2780"/>
      <c r="J73" s="2780"/>
      <c r="K73" s="2780"/>
      <c r="L73" s="2780"/>
      <c r="M73" s="2780"/>
      <c r="N73" s="2780"/>
      <c r="O73" s="2780"/>
      <c r="P73" s="2780"/>
      <c r="Q73" s="1111"/>
      <c r="R73" s="1111"/>
      <c r="S73" s="1111"/>
      <c r="T73" s="1111"/>
      <c r="U73" s="1111"/>
      <c r="V73" s="1111"/>
      <c r="W73" s="1111"/>
      <c r="X73" s="1111"/>
      <c r="Y73" s="1111"/>
      <c r="Z73" s="1111"/>
      <c r="AA73" s="1111"/>
      <c r="AB73" s="1111"/>
      <c r="AC73" s="1111"/>
      <c r="AD73" s="1111"/>
      <c r="AE73" s="1115"/>
      <c r="AF73" s="1115"/>
      <c r="AG73" s="1115"/>
      <c r="AH73" s="1115"/>
      <c r="AI73" s="1115"/>
      <c r="AJ73" s="1115"/>
    </row>
    <row r="74" spans="1:36" ht="23.25" customHeight="1">
      <c r="A74" s="2780" t="s">
        <v>1766</v>
      </c>
      <c r="B74" s="2780"/>
      <c r="C74" s="2780"/>
      <c r="D74" s="2780"/>
      <c r="E74" s="2780"/>
      <c r="F74" s="2780"/>
      <c r="G74" s="2780"/>
      <c r="H74" s="2780"/>
      <c r="I74" s="2780"/>
      <c r="J74" s="2780"/>
      <c r="K74" s="2780"/>
      <c r="L74" s="2780"/>
      <c r="M74" s="2780"/>
      <c r="N74" s="2780"/>
      <c r="O74" s="2780"/>
      <c r="P74" s="2780"/>
      <c r="Q74" s="1110"/>
      <c r="R74" s="1110"/>
      <c r="S74" s="1110"/>
      <c r="T74" s="1110"/>
      <c r="U74" s="1110"/>
      <c r="V74" s="1110"/>
      <c r="W74" s="1110"/>
      <c r="X74" s="1110"/>
      <c r="Y74" s="1110"/>
      <c r="Z74" s="1110"/>
      <c r="AA74" s="1110"/>
      <c r="AB74" s="1110"/>
      <c r="AC74" s="1110"/>
      <c r="AD74" s="1110"/>
      <c r="AE74" s="1115"/>
      <c r="AF74" s="1115"/>
      <c r="AG74" s="1115"/>
      <c r="AH74" s="1115"/>
      <c r="AI74" s="1115"/>
      <c r="AJ74" s="1115"/>
    </row>
    <row r="75" spans="1:36" ht="37.5" customHeight="1">
      <c r="A75" s="2780" t="s">
        <v>1765</v>
      </c>
      <c r="B75" s="2780"/>
      <c r="C75" s="2780"/>
      <c r="D75" s="2780"/>
      <c r="E75" s="2780"/>
      <c r="F75" s="2780"/>
      <c r="G75" s="2780"/>
      <c r="H75" s="2780"/>
      <c r="I75" s="2780"/>
      <c r="J75" s="2780"/>
      <c r="K75" s="2780"/>
      <c r="L75" s="2780"/>
      <c r="M75" s="2780"/>
      <c r="N75" s="2780"/>
      <c r="O75" s="2780"/>
      <c r="P75" s="2780"/>
      <c r="Q75" s="1110"/>
      <c r="R75" s="1110"/>
      <c r="S75" s="1110"/>
      <c r="T75" s="1110"/>
      <c r="U75" s="1110"/>
      <c r="V75" s="1110"/>
      <c r="W75" s="1110"/>
      <c r="X75" s="1110"/>
      <c r="Y75" s="1110"/>
      <c r="Z75" s="1110"/>
      <c r="AA75" s="1110"/>
      <c r="AB75" s="1110"/>
      <c r="AC75" s="1110"/>
      <c r="AD75" s="1110"/>
      <c r="AE75" s="1115"/>
      <c r="AF75" s="1115"/>
      <c r="AG75" s="1115"/>
      <c r="AH75" s="1115"/>
      <c r="AI75" s="1115"/>
      <c r="AJ75" s="1115"/>
    </row>
    <row r="76" spans="1:36" ht="36.75" customHeight="1">
      <c r="A76" s="2780" t="s">
        <v>1764</v>
      </c>
      <c r="B76" s="2780"/>
      <c r="C76" s="2780"/>
      <c r="D76" s="2780"/>
      <c r="E76" s="2780"/>
      <c r="F76" s="2780"/>
      <c r="G76" s="2780"/>
      <c r="H76" s="2780"/>
      <c r="I76" s="2780"/>
      <c r="J76" s="2780"/>
      <c r="K76" s="2780"/>
      <c r="L76" s="2780"/>
      <c r="M76" s="2780"/>
      <c r="N76" s="2780"/>
      <c r="O76" s="2780"/>
      <c r="P76" s="2780"/>
      <c r="Q76" s="1110"/>
      <c r="R76" s="1110"/>
      <c r="S76" s="1110"/>
      <c r="T76" s="1110"/>
      <c r="U76" s="1110"/>
      <c r="V76" s="1110"/>
      <c r="W76" s="1110"/>
      <c r="X76" s="1110"/>
      <c r="Y76" s="1110"/>
      <c r="Z76" s="320" t="s">
        <v>910</v>
      </c>
      <c r="AA76" s="320"/>
      <c r="AB76" s="320"/>
      <c r="AC76" s="1110"/>
      <c r="AD76" s="1110"/>
      <c r="AE76" s="1115"/>
      <c r="AF76" s="1115"/>
      <c r="AG76" s="1115"/>
      <c r="AH76" s="1115"/>
      <c r="AI76" s="1115"/>
      <c r="AJ76" s="1115"/>
    </row>
    <row r="77" spans="1:36">
      <c r="A77" s="317" t="s">
        <v>771</v>
      </c>
      <c r="B77" s="1116"/>
      <c r="C77" s="1116"/>
      <c r="D77" s="1116"/>
      <c r="E77" s="1116"/>
      <c r="F77" s="320"/>
      <c r="G77" s="320"/>
      <c r="H77" s="320"/>
      <c r="I77" s="320"/>
      <c r="J77" s="322" t="s">
        <v>1763</v>
      </c>
      <c r="K77" s="320"/>
      <c r="L77" s="320"/>
      <c r="M77" s="320"/>
      <c r="N77" s="320"/>
      <c r="O77" s="320"/>
      <c r="P77" s="320"/>
      <c r="Q77" s="320"/>
      <c r="R77" s="320"/>
      <c r="S77" s="320"/>
      <c r="T77" s="320"/>
      <c r="U77" s="320"/>
      <c r="V77" s="320"/>
      <c r="W77" s="320"/>
      <c r="X77" s="320"/>
      <c r="Y77" s="320"/>
      <c r="Z77" s="323" t="s">
        <v>644</v>
      </c>
      <c r="AA77" s="317"/>
      <c r="AB77" s="317"/>
      <c r="AC77" s="320"/>
      <c r="AD77" s="320"/>
      <c r="AE77" s="1115"/>
      <c r="AF77" s="1115"/>
      <c r="AG77" s="1115"/>
      <c r="AH77" s="1115"/>
      <c r="AI77" s="1115"/>
      <c r="AJ77" s="1115"/>
    </row>
    <row r="78" spans="1:36">
      <c r="A78" s="321" t="s">
        <v>640</v>
      </c>
      <c r="B78" s="317"/>
      <c r="C78" s="317"/>
      <c r="D78" s="317"/>
      <c r="E78" s="317"/>
      <c r="F78" s="317"/>
      <c r="G78" s="317"/>
      <c r="H78" s="317"/>
      <c r="I78" s="317"/>
      <c r="J78" s="1083" t="s">
        <v>1762</v>
      </c>
      <c r="K78" s="317"/>
      <c r="L78" s="317"/>
      <c r="M78" s="317"/>
      <c r="N78" s="317"/>
      <c r="O78" s="317"/>
      <c r="P78" s="317"/>
      <c r="Q78" s="317"/>
      <c r="R78" s="317"/>
      <c r="S78" s="317"/>
      <c r="T78" s="317"/>
      <c r="U78" s="317"/>
      <c r="V78" s="317"/>
      <c r="W78" s="317"/>
      <c r="X78" s="317"/>
      <c r="Y78" s="317"/>
      <c r="AC78" s="317"/>
      <c r="AD78" s="317"/>
    </row>
    <row r="79" spans="1:36">
      <c r="A79" s="322"/>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AC79" s="317"/>
      <c r="AD79" s="317"/>
    </row>
    <row r="80" spans="1:36">
      <c r="A80" s="1083"/>
      <c r="B80" s="1083"/>
      <c r="C80" s="1083"/>
      <c r="D80" s="1083"/>
      <c r="E80" s="1083"/>
      <c r="F80" s="1083"/>
      <c r="G80" s="1083"/>
      <c r="H80" s="1083"/>
      <c r="I80" s="1083"/>
      <c r="J80" s="1083"/>
      <c r="K80" s="1083"/>
      <c r="L80" s="1083"/>
      <c r="M80" s="1083"/>
      <c r="N80" s="1083"/>
      <c r="O80" s="1083"/>
      <c r="P80" s="1083"/>
      <c r="Q80" s="1083"/>
      <c r="R80" s="1083"/>
      <c r="S80" s="1083"/>
      <c r="T80" s="1083"/>
      <c r="U80" s="1083"/>
      <c r="V80" s="1083"/>
      <c r="W80" s="1109"/>
      <c r="X80" s="1109"/>
      <c r="Y80" s="1109"/>
      <c r="Z80" s="323"/>
      <c r="AA80" s="323"/>
      <c r="AB80" s="323"/>
      <c r="AC80" s="323"/>
      <c r="AD80" s="323"/>
    </row>
  </sheetData>
  <mergeCells count="37">
    <mergeCell ref="A73:P73"/>
    <mergeCell ref="A74:P74"/>
    <mergeCell ref="A75:P75"/>
    <mergeCell ref="V58:Z58"/>
    <mergeCell ref="A76:P76"/>
    <mergeCell ref="AA26:AE26"/>
    <mergeCell ref="V26:Z26"/>
    <mergeCell ref="V43:Z43"/>
    <mergeCell ref="AA43:AE43"/>
    <mergeCell ref="A58:A59"/>
    <mergeCell ref="B58:F58"/>
    <mergeCell ref="G58:K58"/>
    <mergeCell ref="L58:P58"/>
    <mergeCell ref="Q58:U58"/>
    <mergeCell ref="A43:A44"/>
    <mergeCell ref="B43:F43"/>
    <mergeCell ref="G43:K43"/>
    <mergeCell ref="L43:P43"/>
    <mergeCell ref="Q43:U43"/>
    <mergeCell ref="AA58:AE58"/>
    <mergeCell ref="A21:K21"/>
    <mergeCell ref="A26:A27"/>
    <mergeCell ref="B26:F26"/>
    <mergeCell ref="G26:K26"/>
    <mergeCell ref="Q26:U26"/>
    <mergeCell ref="L26:P26"/>
    <mergeCell ref="AA9:AE9"/>
    <mergeCell ref="A2:B2"/>
    <mergeCell ref="Z2:AA2"/>
    <mergeCell ref="A5:V5"/>
    <mergeCell ref="A6:V6"/>
    <mergeCell ref="L9:P9"/>
    <mergeCell ref="A9:A10"/>
    <mergeCell ref="B9:F9"/>
    <mergeCell ref="G9:K9"/>
    <mergeCell ref="Q9:U9"/>
    <mergeCell ref="V9:Z9"/>
  </mergeCells>
  <pageMargins left="0" right="0" top="0" bottom="0" header="0.31496062992125984" footer="0.31496062992125984"/>
  <pageSetup paperSize="9" scale="63" orientation="landscape" r:id="rId1"/>
  <rowBreaks count="1" manualBreakCount="1">
    <brk id="55" max="30"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532D-ED76-4158-9D71-F7D4C30AF0C2}">
  <sheetPr>
    <pageSetUpPr fitToPage="1"/>
  </sheetPr>
  <dimension ref="A1:Q43"/>
  <sheetViews>
    <sheetView showGridLines="0" view="pageBreakPreview" zoomScale="85" zoomScaleNormal="115" zoomScaleSheetLayoutView="85" workbookViewId="0">
      <selection activeCell="C22" sqref="C22:O22"/>
    </sheetView>
  </sheetViews>
  <sheetFormatPr defaultRowHeight="15"/>
  <cols>
    <col min="1" max="1" width="2.7109375" style="1184" customWidth="1"/>
    <col min="2" max="2" width="9.140625" style="1184"/>
    <col min="3" max="3" width="24.28515625" style="1184" customWidth="1"/>
    <col min="4" max="5" width="4.7109375" style="1184" bestFit="1" customWidth="1"/>
    <col min="6" max="6" width="4.7109375" style="1184" customWidth="1"/>
    <col min="7" max="7" width="6.5703125" style="1184" bestFit="1" customWidth="1"/>
    <col min="8" max="15" width="9.140625" style="1184"/>
    <col min="16" max="16" width="11.140625" style="1184" bestFit="1" customWidth="1"/>
    <col min="17" max="17" width="2.7109375" style="1184" customWidth="1"/>
    <col min="18" max="16384" width="9.140625" style="1184"/>
  </cols>
  <sheetData>
    <row r="1" spans="1:17" ht="15.75" thickBot="1">
      <c r="A1" s="1185"/>
      <c r="B1" s="1185"/>
      <c r="C1" s="1185"/>
      <c r="D1" s="1185"/>
      <c r="E1" s="1185"/>
      <c r="F1" s="1185"/>
      <c r="G1" s="1185"/>
      <c r="H1" s="1185"/>
      <c r="I1" s="1185"/>
      <c r="J1" s="1185"/>
      <c r="K1" s="1185"/>
      <c r="L1" s="1185"/>
      <c r="M1" s="1185"/>
      <c r="N1" s="1185"/>
      <c r="O1" s="1185"/>
      <c r="P1" s="1185"/>
      <c r="Q1" s="1185"/>
    </row>
    <row r="2" spans="1:17">
      <c r="A2" s="1185"/>
      <c r="B2" s="1209"/>
      <c r="C2" s="1208"/>
      <c r="D2" s="1208"/>
      <c r="E2" s="2794" t="s">
        <v>1830</v>
      </c>
      <c r="F2" s="2794"/>
      <c r="G2" s="2794"/>
      <c r="H2" s="2794"/>
      <c r="I2" s="2794"/>
      <c r="J2" s="2794"/>
      <c r="K2" s="2794"/>
      <c r="L2" s="2794"/>
      <c r="M2" s="2794"/>
      <c r="N2" s="2794"/>
      <c r="O2" s="2794"/>
      <c r="P2" s="2795"/>
      <c r="Q2" s="1185"/>
    </row>
    <row r="3" spans="1:17">
      <c r="A3" s="1185"/>
      <c r="B3" s="1206" t="s">
        <v>15</v>
      </c>
      <c r="C3" s="1205"/>
      <c r="D3" s="1205"/>
      <c r="E3" s="1205"/>
      <c r="F3" s="1205"/>
      <c r="G3" s="1205"/>
      <c r="H3" s="1205"/>
      <c r="I3" s="1205"/>
      <c r="J3" s="1205"/>
      <c r="K3" s="1205"/>
      <c r="L3" s="1205"/>
      <c r="M3" s="1205"/>
      <c r="N3" s="1205"/>
      <c r="O3" s="1205"/>
      <c r="P3" s="1207"/>
      <c r="Q3" s="1185"/>
    </row>
    <row r="4" spans="1:17">
      <c r="A4" s="1185"/>
      <c r="B4" s="1206" t="s">
        <v>343</v>
      </c>
      <c r="C4" s="1205"/>
      <c r="D4" s="1205"/>
      <c r="E4" s="1205"/>
      <c r="F4" s="1205"/>
      <c r="G4" s="1205"/>
      <c r="H4" s="1205"/>
      <c r="I4" s="1205"/>
      <c r="J4" s="1205"/>
      <c r="K4" s="1205"/>
      <c r="L4" s="1205"/>
      <c r="M4" s="1205"/>
      <c r="N4" s="1205"/>
      <c r="O4" s="1205"/>
      <c r="P4" s="1204" t="s">
        <v>1829</v>
      </c>
      <c r="Q4" s="1185"/>
    </row>
    <row r="5" spans="1:17" ht="15.75">
      <c r="A5" s="1185"/>
      <c r="B5" s="1203"/>
      <c r="C5" s="1202"/>
      <c r="D5" s="1202"/>
      <c r="E5" s="2796"/>
      <c r="F5" s="2796"/>
      <c r="G5" s="2796"/>
      <c r="H5" s="2796"/>
      <c r="I5" s="2796"/>
      <c r="J5" s="2796"/>
      <c r="K5" s="2796"/>
      <c r="L5" s="2796"/>
      <c r="M5" s="2796"/>
      <c r="N5" s="2796"/>
      <c r="O5" s="2796"/>
      <c r="P5" s="2797"/>
      <c r="Q5" s="1185"/>
    </row>
    <row r="6" spans="1:17">
      <c r="A6" s="1185"/>
      <c r="B6" s="2798" t="s">
        <v>1828</v>
      </c>
      <c r="C6" s="2799"/>
      <c r="D6" s="2799"/>
      <c r="E6" s="2799"/>
      <c r="F6" s="2799"/>
      <c r="G6" s="2799"/>
      <c r="H6" s="2799"/>
      <c r="I6" s="2799"/>
      <c r="J6" s="2799"/>
      <c r="K6" s="2799"/>
      <c r="L6" s="2799"/>
      <c r="M6" s="2799"/>
      <c r="N6" s="2799"/>
      <c r="O6" s="2799"/>
      <c r="P6" s="2800"/>
      <c r="Q6" s="1185"/>
    </row>
    <row r="7" spans="1:17">
      <c r="A7" s="1185"/>
      <c r="B7" s="2801" t="s">
        <v>1079</v>
      </c>
      <c r="C7" s="2802"/>
      <c r="D7" s="2802"/>
      <c r="E7" s="2802"/>
      <c r="F7" s="2802"/>
      <c r="G7" s="2802"/>
      <c r="H7" s="2802"/>
      <c r="I7" s="2802"/>
      <c r="J7" s="2802"/>
      <c r="K7" s="2802"/>
      <c r="L7" s="2802"/>
      <c r="M7" s="2802"/>
      <c r="N7" s="2802"/>
      <c r="O7" s="2802"/>
      <c r="P7" s="2803"/>
      <c r="Q7" s="1185"/>
    </row>
    <row r="8" spans="1:17">
      <c r="A8" s="1185"/>
      <c r="B8" s="1203"/>
      <c r="C8" s="1202"/>
      <c r="D8" s="1202"/>
      <c r="E8" s="1202"/>
      <c r="F8" s="1202"/>
      <c r="G8" s="1202"/>
      <c r="H8" s="1202"/>
      <c r="I8" s="1202"/>
      <c r="J8" s="1202"/>
      <c r="K8" s="1202"/>
      <c r="L8" s="1202"/>
      <c r="M8" s="1202"/>
      <c r="N8" s="1202"/>
      <c r="O8" s="1202"/>
      <c r="P8" s="1201"/>
      <c r="Q8" s="1185"/>
    </row>
    <row r="9" spans="1:17" ht="24.75" customHeight="1">
      <c r="A9" s="1185"/>
      <c r="B9" s="2804" t="s">
        <v>1827</v>
      </c>
      <c r="C9" s="2805"/>
      <c r="D9" s="2789" t="s">
        <v>1826</v>
      </c>
      <c r="E9" s="2789" t="s">
        <v>1825</v>
      </c>
      <c r="F9" s="2789" t="s">
        <v>1824</v>
      </c>
      <c r="G9" s="2789" t="s">
        <v>460</v>
      </c>
      <c r="H9" s="2789" t="s">
        <v>1823</v>
      </c>
      <c r="I9" s="2789" t="s">
        <v>1347</v>
      </c>
      <c r="J9" s="2789" t="s">
        <v>1822</v>
      </c>
      <c r="K9" s="2789" t="s">
        <v>1348</v>
      </c>
      <c r="L9" s="2789" t="s">
        <v>1821</v>
      </c>
      <c r="M9" s="2789" t="s">
        <v>1820</v>
      </c>
      <c r="N9" s="2789" t="s">
        <v>1819</v>
      </c>
      <c r="O9" s="2789" t="s">
        <v>1818</v>
      </c>
      <c r="P9" s="2810" t="s">
        <v>506</v>
      </c>
      <c r="Q9" s="1185"/>
    </row>
    <row r="10" spans="1:17" ht="24.75" customHeight="1">
      <c r="A10" s="1185"/>
      <c r="B10" s="2806"/>
      <c r="C10" s="2807"/>
      <c r="D10" s="2789"/>
      <c r="E10" s="2789"/>
      <c r="F10" s="2789"/>
      <c r="G10" s="2789"/>
      <c r="H10" s="2789"/>
      <c r="I10" s="2789"/>
      <c r="J10" s="2789"/>
      <c r="K10" s="2789"/>
      <c r="L10" s="2789"/>
      <c r="M10" s="2789"/>
      <c r="N10" s="2789"/>
      <c r="O10" s="2789"/>
      <c r="P10" s="2810"/>
      <c r="Q10" s="1185"/>
    </row>
    <row r="11" spans="1:17" ht="24.75" customHeight="1">
      <c r="A11" s="1185"/>
      <c r="B11" s="2806"/>
      <c r="C11" s="2807"/>
      <c r="D11" s="2789"/>
      <c r="E11" s="2789"/>
      <c r="F11" s="2789"/>
      <c r="G11" s="2789"/>
      <c r="H11" s="2789"/>
      <c r="I11" s="2789"/>
      <c r="J11" s="2789"/>
      <c r="K11" s="2789"/>
      <c r="L11" s="2789"/>
      <c r="M11" s="2789"/>
      <c r="N11" s="2789"/>
      <c r="O11" s="2789"/>
      <c r="P11" s="2810"/>
      <c r="Q11" s="1185"/>
    </row>
    <row r="12" spans="1:17" ht="24.75" customHeight="1">
      <c r="A12" s="1185"/>
      <c r="B12" s="2806"/>
      <c r="C12" s="2807"/>
      <c r="D12" s="2789"/>
      <c r="E12" s="2789"/>
      <c r="F12" s="2789"/>
      <c r="G12" s="2789"/>
      <c r="H12" s="2789"/>
      <c r="I12" s="2789"/>
      <c r="J12" s="2789"/>
      <c r="K12" s="2789"/>
      <c r="L12" s="2789"/>
      <c r="M12" s="2789"/>
      <c r="N12" s="2789"/>
      <c r="O12" s="2789"/>
      <c r="P12" s="2810"/>
      <c r="Q12" s="1185"/>
    </row>
    <row r="13" spans="1:17">
      <c r="A13" s="1185"/>
      <c r="B13" s="2808"/>
      <c r="C13" s="2809"/>
      <c r="D13" s="1200">
        <v>1</v>
      </c>
      <c r="E13" s="1200">
        <v>2</v>
      </c>
      <c r="F13" s="1200">
        <v>3</v>
      </c>
      <c r="G13" s="1200">
        <v>4</v>
      </c>
      <c r="H13" s="1200">
        <v>5</v>
      </c>
      <c r="I13" s="1200">
        <v>6</v>
      </c>
      <c r="J13" s="1200">
        <v>7</v>
      </c>
      <c r="K13" s="1200">
        <v>8</v>
      </c>
      <c r="L13" s="1200">
        <v>9</v>
      </c>
      <c r="M13" s="1200">
        <v>10</v>
      </c>
      <c r="N13" s="1200">
        <v>11</v>
      </c>
      <c r="O13" s="1200">
        <v>12</v>
      </c>
      <c r="P13" s="1199">
        <v>13</v>
      </c>
      <c r="Q13" s="1185"/>
    </row>
    <row r="14" spans="1:17">
      <c r="A14" s="1185"/>
      <c r="B14" s="2781" t="s">
        <v>1817</v>
      </c>
      <c r="C14" s="2791" t="s">
        <v>1352</v>
      </c>
      <c r="D14" s="1195"/>
      <c r="E14" s="1195"/>
      <c r="F14" s="1195"/>
      <c r="G14" s="1195"/>
      <c r="H14" s="1195"/>
      <c r="I14" s="1190"/>
      <c r="J14" s="1194"/>
      <c r="K14" s="1193"/>
      <c r="L14" s="1190"/>
      <c r="M14" s="1190"/>
      <c r="N14" s="1190"/>
      <c r="O14" s="1198"/>
      <c r="P14" s="1188"/>
      <c r="Q14" s="1185"/>
    </row>
    <row r="15" spans="1:17">
      <c r="A15" s="1185"/>
      <c r="B15" s="2782"/>
      <c r="C15" s="2791"/>
      <c r="D15" s="1190" t="s">
        <v>971</v>
      </c>
      <c r="E15" s="1190" t="s">
        <v>971</v>
      </c>
      <c r="F15" s="1190" t="s">
        <v>971</v>
      </c>
      <c r="G15" s="1190" t="s">
        <v>971</v>
      </c>
      <c r="H15" s="1190" t="s">
        <v>971</v>
      </c>
      <c r="I15" s="1190" t="s">
        <v>971</v>
      </c>
      <c r="J15" s="1190" t="s">
        <v>971</v>
      </c>
      <c r="K15" s="1190" t="s">
        <v>971</v>
      </c>
      <c r="L15" s="1190" t="s">
        <v>971</v>
      </c>
      <c r="M15" s="1190" t="s">
        <v>971</v>
      </c>
      <c r="N15" s="1190" t="s">
        <v>971</v>
      </c>
      <c r="O15" s="1190" t="s">
        <v>971</v>
      </c>
      <c r="P15" s="1189" t="s">
        <v>971</v>
      </c>
      <c r="Q15" s="1185"/>
    </row>
    <row r="16" spans="1:17">
      <c r="A16" s="1185"/>
      <c r="B16" s="2782"/>
      <c r="C16" s="2792" t="s">
        <v>1353</v>
      </c>
      <c r="D16" s="2785"/>
      <c r="E16" s="2785"/>
      <c r="F16" s="2785"/>
      <c r="G16" s="2785"/>
      <c r="H16" s="2785"/>
      <c r="I16" s="2785"/>
      <c r="J16" s="2785"/>
      <c r="K16" s="2785"/>
      <c r="L16" s="2785"/>
      <c r="M16" s="2785"/>
      <c r="N16" s="2785"/>
      <c r="O16" s="2785"/>
      <c r="P16" s="1188"/>
      <c r="Q16" s="1185"/>
    </row>
    <row r="17" spans="1:17">
      <c r="A17" s="1185"/>
      <c r="B17" s="2782"/>
      <c r="C17" s="2791" t="s">
        <v>1354</v>
      </c>
      <c r="D17" s="1195"/>
      <c r="E17" s="1195"/>
      <c r="F17" s="1195"/>
      <c r="G17" s="1195"/>
      <c r="H17" s="1195"/>
      <c r="I17" s="1190"/>
      <c r="J17" s="1196"/>
      <c r="K17" s="1190"/>
      <c r="L17" s="1190"/>
      <c r="M17" s="1190"/>
      <c r="N17" s="1190"/>
      <c r="O17" s="1198"/>
      <c r="P17" s="1191"/>
      <c r="Q17" s="1185"/>
    </row>
    <row r="18" spans="1:17">
      <c r="A18" s="1185"/>
      <c r="B18" s="2782"/>
      <c r="C18" s="2791"/>
      <c r="D18" s="1190" t="s">
        <v>971</v>
      </c>
      <c r="E18" s="1190" t="s">
        <v>971</v>
      </c>
      <c r="F18" s="1190" t="s">
        <v>971</v>
      </c>
      <c r="G18" s="1190" t="s">
        <v>971</v>
      </c>
      <c r="H18" s="1190" t="s">
        <v>971</v>
      </c>
      <c r="I18" s="1190" t="s">
        <v>971</v>
      </c>
      <c r="J18" s="1190" t="s">
        <v>971</v>
      </c>
      <c r="K18" s="1190" t="s">
        <v>971</v>
      </c>
      <c r="L18" s="1190" t="s">
        <v>971</v>
      </c>
      <c r="M18" s="1190" t="s">
        <v>971</v>
      </c>
      <c r="N18" s="1190" t="s">
        <v>971</v>
      </c>
      <c r="O18" s="1190" t="s">
        <v>971</v>
      </c>
      <c r="P18" s="1189" t="s">
        <v>971</v>
      </c>
      <c r="Q18" s="1185"/>
    </row>
    <row r="19" spans="1:17">
      <c r="A19" s="1185"/>
      <c r="B19" s="2782"/>
      <c r="C19" s="2792" t="s">
        <v>1812</v>
      </c>
      <c r="D19" s="2785"/>
      <c r="E19" s="2785"/>
      <c r="F19" s="2785"/>
      <c r="G19" s="2785"/>
      <c r="H19" s="2785"/>
      <c r="I19" s="2785"/>
      <c r="J19" s="2785"/>
      <c r="K19" s="2785"/>
      <c r="L19" s="2785"/>
      <c r="M19" s="2785"/>
      <c r="N19" s="2785"/>
      <c r="O19" s="2785"/>
      <c r="P19" s="1188"/>
      <c r="Q19" s="1185"/>
    </row>
    <row r="20" spans="1:17">
      <c r="A20" s="1185"/>
      <c r="B20" s="2782"/>
      <c r="C20" s="2793" t="s">
        <v>1816</v>
      </c>
      <c r="D20" s="1195"/>
      <c r="E20" s="1195"/>
      <c r="F20" s="1195"/>
      <c r="G20" s="1195"/>
      <c r="H20" s="1195"/>
      <c r="I20" s="1190"/>
      <c r="J20" s="1194"/>
      <c r="K20" s="1193"/>
      <c r="L20" s="1190"/>
      <c r="M20" s="1190"/>
      <c r="N20" s="1190"/>
      <c r="O20" s="1198"/>
      <c r="P20" s="1188"/>
      <c r="Q20" s="1185"/>
    </row>
    <row r="21" spans="1:17">
      <c r="A21" s="1185"/>
      <c r="B21" s="2782"/>
      <c r="C21" s="2793"/>
      <c r="D21" s="1190" t="s">
        <v>971</v>
      </c>
      <c r="E21" s="1190" t="s">
        <v>971</v>
      </c>
      <c r="F21" s="1190" t="s">
        <v>971</v>
      </c>
      <c r="G21" s="1190" t="s">
        <v>971</v>
      </c>
      <c r="H21" s="1190" t="s">
        <v>971</v>
      </c>
      <c r="I21" s="1190" t="s">
        <v>971</v>
      </c>
      <c r="J21" s="1190" t="s">
        <v>971</v>
      </c>
      <c r="K21" s="1190" t="s">
        <v>971</v>
      </c>
      <c r="L21" s="1190" t="s">
        <v>971</v>
      </c>
      <c r="M21" s="1190" t="s">
        <v>971</v>
      </c>
      <c r="N21" s="1190" t="s">
        <v>971</v>
      </c>
      <c r="O21" s="1190" t="s">
        <v>971</v>
      </c>
      <c r="P21" s="1189" t="s">
        <v>971</v>
      </c>
      <c r="Q21" s="1185"/>
    </row>
    <row r="22" spans="1:17">
      <c r="A22" s="1185"/>
      <c r="B22" s="2782"/>
      <c r="C22" s="2792" t="s">
        <v>1815</v>
      </c>
      <c r="D22" s="2785"/>
      <c r="E22" s="2785"/>
      <c r="F22" s="2785"/>
      <c r="G22" s="2785"/>
      <c r="H22" s="2785"/>
      <c r="I22" s="2785"/>
      <c r="J22" s="2785"/>
      <c r="K22" s="2785"/>
      <c r="L22" s="2785"/>
      <c r="M22" s="2785"/>
      <c r="N22" s="2785"/>
      <c r="O22" s="2785"/>
      <c r="P22" s="1188"/>
      <c r="Q22" s="1185"/>
    </row>
    <row r="23" spans="1:17">
      <c r="A23" s="1185"/>
      <c r="B23" s="2782"/>
      <c r="C23" s="2793" t="s">
        <v>1809</v>
      </c>
      <c r="D23" s="1195"/>
      <c r="E23" s="1195"/>
      <c r="F23" s="1195"/>
      <c r="G23" s="1195"/>
      <c r="H23" s="1195"/>
      <c r="I23" s="1190"/>
      <c r="J23" s="1194"/>
      <c r="K23" s="1193"/>
      <c r="L23" s="1190"/>
      <c r="M23" s="1190"/>
      <c r="N23" s="1190"/>
      <c r="O23" s="1198"/>
      <c r="P23" s="1191"/>
      <c r="Q23" s="1185"/>
    </row>
    <row r="24" spans="1:17">
      <c r="A24" s="1185"/>
      <c r="B24" s="2782"/>
      <c r="C24" s="2793"/>
      <c r="D24" s="1190" t="s">
        <v>971</v>
      </c>
      <c r="E24" s="1190" t="s">
        <v>971</v>
      </c>
      <c r="F24" s="1190" t="s">
        <v>971</v>
      </c>
      <c r="G24" s="1190" t="s">
        <v>971</v>
      </c>
      <c r="H24" s="1190" t="s">
        <v>971</v>
      </c>
      <c r="I24" s="1190" t="s">
        <v>971</v>
      </c>
      <c r="J24" s="1190" t="s">
        <v>971</v>
      </c>
      <c r="K24" s="1190" t="s">
        <v>971</v>
      </c>
      <c r="L24" s="1190" t="s">
        <v>971</v>
      </c>
      <c r="M24" s="1190" t="s">
        <v>971</v>
      </c>
      <c r="N24" s="1190" t="s">
        <v>971</v>
      </c>
      <c r="O24" s="1190" t="s">
        <v>971</v>
      </c>
      <c r="P24" s="1189" t="s">
        <v>971</v>
      </c>
      <c r="Q24" s="1185"/>
    </row>
    <row r="25" spans="1:17" ht="15" customHeight="1">
      <c r="A25" s="1185"/>
      <c r="B25" s="2782"/>
      <c r="C25" s="2792" t="s">
        <v>1808</v>
      </c>
      <c r="D25" s="2785"/>
      <c r="E25" s="2785"/>
      <c r="F25" s="2785"/>
      <c r="G25" s="2785"/>
      <c r="H25" s="2785"/>
      <c r="I25" s="2785"/>
      <c r="J25" s="2785"/>
      <c r="K25" s="2785"/>
      <c r="L25" s="2785"/>
      <c r="M25" s="2785"/>
      <c r="N25" s="2785"/>
      <c r="O25" s="2785"/>
      <c r="P25" s="1188"/>
      <c r="Q25" s="1185"/>
    </row>
    <row r="26" spans="1:17" ht="15" customHeight="1">
      <c r="A26" s="1185"/>
      <c r="B26" s="2790"/>
      <c r="C26" s="2792" t="s">
        <v>1814</v>
      </c>
      <c r="D26" s="2785"/>
      <c r="E26" s="2785"/>
      <c r="F26" s="2785"/>
      <c r="G26" s="2785"/>
      <c r="H26" s="2785"/>
      <c r="I26" s="2785"/>
      <c r="J26" s="2785"/>
      <c r="K26" s="2785"/>
      <c r="L26" s="2785"/>
      <c r="M26" s="2785"/>
      <c r="N26" s="2785"/>
      <c r="O26" s="2785"/>
      <c r="P26" s="1188"/>
      <c r="Q26" s="1185"/>
    </row>
    <row r="27" spans="1:17" ht="15" customHeight="1">
      <c r="A27" s="1185"/>
      <c r="B27" s="2781" t="s">
        <v>1813</v>
      </c>
      <c r="C27" s="2784" t="s">
        <v>1352</v>
      </c>
      <c r="D27" s="1195"/>
      <c r="E27" s="1195"/>
      <c r="F27" s="1195"/>
      <c r="G27" s="1195"/>
      <c r="H27" s="1195"/>
      <c r="I27" s="1190"/>
      <c r="J27" s="1194"/>
      <c r="K27" s="1193"/>
      <c r="L27" s="1190"/>
      <c r="M27" s="1190"/>
      <c r="N27" s="1190"/>
      <c r="O27" s="1192"/>
      <c r="P27" s="1197"/>
      <c r="Q27" s="1185"/>
    </row>
    <row r="28" spans="1:17" ht="15" customHeight="1">
      <c r="A28" s="1185"/>
      <c r="B28" s="2782"/>
      <c r="C28" s="2784"/>
      <c r="D28" s="1190" t="s">
        <v>971</v>
      </c>
      <c r="E28" s="1190" t="s">
        <v>971</v>
      </c>
      <c r="F28" s="1190" t="s">
        <v>971</v>
      </c>
      <c r="G28" s="1190" t="s">
        <v>971</v>
      </c>
      <c r="H28" s="1190" t="s">
        <v>971</v>
      </c>
      <c r="I28" s="1190" t="s">
        <v>971</v>
      </c>
      <c r="J28" s="1190" t="s">
        <v>971</v>
      </c>
      <c r="K28" s="1190" t="s">
        <v>971</v>
      </c>
      <c r="L28" s="1190" t="s">
        <v>971</v>
      </c>
      <c r="M28" s="1190" t="s">
        <v>971</v>
      </c>
      <c r="N28" s="1190" t="s">
        <v>971</v>
      </c>
      <c r="O28" s="1190" t="s">
        <v>971</v>
      </c>
      <c r="P28" s="1189" t="s">
        <v>971</v>
      </c>
      <c r="Q28" s="1185"/>
    </row>
    <row r="29" spans="1:17" ht="15" customHeight="1">
      <c r="A29" s="1185"/>
      <c r="B29" s="2782"/>
      <c r="C29" s="2785" t="s">
        <v>1353</v>
      </c>
      <c r="D29" s="2785"/>
      <c r="E29" s="2785"/>
      <c r="F29" s="2785"/>
      <c r="G29" s="2785"/>
      <c r="H29" s="2785"/>
      <c r="I29" s="2785"/>
      <c r="J29" s="2785"/>
      <c r="K29" s="2785"/>
      <c r="L29" s="2785"/>
      <c r="M29" s="2785"/>
      <c r="N29" s="2785"/>
      <c r="O29" s="2785"/>
      <c r="P29" s="1188"/>
      <c r="Q29" s="1185"/>
    </row>
    <row r="30" spans="1:17" ht="15" customHeight="1">
      <c r="A30" s="1185"/>
      <c r="B30" s="2782"/>
      <c r="C30" s="2784" t="s">
        <v>1354</v>
      </c>
      <c r="D30" s="1195"/>
      <c r="E30" s="1195"/>
      <c r="F30" s="1195"/>
      <c r="G30" s="1195"/>
      <c r="H30" s="1195"/>
      <c r="I30" s="1190"/>
      <c r="J30" s="1196"/>
      <c r="K30" s="1190"/>
      <c r="L30" s="1190"/>
      <c r="M30" s="1190"/>
      <c r="N30" s="1190"/>
      <c r="O30" s="1192"/>
      <c r="P30" s="1191"/>
      <c r="Q30" s="1185"/>
    </row>
    <row r="31" spans="1:17" ht="15" customHeight="1">
      <c r="A31" s="1185"/>
      <c r="B31" s="2782"/>
      <c r="C31" s="2784"/>
      <c r="D31" s="1190" t="s">
        <v>971</v>
      </c>
      <c r="E31" s="1190" t="s">
        <v>971</v>
      </c>
      <c r="F31" s="1190" t="s">
        <v>971</v>
      </c>
      <c r="G31" s="1190" t="s">
        <v>971</v>
      </c>
      <c r="H31" s="1190" t="s">
        <v>971</v>
      </c>
      <c r="I31" s="1190" t="s">
        <v>971</v>
      </c>
      <c r="J31" s="1190" t="s">
        <v>971</v>
      </c>
      <c r="K31" s="1190" t="s">
        <v>971</v>
      </c>
      <c r="L31" s="1190" t="s">
        <v>971</v>
      </c>
      <c r="M31" s="1190" t="s">
        <v>971</v>
      </c>
      <c r="N31" s="1190" t="s">
        <v>971</v>
      </c>
      <c r="O31" s="1190" t="s">
        <v>971</v>
      </c>
      <c r="P31" s="1189" t="s">
        <v>971</v>
      </c>
      <c r="Q31" s="1185"/>
    </row>
    <row r="32" spans="1:17" ht="15" customHeight="1">
      <c r="A32" s="1185"/>
      <c r="B32" s="2782"/>
      <c r="C32" s="2785" t="s">
        <v>1812</v>
      </c>
      <c r="D32" s="2785"/>
      <c r="E32" s="2785"/>
      <c r="F32" s="2785"/>
      <c r="G32" s="2785"/>
      <c r="H32" s="2785"/>
      <c r="I32" s="2785"/>
      <c r="J32" s="2785"/>
      <c r="K32" s="2785"/>
      <c r="L32" s="2785"/>
      <c r="M32" s="2785"/>
      <c r="N32" s="2785"/>
      <c r="O32" s="2785"/>
      <c r="P32" s="1188"/>
      <c r="Q32" s="1185"/>
    </row>
    <row r="33" spans="1:17" ht="15" customHeight="1">
      <c r="A33" s="1185"/>
      <c r="B33" s="2782"/>
      <c r="C33" s="2786" t="s">
        <v>1811</v>
      </c>
      <c r="D33" s="1195"/>
      <c r="E33" s="1195"/>
      <c r="F33" s="1195"/>
      <c r="G33" s="1195"/>
      <c r="H33" s="1195"/>
      <c r="I33" s="1190"/>
      <c r="J33" s="1194"/>
      <c r="K33" s="1193"/>
      <c r="L33" s="1190"/>
      <c r="M33" s="1190"/>
      <c r="N33" s="1190"/>
      <c r="O33" s="1192"/>
      <c r="P33" s="1188"/>
      <c r="Q33" s="1185"/>
    </row>
    <row r="34" spans="1:17" ht="15" customHeight="1">
      <c r="A34" s="1185"/>
      <c r="B34" s="2782"/>
      <c r="C34" s="2786"/>
      <c r="D34" s="1190" t="s">
        <v>971</v>
      </c>
      <c r="E34" s="1190" t="s">
        <v>971</v>
      </c>
      <c r="F34" s="1190" t="s">
        <v>971</v>
      </c>
      <c r="G34" s="1190" t="s">
        <v>971</v>
      </c>
      <c r="H34" s="1190" t="s">
        <v>971</v>
      </c>
      <c r="I34" s="1190" t="s">
        <v>971</v>
      </c>
      <c r="J34" s="1190" t="s">
        <v>971</v>
      </c>
      <c r="K34" s="1190" t="s">
        <v>971</v>
      </c>
      <c r="L34" s="1190" t="s">
        <v>971</v>
      </c>
      <c r="M34" s="1190" t="s">
        <v>971</v>
      </c>
      <c r="N34" s="1190" t="s">
        <v>971</v>
      </c>
      <c r="O34" s="1190" t="s">
        <v>971</v>
      </c>
      <c r="P34" s="1189" t="s">
        <v>971</v>
      </c>
      <c r="Q34" s="1185"/>
    </row>
    <row r="35" spans="1:17" ht="15" customHeight="1">
      <c r="A35" s="1185"/>
      <c r="B35" s="2782"/>
      <c r="C35" s="2785" t="s">
        <v>1810</v>
      </c>
      <c r="D35" s="2785"/>
      <c r="E35" s="2785"/>
      <c r="F35" s="2785"/>
      <c r="G35" s="2785"/>
      <c r="H35" s="2785"/>
      <c r="I35" s="2785"/>
      <c r="J35" s="2785"/>
      <c r="K35" s="2785"/>
      <c r="L35" s="2785"/>
      <c r="M35" s="2785"/>
      <c r="N35" s="2785"/>
      <c r="O35" s="2785"/>
      <c r="P35" s="1188"/>
      <c r="Q35" s="1185"/>
    </row>
    <row r="36" spans="1:17" ht="15" customHeight="1">
      <c r="A36" s="1185"/>
      <c r="B36" s="2782"/>
      <c r="C36" s="2786" t="s">
        <v>1809</v>
      </c>
      <c r="D36" s="1195"/>
      <c r="E36" s="1192"/>
      <c r="F36" s="1192"/>
      <c r="G36" s="1192"/>
      <c r="H36" s="1195"/>
      <c r="I36" s="1190"/>
      <c r="J36" s="1194"/>
      <c r="K36" s="1193"/>
      <c r="L36" s="1192"/>
      <c r="M36" s="1190"/>
      <c r="N36" s="1190"/>
      <c r="O36" s="1192"/>
      <c r="P36" s="1191"/>
      <c r="Q36" s="1185"/>
    </row>
    <row r="37" spans="1:17" ht="15" customHeight="1">
      <c r="A37" s="1185"/>
      <c r="B37" s="2782"/>
      <c r="C37" s="2786"/>
      <c r="D37" s="1190" t="s">
        <v>971</v>
      </c>
      <c r="E37" s="1190" t="s">
        <v>971</v>
      </c>
      <c r="F37" s="1190" t="s">
        <v>971</v>
      </c>
      <c r="G37" s="1190" t="s">
        <v>971</v>
      </c>
      <c r="H37" s="1190" t="s">
        <v>971</v>
      </c>
      <c r="I37" s="1190" t="s">
        <v>971</v>
      </c>
      <c r="J37" s="1190" t="s">
        <v>971</v>
      </c>
      <c r="K37" s="1190" t="s">
        <v>971</v>
      </c>
      <c r="L37" s="1190" t="s">
        <v>971</v>
      </c>
      <c r="M37" s="1190" t="s">
        <v>971</v>
      </c>
      <c r="N37" s="1190" t="s">
        <v>971</v>
      </c>
      <c r="O37" s="1190" t="s">
        <v>971</v>
      </c>
      <c r="P37" s="1189" t="s">
        <v>971</v>
      </c>
      <c r="Q37" s="1185"/>
    </row>
    <row r="38" spans="1:17" ht="15" customHeight="1">
      <c r="A38" s="1185"/>
      <c r="B38" s="2782"/>
      <c r="C38" s="2785" t="s">
        <v>1808</v>
      </c>
      <c r="D38" s="2785"/>
      <c r="E38" s="2785"/>
      <c r="F38" s="2785"/>
      <c r="G38" s="2785"/>
      <c r="H38" s="2785"/>
      <c r="I38" s="2785"/>
      <c r="J38" s="2785"/>
      <c r="K38" s="2785"/>
      <c r="L38" s="2785"/>
      <c r="M38" s="2785"/>
      <c r="N38" s="2785"/>
      <c r="O38" s="2785"/>
      <c r="P38" s="1188"/>
      <c r="Q38" s="1185"/>
    </row>
    <row r="39" spans="1:17" ht="15.75" thickBot="1">
      <c r="A39" s="1185"/>
      <c r="B39" s="2783"/>
      <c r="C39" s="2787" t="s">
        <v>1807</v>
      </c>
      <c r="D39" s="2788"/>
      <c r="E39" s="2788"/>
      <c r="F39" s="2788"/>
      <c r="G39" s="2788"/>
      <c r="H39" s="2788"/>
      <c r="I39" s="2788"/>
      <c r="J39" s="2788"/>
      <c r="K39" s="2788"/>
      <c r="L39" s="2788"/>
      <c r="M39" s="2788"/>
      <c r="N39" s="2788"/>
      <c r="O39" s="2788"/>
      <c r="P39" s="1187"/>
      <c r="Q39" s="1185"/>
    </row>
    <row r="40" spans="1:17">
      <c r="A40" s="1185"/>
      <c r="B40" s="1185"/>
      <c r="C40" s="1185"/>
      <c r="D40" s="1185"/>
      <c r="E40" s="1185"/>
      <c r="F40" s="1185"/>
      <c r="G40" s="1185"/>
      <c r="H40" s="1185"/>
      <c r="I40" s="1185"/>
      <c r="J40" s="1185"/>
      <c r="K40" s="1185"/>
      <c r="L40" s="1185"/>
      <c r="M40" s="1185"/>
      <c r="N40" s="1185"/>
      <c r="O40" s="1185"/>
      <c r="P40" s="1185"/>
      <c r="Q40" s="1185"/>
    </row>
    <row r="41" spans="1:17">
      <c r="A41" s="1185"/>
      <c r="B41" s="1185"/>
      <c r="C41" s="1185"/>
      <c r="D41" s="1185"/>
      <c r="E41" s="1185"/>
      <c r="F41" s="1185"/>
      <c r="G41" s="1185"/>
      <c r="H41" s="1185"/>
      <c r="I41" s="1185"/>
      <c r="J41" s="1185"/>
      <c r="K41" s="1185"/>
      <c r="L41" s="1185"/>
      <c r="M41" s="322" t="s">
        <v>1806</v>
      </c>
      <c r="N41" s="1185"/>
      <c r="O41" s="1185"/>
      <c r="P41" s="1185"/>
      <c r="Q41" s="1185"/>
    </row>
    <row r="42" spans="1:17">
      <c r="A42" s="1185"/>
      <c r="B42" s="317" t="s">
        <v>771</v>
      </c>
      <c r="C42" s="1116"/>
      <c r="D42" s="1185"/>
      <c r="E42" s="1185"/>
      <c r="F42" s="1185"/>
      <c r="G42" s="1185"/>
      <c r="H42" s="1185"/>
      <c r="I42" s="1185"/>
      <c r="J42" s="1185"/>
      <c r="K42" s="1185"/>
      <c r="L42" s="1185"/>
      <c r="M42" s="322" t="s">
        <v>1805</v>
      </c>
      <c r="N42" s="1185"/>
      <c r="O42" s="1185"/>
      <c r="P42" s="1185"/>
      <c r="Q42" s="1185"/>
    </row>
    <row r="43" spans="1:17">
      <c r="A43" s="1185"/>
      <c r="B43" s="321" t="s">
        <v>640</v>
      </c>
      <c r="C43" s="317"/>
      <c r="D43" s="1185"/>
      <c r="E43" s="1185"/>
      <c r="F43" s="1185"/>
      <c r="G43" s="1185"/>
      <c r="H43" s="1185"/>
      <c r="I43" s="1185"/>
      <c r="J43" s="1185"/>
      <c r="K43" s="1185"/>
      <c r="L43" s="1185"/>
      <c r="M43" s="1186" t="s">
        <v>1804</v>
      </c>
      <c r="N43" s="1185"/>
      <c r="O43" s="1185"/>
      <c r="P43" s="1185"/>
      <c r="Q43" s="1185"/>
    </row>
  </sheetData>
  <mergeCells count="38">
    <mergeCell ref="E2:P2"/>
    <mergeCell ref="E5:P5"/>
    <mergeCell ref="B6:P6"/>
    <mergeCell ref="B7:P7"/>
    <mergeCell ref="B9:C13"/>
    <mergeCell ref="D9:D12"/>
    <mergeCell ref="E9:E12"/>
    <mergeCell ref="F9:F12"/>
    <mergeCell ref="G9:G12"/>
    <mergeCell ref="H9:H12"/>
    <mergeCell ref="O9:O12"/>
    <mergeCell ref="P9:P12"/>
    <mergeCell ref="I9:I12"/>
    <mergeCell ref="J9:J12"/>
    <mergeCell ref="K9:K12"/>
    <mergeCell ref="L9:L12"/>
    <mergeCell ref="M9:M12"/>
    <mergeCell ref="N9:N12"/>
    <mergeCell ref="B14:B26"/>
    <mergeCell ref="C14:C15"/>
    <mergeCell ref="C16:O16"/>
    <mergeCell ref="C17:C18"/>
    <mergeCell ref="C19:O19"/>
    <mergeCell ref="C20:C21"/>
    <mergeCell ref="C22:O22"/>
    <mergeCell ref="C23:C24"/>
    <mergeCell ref="C25:O25"/>
    <mergeCell ref="C26:O26"/>
    <mergeCell ref="B27:B39"/>
    <mergeCell ref="C27:C28"/>
    <mergeCell ref="C29:O29"/>
    <mergeCell ref="C30:C31"/>
    <mergeCell ref="C32:O32"/>
    <mergeCell ref="C33:C34"/>
    <mergeCell ref="C35:O35"/>
    <mergeCell ref="C36:C37"/>
    <mergeCell ref="C38:O38"/>
    <mergeCell ref="C39:O39"/>
  </mergeCells>
  <pageMargins left="0.70866141732283472" right="0.70866141732283472" top="0.74803149606299213" bottom="0.74803149606299213" header="0.31496062992125984" footer="0.31496062992125984"/>
  <pageSetup paperSize="9" scale="7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2E84-D6D3-4FD3-916E-DF9F28E68B93}">
  <sheetPr>
    <pageSetUpPr fitToPage="1"/>
  </sheetPr>
  <dimension ref="A1:P68"/>
  <sheetViews>
    <sheetView showGridLines="0" view="pageBreakPreview" zoomScale="114" zoomScaleNormal="90" zoomScaleSheetLayoutView="114" workbookViewId="0">
      <selection activeCell="H51" sqref="H51"/>
    </sheetView>
  </sheetViews>
  <sheetFormatPr defaultRowHeight="15"/>
  <cols>
    <col min="1" max="1" width="33.42578125" style="2002" customWidth="1"/>
    <col min="2" max="2" width="25.140625" style="2002" customWidth="1"/>
    <col min="3" max="3" width="20.28515625" style="2002" customWidth="1"/>
    <col min="4" max="4" width="23.7109375" style="2002" customWidth="1"/>
    <col min="5" max="5" width="19.140625" style="2002" customWidth="1"/>
    <col min="6" max="6" width="17.140625" style="2002" customWidth="1"/>
    <col min="7" max="7" width="15.7109375" style="2002" customWidth="1"/>
    <col min="8" max="8" width="32.28515625" style="2002" customWidth="1"/>
    <col min="9" max="9" width="18" style="2002" customWidth="1"/>
    <col min="10" max="10" width="19.85546875" style="2002" customWidth="1"/>
    <col min="11" max="11" width="2.7109375" style="2002" customWidth="1"/>
    <col min="12" max="16384" width="9.140625" style="2002"/>
  </cols>
  <sheetData>
    <row r="1" spans="1:13">
      <c r="A1" s="2818"/>
      <c r="B1" s="2818"/>
      <c r="C1" s="1999"/>
      <c r="D1" s="1999"/>
      <c r="E1" s="1999"/>
      <c r="F1" s="2000"/>
      <c r="G1" s="2000"/>
      <c r="H1" s="2000"/>
      <c r="I1" s="2000"/>
      <c r="J1" s="2000"/>
      <c r="K1" s="1999"/>
      <c r="L1" s="2001"/>
      <c r="M1" s="1265"/>
    </row>
    <row r="2" spans="1:13" ht="18" customHeight="1">
      <c r="A2" s="2003" t="s">
        <v>343</v>
      </c>
      <c r="B2" s="2003"/>
      <c r="C2" s="2003"/>
      <c r="D2" s="2003"/>
      <c r="E2" s="2003"/>
      <c r="F2" s="2003"/>
      <c r="G2" s="2003"/>
      <c r="H2" s="2003"/>
      <c r="I2" s="2003"/>
      <c r="J2" s="2004" t="s">
        <v>1857</v>
      </c>
      <c r="K2" s="2005"/>
      <c r="L2" s="2006"/>
      <c r="M2" s="2006"/>
    </row>
    <row r="3" spans="1:13" ht="21.75" customHeight="1">
      <c r="A3" s="2819" t="s">
        <v>2596</v>
      </c>
      <c r="B3" s="2820"/>
      <c r="C3" s="2820"/>
      <c r="D3" s="2820"/>
      <c r="E3" s="2820"/>
      <c r="F3" s="2820"/>
      <c r="G3" s="2820"/>
      <c r="H3" s="2820"/>
      <c r="I3" s="2820"/>
      <c r="J3" s="1265" t="s">
        <v>1856</v>
      </c>
      <c r="K3" s="2005"/>
      <c r="L3" s="2007"/>
      <c r="M3" s="2007"/>
    </row>
    <row r="4" spans="1:13" ht="12.75" customHeight="1">
      <c r="A4" s="2821" t="s">
        <v>1079</v>
      </c>
      <c r="B4" s="2821"/>
      <c r="C4" s="2821"/>
      <c r="D4" s="2821"/>
      <c r="E4" s="2821"/>
      <c r="F4" s="2821"/>
      <c r="G4" s="2821"/>
      <c r="H4" s="2821"/>
      <c r="I4" s="2821"/>
      <c r="J4" s="2821"/>
      <c r="K4" s="2008"/>
      <c r="L4" s="2007"/>
      <c r="M4" s="2007"/>
    </row>
    <row r="5" spans="1:13">
      <c r="A5" s="2009"/>
      <c r="B5" s="2009"/>
      <c r="C5" s="2009"/>
      <c r="D5" s="2009"/>
      <c r="E5" s="2009"/>
      <c r="F5" s="2009"/>
      <c r="G5" s="2009"/>
      <c r="H5" s="2009"/>
      <c r="I5" s="2009"/>
      <c r="J5" s="2009"/>
      <c r="K5" s="2009"/>
      <c r="L5" s="2010"/>
      <c r="M5" s="2010"/>
    </row>
    <row r="6" spans="1:13" ht="15.75" thickBot="1">
      <c r="A6" s="2009" t="s">
        <v>1893</v>
      </c>
      <c r="B6" s="2009"/>
      <c r="D6" s="2009"/>
      <c r="E6" s="2009"/>
      <c r="F6" s="2009"/>
      <c r="G6" s="2009"/>
      <c r="H6" s="2009"/>
      <c r="I6" s="2009"/>
      <c r="J6" s="2011" t="s">
        <v>8</v>
      </c>
      <c r="K6" s="2009"/>
      <c r="L6" s="2010"/>
      <c r="M6" s="2010"/>
    </row>
    <row r="7" spans="1:13" ht="35.25" customHeight="1" thickBot="1">
      <c r="A7" s="2812" t="s">
        <v>1904</v>
      </c>
      <c r="B7" s="2012" t="s">
        <v>1854</v>
      </c>
      <c r="C7" s="2013" t="s">
        <v>1853</v>
      </c>
      <c r="D7" s="2014" t="s">
        <v>1852</v>
      </c>
      <c r="E7" s="2013" t="s">
        <v>1851</v>
      </c>
      <c r="F7" s="2014" t="s">
        <v>1850</v>
      </c>
      <c r="G7" s="2013" t="s">
        <v>1849</v>
      </c>
      <c r="H7" s="2014" t="s">
        <v>1848</v>
      </c>
      <c r="I7" s="2013" t="s">
        <v>1847</v>
      </c>
      <c r="J7" s="2015" t="s">
        <v>1846</v>
      </c>
      <c r="K7" s="2005"/>
    </row>
    <row r="8" spans="1:13" ht="9.75" customHeight="1" thickBot="1">
      <c r="A8" s="2813"/>
      <c r="B8" s="2016">
        <v>1</v>
      </c>
      <c r="C8" s="2016">
        <v>2</v>
      </c>
      <c r="D8" s="2016">
        <v>3</v>
      </c>
      <c r="E8" s="2016">
        <v>4</v>
      </c>
      <c r="F8" s="2016">
        <v>5</v>
      </c>
      <c r="G8" s="2016">
        <v>6</v>
      </c>
      <c r="H8" s="2016">
        <v>7</v>
      </c>
      <c r="I8" s="2016">
        <v>8</v>
      </c>
      <c r="J8" s="2016">
        <v>9</v>
      </c>
      <c r="K8" s="2005"/>
    </row>
    <row r="9" spans="1:13">
      <c r="A9" s="2017" t="s">
        <v>1845</v>
      </c>
      <c r="B9" s="2018"/>
      <c r="C9" s="2019"/>
      <c r="D9" s="2018"/>
      <c r="E9" s="2019"/>
      <c r="F9" s="2018"/>
      <c r="G9" s="2019"/>
      <c r="H9" s="2018"/>
      <c r="I9" s="2019"/>
      <c r="J9" s="2020"/>
      <c r="K9" s="2005"/>
    </row>
    <row r="10" spans="1:13">
      <c r="A10" s="2017" t="s">
        <v>1844</v>
      </c>
      <c r="B10" s="2021"/>
      <c r="C10" s="2022"/>
      <c r="D10" s="2023"/>
      <c r="E10" s="2022"/>
      <c r="F10" s="2023"/>
      <c r="G10" s="2022"/>
      <c r="H10" s="2023"/>
      <c r="I10" s="2022"/>
      <c r="J10" s="2024"/>
      <c r="K10" s="2005"/>
    </row>
    <row r="11" spans="1:13">
      <c r="A11" s="2017" t="s">
        <v>1843</v>
      </c>
      <c r="B11" s="2021"/>
      <c r="C11" s="2022"/>
      <c r="D11" s="2023"/>
      <c r="E11" s="2022"/>
      <c r="F11" s="2023"/>
      <c r="G11" s="2022"/>
      <c r="H11" s="2023"/>
      <c r="I11" s="2022"/>
      <c r="J11" s="2024"/>
      <c r="K11" s="2005"/>
    </row>
    <row r="12" spans="1:13">
      <c r="A12" s="2025" t="s">
        <v>860</v>
      </c>
      <c r="B12" s="2021"/>
      <c r="C12" s="2022"/>
      <c r="D12" s="2023"/>
      <c r="E12" s="2022"/>
      <c r="F12" s="2023"/>
      <c r="G12" s="2022"/>
      <c r="H12" s="2023"/>
      <c r="I12" s="2022"/>
      <c r="J12" s="2024"/>
      <c r="K12" s="2005"/>
    </row>
    <row r="13" spans="1:13" ht="21.75" customHeight="1">
      <c r="A13" s="2026" t="s">
        <v>1842</v>
      </c>
      <c r="B13" s="2027"/>
      <c r="C13" s="2028"/>
      <c r="D13" s="2029"/>
      <c r="E13" s="2028"/>
      <c r="F13" s="2029"/>
      <c r="G13" s="2028"/>
      <c r="H13" s="2029"/>
      <c r="I13" s="2028"/>
      <c r="J13" s="2030"/>
      <c r="K13" s="2005"/>
    </row>
    <row r="14" spans="1:13" ht="15.75" thickBot="1">
      <c r="A14" s="2031" t="s">
        <v>1841</v>
      </c>
      <c r="B14" s="2018"/>
      <c r="C14" s="2019"/>
      <c r="D14" s="2018"/>
      <c r="E14" s="2019"/>
      <c r="F14" s="2018"/>
      <c r="G14" s="2019"/>
      <c r="H14" s="2018"/>
      <c r="I14" s="2019"/>
      <c r="J14" s="2020"/>
      <c r="K14" s="2005"/>
    </row>
    <row r="15" spans="1:13" ht="15.75" thickBot="1">
      <c r="A15" s="2032" t="s">
        <v>14</v>
      </c>
      <c r="B15" s="2033"/>
      <c r="C15" s="2034"/>
      <c r="D15" s="2033"/>
      <c r="E15" s="2034"/>
      <c r="F15" s="2033"/>
      <c r="G15" s="2034"/>
      <c r="H15" s="2033"/>
      <c r="I15" s="2034"/>
      <c r="J15" s="2035"/>
      <c r="K15" s="2005"/>
    </row>
    <row r="16" spans="1:13">
      <c r="A16" s="2036"/>
      <c r="B16" s="2005"/>
      <c r="C16" s="2005"/>
      <c r="D16" s="2005"/>
      <c r="E16" s="2005"/>
      <c r="F16" s="2005"/>
      <c r="G16" s="2005"/>
      <c r="H16" s="2005"/>
      <c r="I16" s="2005"/>
      <c r="J16" s="2005"/>
      <c r="K16" s="2005"/>
    </row>
    <row r="17" spans="1:11" ht="15.75" thickBot="1">
      <c r="A17" s="2009" t="s">
        <v>1855</v>
      </c>
      <c r="B17" s="2009"/>
      <c r="C17" s="2009"/>
      <c r="D17" s="2009"/>
      <c r="E17" s="2009"/>
      <c r="F17" s="2009"/>
      <c r="G17" s="2009"/>
      <c r="H17" s="2009"/>
      <c r="I17" s="2009"/>
      <c r="J17" s="2011" t="s">
        <v>8</v>
      </c>
      <c r="K17" s="2005"/>
    </row>
    <row r="18" spans="1:11" ht="34.5" thickBot="1">
      <c r="A18" s="2812" t="s">
        <v>1839</v>
      </c>
      <c r="B18" s="2014" t="s">
        <v>1838</v>
      </c>
      <c r="C18" s="2013" t="s">
        <v>1853</v>
      </c>
      <c r="D18" s="2014" t="s">
        <v>1852</v>
      </c>
      <c r="E18" s="2013" t="s">
        <v>1851</v>
      </c>
      <c r="F18" s="2014" t="s">
        <v>1850</v>
      </c>
      <c r="G18" s="2013" t="s">
        <v>1849</v>
      </c>
      <c r="H18" s="2014" t="s">
        <v>1848</v>
      </c>
      <c r="I18" s="2013" t="s">
        <v>1847</v>
      </c>
      <c r="J18" s="2015" t="s">
        <v>1846</v>
      </c>
      <c r="K18" s="2005"/>
    </row>
    <row r="19" spans="1:11" ht="10.5" customHeight="1" thickBot="1">
      <c r="A19" s="2822"/>
      <c r="B19" s="2016">
        <v>1</v>
      </c>
      <c r="C19" s="2016">
        <v>2</v>
      </c>
      <c r="D19" s="2016">
        <v>3</v>
      </c>
      <c r="E19" s="2016">
        <v>4</v>
      </c>
      <c r="F19" s="2016">
        <v>5</v>
      </c>
      <c r="G19" s="2016">
        <v>6</v>
      </c>
      <c r="H19" s="2016">
        <v>7</v>
      </c>
      <c r="I19" s="2016">
        <v>8</v>
      </c>
      <c r="J19" s="2016">
        <v>9</v>
      </c>
      <c r="K19" s="2005"/>
    </row>
    <row r="20" spans="1:11" ht="22.5">
      <c r="A20" s="2037" t="s">
        <v>1891</v>
      </c>
      <c r="B20" s="2018"/>
      <c r="C20" s="2019"/>
      <c r="D20" s="2018"/>
      <c r="E20" s="2019"/>
      <c r="F20" s="2018"/>
      <c r="G20" s="2019"/>
      <c r="H20" s="2018"/>
      <c r="I20" s="2019"/>
      <c r="J20" s="2020"/>
      <c r="K20" s="2005"/>
    </row>
    <row r="21" spans="1:11">
      <c r="A21" s="2025" t="s">
        <v>1837</v>
      </c>
      <c r="B21" s="2029"/>
      <c r="C21" s="2028"/>
      <c r="D21" s="2029"/>
      <c r="E21" s="2028"/>
      <c r="F21" s="2029"/>
      <c r="G21" s="2028"/>
      <c r="H21" s="2029"/>
      <c r="I21" s="2028"/>
      <c r="J21" s="2030"/>
      <c r="K21" s="2005"/>
    </row>
    <row r="22" spans="1:11" ht="23.25" thickBot="1">
      <c r="A22" s="2038" t="s">
        <v>1836</v>
      </c>
      <c r="B22" s="2023"/>
      <c r="C22" s="2022"/>
      <c r="D22" s="2023"/>
      <c r="E22" s="2022"/>
      <c r="F22" s="2023"/>
      <c r="G22" s="2022"/>
      <c r="H22" s="2023"/>
      <c r="I22" s="2022"/>
      <c r="J22" s="2024"/>
      <c r="K22" s="2005"/>
    </row>
    <row r="23" spans="1:11" ht="15.75" thickBot="1">
      <c r="A23" s="2039" t="s">
        <v>14</v>
      </c>
      <c r="B23" s="2033"/>
      <c r="C23" s="2034"/>
      <c r="D23" s="2033"/>
      <c r="E23" s="2034"/>
      <c r="F23" s="2033"/>
      <c r="G23" s="2034"/>
      <c r="H23" s="2033"/>
      <c r="I23" s="2034"/>
      <c r="J23" s="2034"/>
      <c r="K23" s="2005"/>
    </row>
    <row r="24" spans="1:11">
      <c r="A24" s="2040"/>
      <c r="B24" s="2005"/>
      <c r="C24" s="2005"/>
      <c r="D24" s="2005"/>
      <c r="E24" s="2005"/>
      <c r="F24" s="2005"/>
      <c r="G24" s="2005"/>
      <c r="H24" s="2005"/>
      <c r="I24" s="2005"/>
      <c r="J24" s="2005"/>
      <c r="K24" s="2005"/>
    </row>
    <row r="25" spans="1:11" ht="15.75" thickBot="1">
      <c r="A25" s="2009" t="s">
        <v>1892</v>
      </c>
      <c r="B25" s="2005"/>
      <c r="C25" s="2005"/>
      <c r="D25" s="2005"/>
      <c r="E25" s="2005"/>
      <c r="F25" s="2005"/>
      <c r="G25" s="2005"/>
      <c r="H25" s="2005"/>
      <c r="I25" s="2005"/>
      <c r="J25" s="2011" t="s">
        <v>8</v>
      </c>
      <c r="K25" s="2005"/>
    </row>
    <row r="26" spans="1:11" ht="35.25" customHeight="1" thickBot="1">
      <c r="A26" s="2812" t="s">
        <v>1904</v>
      </c>
      <c r="B26" s="2014" t="s">
        <v>1854</v>
      </c>
      <c r="C26" s="2013" t="s">
        <v>1853</v>
      </c>
      <c r="D26" s="2014" t="s">
        <v>1852</v>
      </c>
      <c r="E26" s="2013" t="s">
        <v>1851</v>
      </c>
      <c r="F26" s="2014" t="s">
        <v>1850</v>
      </c>
      <c r="G26" s="2013" t="s">
        <v>1849</v>
      </c>
      <c r="H26" s="2014" t="s">
        <v>1848</v>
      </c>
      <c r="I26" s="2013" t="s">
        <v>1847</v>
      </c>
      <c r="J26" s="2015" t="s">
        <v>1846</v>
      </c>
      <c r="K26" s="2005"/>
    </row>
    <row r="27" spans="1:11" ht="10.5" customHeight="1" thickBot="1">
      <c r="A27" s="2813"/>
      <c r="B27" s="2016">
        <v>1</v>
      </c>
      <c r="C27" s="2016">
        <v>2</v>
      </c>
      <c r="D27" s="2016">
        <v>3</v>
      </c>
      <c r="E27" s="2016">
        <v>4</v>
      </c>
      <c r="F27" s="2016">
        <v>5</v>
      </c>
      <c r="G27" s="2016">
        <v>6</v>
      </c>
      <c r="H27" s="2016">
        <v>7</v>
      </c>
      <c r="I27" s="2016">
        <v>8</v>
      </c>
      <c r="J27" s="2016">
        <v>9</v>
      </c>
      <c r="K27" s="2005"/>
    </row>
    <row r="28" spans="1:11">
      <c r="A28" s="2041" t="s">
        <v>1845</v>
      </c>
      <c r="B28" s="2018"/>
      <c r="C28" s="2019"/>
      <c r="D28" s="2018"/>
      <c r="E28" s="2019"/>
      <c r="F28" s="2018"/>
      <c r="G28" s="2019"/>
      <c r="H28" s="2018"/>
      <c r="I28" s="2019"/>
      <c r="J28" s="2020"/>
      <c r="K28" s="2005"/>
    </row>
    <row r="29" spans="1:11">
      <c r="A29" s="2017" t="s">
        <v>1844</v>
      </c>
      <c r="B29" s="2021"/>
      <c r="C29" s="2022"/>
      <c r="D29" s="2023"/>
      <c r="E29" s="2022"/>
      <c r="F29" s="2023"/>
      <c r="G29" s="2022"/>
      <c r="H29" s="2023"/>
      <c r="I29" s="2022"/>
      <c r="J29" s="2024"/>
      <c r="K29" s="2005"/>
    </row>
    <row r="30" spans="1:11">
      <c r="A30" s="2017" t="s">
        <v>1843</v>
      </c>
      <c r="B30" s="2021"/>
      <c r="C30" s="2022"/>
      <c r="D30" s="2023"/>
      <c r="E30" s="2022"/>
      <c r="F30" s="2023"/>
      <c r="G30" s="2022"/>
      <c r="H30" s="2023"/>
      <c r="I30" s="2022"/>
      <c r="J30" s="2024"/>
      <c r="K30" s="2005"/>
    </row>
    <row r="31" spans="1:11">
      <c r="A31" s="2025" t="s">
        <v>860</v>
      </c>
      <c r="B31" s="2021"/>
      <c r="C31" s="2022"/>
      <c r="D31" s="2023"/>
      <c r="E31" s="2022"/>
      <c r="F31" s="2023"/>
      <c r="G31" s="2022"/>
      <c r="H31" s="2023"/>
      <c r="I31" s="2022"/>
      <c r="J31" s="2024"/>
      <c r="K31" s="2005"/>
    </row>
    <row r="32" spans="1:11" ht="21.75" customHeight="1">
      <c r="A32" s="2026" t="s">
        <v>1842</v>
      </c>
      <c r="B32" s="2027"/>
      <c r="C32" s="2028"/>
      <c r="D32" s="2029"/>
      <c r="E32" s="2028"/>
      <c r="F32" s="2029"/>
      <c r="G32" s="2028"/>
      <c r="H32" s="2029"/>
      <c r="I32" s="2028"/>
      <c r="J32" s="2030"/>
      <c r="K32" s="2005"/>
    </row>
    <row r="33" spans="1:11" ht="15.75" thickBot="1">
      <c r="A33" s="2031" t="s">
        <v>1841</v>
      </c>
      <c r="B33" s="2018"/>
      <c r="C33" s="2019"/>
      <c r="D33" s="2018"/>
      <c r="E33" s="2019"/>
      <c r="F33" s="2018"/>
      <c r="G33" s="2019"/>
      <c r="H33" s="2018"/>
      <c r="I33" s="2019"/>
      <c r="J33" s="2020"/>
      <c r="K33" s="2005"/>
    </row>
    <row r="34" spans="1:11" ht="15.75" thickBot="1">
      <c r="A34" s="2032" t="s">
        <v>14</v>
      </c>
      <c r="B34" s="2033"/>
      <c r="C34" s="2034"/>
      <c r="D34" s="2033"/>
      <c r="E34" s="2034"/>
      <c r="F34" s="2033"/>
      <c r="G34" s="2034"/>
      <c r="H34" s="2033"/>
      <c r="I34" s="2034"/>
      <c r="J34" s="2035"/>
      <c r="K34" s="2005"/>
    </row>
    <row r="35" spans="1:11">
      <c r="A35" s="2036"/>
      <c r="B35" s="2005"/>
      <c r="C35" s="2005"/>
      <c r="D35" s="2005"/>
      <c r="E35" s="2005"/>
      <c r="F35" s="2005"/>
      <c r="G35" s="2005"/>
      <c r="H35" s="2005"/>
      <c r="I35" s="2005"/>
      <c r="J35" s="2005"/>
      <c r="K35" s="2005"/>
    </row>
    <row r="36" spans="1:11" ht="15.75" thickBot="1">
      <c r="A36" s="2009" t="s">
        <v>1840</v>
      </c>
      <c r="B36" s="2009"/>
      <c r="C36" s="2009"/>
      <c r="D36" s="2009"/>
      <c r="E36" s="2009"/>
      <c r="F36" s="2009"/>
      <c r="G36" s="2009"/>
      <c r="H36" s="2009"/>
      <c r="I36" s="2009"/>
      <c r="J36" s="2011" t="s">
        <v>8</v>
      </c>
      <c r="K36" s="2005"/>
    </row>
    <row r="37" spans="1:11" ht="23.25" thickBot="1">
      <c r="A37" s="2812" t="s">
        <v>1839</v>
      </c>
      <c r="B37" s="2042" t="s">
        <v>1838</v>
      </c>
      <c r="C37" s="2043" t="s">
        <v>1853</v>
      </c>
      <c r="D37" s="2042" t="s">
        <v>1852</v>
      </c>
      <c r="E37" s="2043" t="s">
        <v>1851</v>
      </c>
      <c r="F37" s="2042" t="s">
        <v>1850</v>
      </c>
      <c r="G37" s="2043" t="s">
        <v>1849</v>
      </c>
      <c r="H37" s="2042" t="s">
        <v>1848</v>
      </c>
      <c r="I37" s="2043" t="s">
        <v>1847</v>
      </c>
      <c r="J37" s="2012" t="s">
        <v>1846</v>
      </c>
      <c r="K37" s="2005"/>
    </row>
    <row r="38" spans="1:11" ht="10.5" customHeight="1" thickBot="1">
      <c r="A38" s="2813"/>
      <c r="B38" s="2016">
        <v>1</v>
      </c>
      <c r="C38" s="2016">
        <v>2</v>
      </c>
      <c r="D38" s="2016">
        <v>3</v>
      </c>
      <c r="E38" s="2016">
        <v>4</v>
      </c>
      <c r="F38" s="2016">
        <v>5</v>
      </c>
      <c r="G38" s="2016">
        <v>6</v>
      </c>
      <c r="H38" s="2016">
        <v>7</v>
      </c>
      <c r="I38" s="2016">
        <v>8</v>
      </c>
      <c r="J38" s="2016">
        <v>9</v>
      </c>
      <c r="K38" s="2005"/>
    </row>
    <row r="39" spans="1:11" ht="22.5">
      <c r="A39" s="2037" t="s">
        <v>1891</v>
      </c>
      <c r="B39" s="2018"/>
      <c r="C39" s="2019"/>
      <c r="D39" s="2018"/>
      <c r="E39" s="2019"/>
      <c r="F39" s="2018"/>
      <c r="G39" s="2019"/>
      <c r="H39" s="2018"/>
      <c r="I39" s="2019"/>
      <c r="J39" s="2020"/>
      <c r="K39" s="2005"/>
    </row>
    <row r="40" spans="1:11">
      <c r="A40" s="2025" t="s">
        <v>1837</v>
      </c>
      <c r="B40" s="2029"/>
      <c r="C40" s="2028"/>
      <c r="D40" s="2029"/>
      <c r="E40" s="2028"/>
      <c r="F40" s="2029"/>
      <c r="G40" s="2028"/>
      <c r="H40" s="2029"/>
      <c r="I40" s="2028"/>
      <c r="J40" s="2030"/>
      <c r="K40" s="2005"/>
    </row>
    <row r="41" spans="1:11" ht="23.25" thickBot="1">
      <c r="A41" s="2038" t="s">
        <v>1836</v>
      </c>
      <c r="B41" s="2023"/>
      <c r="C41" s="2022"/>
      <c r="D41" s="2023"/>
      <c r="E41" s="2022"/>
      <c r="F41" s="2023"/>
      <c r="G41" s="2022"/>
      <c r="H41" s="2023"/>
      <c r="I41" s="2022"/>
      <c r="J41" s="2024"/>
      <c r="K41" s="2005"/>
    </row>
    <row r="42" spans="1:11" ht="15.75" thickBot="1">
      <c r="A42" s="2032" t="s">
        <v>14</v>
      </c>
      <c r="B42" s="2033"/>
      <c r="C42" s="2034"/>
      <c r="D42" s="2033"/>
      <c r="E42" s="2034"/>
      <c r="F42" s="2033"/>
      <c r="G42" s="2034"/>
      <c r="H42" s="2033"/>
      <c r="I42" s="2034"/>
      <c r="J42" s="2035"/>
      <c r="K42" s="2005"/>
    </row>
    <row r="43" spans="1:11">
      <c r="A43" s="2005"/>
      <c r="B43" s="2005"/>
      <c r="C43" s="2005"/>
      <c r="D43" s="2005"/>
      <c r="E43" s="2005"/>
      <c r="F43" s="2005"/>
      <c r="G43" s="2005"/>
      <c r="H43" s="2005"/>
      <c r="I43" s="2005"/>
      <c r="J43" s="2005"/>
      <c r="K43" s="2005"/>
    </row>
    <row r="44" spans="1:11" ht="30" customHeight="1" thickBot="1">
      <c r="A44" s="2814" t="s">
        <v>2597</v>
      </c>
      <c r="B44" s="2815"/>
      <c r="C44" s="2815"/>
      <c r="D44" s="2815"/>
      <c r="E44" s="2815"/>
      <c r="F44" s="2815"/>
      <c r="G44" s="2815"/>
      <c r="H44" s="2815"/>
      <c r="I44" s="2005"/>
      <c r="J44" s="2005"/>
      <c r="K44" s="2005"/>
    </row>
    <row r="45" spans="1:11" ht="68.25" thickBot="1">
      <c r="A45" s="2812" t="s">
        <v>1904</v>
      </c>
      <c r="B45" s="2012" t="s">
        <v>2598</v>
      </c>
      <c r="C45" s="2013" t="s">
        <v>2599</v>
      </c>
      <c r="D45" s="2013" t="s">
        <v>2600</v>
      </c>
      <c r="E45" s="2013" t="s">
        <v>2601</v>
      </c>
      <c r="F45" s="2013" t="s">
        <v>2602</v>
      </c>
      <c r="G45" s="2013" t="s">
        <v>2603</v>
      </c>
      <c r="H45" s="2013" t="s">
        <v>2604</v>
      </c>
      <c r="I45" s="2005"/>
      <c r="J45" s="2005"/>
      <c r="K45" s="2005"/>
    </row>
    <row r="46" spans="1:11" ht="15.75" thickBot="1">
      <c r="A46" s="2813"/>
      <c r="B46" s="2016">
        <v>1</v>
      </c>
      <c r="C46" s="2016">
        <v>2</v>
      </c>
      <c r="D46" s="2016">
        <v>3</v>
      </c>
      <c r="E46" s="2016">
        <v>4</v>
      </c>
      <c r="F46" s="2016">
        <v>5</v>
      </c>
      <c r="G46" s="2016">
        <v>6</v>
      </c>
      <c r="H46" s="2016">
        <v>7</v>
      </c>
      <c r="I46" s="2005"/>
      <c r="J46" s="2005"/>
      <c r="K46" s="2005"/>
    </row>
    <row r="47" spans="1:11">
      <c r="A47" s="2017" t="s">
        <v>1845</v>
      </c>
      <c r="B47" s="2018"/>
      <c r="C47" s="2019"/>
      <c r="D47" s="2018"/>
      <c r="E47" s="2019"/>
      <c r="F47" s="2044"/>
      <c r="G47" s="2045"/>
      <c r="H47" s="2046"/>
      <c r="I47" s="2005"/>
      <c r="J47" s="2005"/>
      <c r="K47" s="2005"/>
    </row>
    <row r="48" spans="1:11" ht="15.75" thickBot="1">
      <c r="A48" s="2047" t="s">
        <v>1844</v>
      </c>
      <c r="B48" s="2048"/>
      <c r="C48" s="2049"/>
      <c r="D48" s="2050"/>
      <c r="E48" s="2049"/>
      <c r="F48" s="2051"/>
      <c r="G48" s="2052"/>
      <c r="H48" s="2053"/>
      <c r="I48" s="2005"/>
      <c r="J48" s="2005"/>
      <c r="K48" s="2005"/>
    </row>
    <row r="49" spans="1:16">
      <c r="A49" s="2005"/>
      <c r="B49" s="2005"/>
      <c r="C49" s="2005"/>
      <c r="D49" s="2005"/>
      <c r="E49" s="2005"/>
      <c r="F49" s="2005"/>
      <c r="G49" s="2005"/>
      <c r="H49" s="2005"/>
      <c r="I49" s="2005"/>
      <c r="J49" s="2005"/>
      <c r="K49" s="2005"/>
    </row>
    <row r="50" spans="1:16" ht="30.75" customHeight="1" thickBot="1">
      <c r="A50" s="2816" t="s">
        <v>2605</v>
      </c>
      <c r="B50" s="2817"/>
      <c r="C50" s="2817"/>
      <c r="D50" s="2817"/>
      <c r="E50" s="2817"/>
      <c r="F50" s="2817"/>
      <c r="G50" s="2817"/>
      <c r="H50" s="2817"/>
    </row>
    <row r="51" spans="1:16" ht="68.25" thickBot="1">
      <c r="A51" s="2812" t="s">
        <v>1904</v>
      </c>
      <c r="B51" s="2043" t="s">
        <v>2598</v>
      </c>
      <c r="C51" s="2013" t="s">
        <v>2599</v>
      </c>
      <c r="D51" s="2013" t="s">
        <v>2600</v>
      </c>
      <c r="E51" s="2013" t="s">
        <v>2601</v>
      </c>
      <c r="F51" s="2013" t="s">
        <v>2602</v>
      </c>
      <c r="G51" s="2013" t="s">
        <v>2603</v>
      </c>
      <c r="H51" s="2013" t="s">
        <v>2604</v>
      </c>
      <c r="I51" s="2005"/>
      <c r="J51" s="2005"/>
      <c r="K51" s="2005"/>
      <c r="L51" s="2005"/>
      <c r="M51" s="2005"/>
      <c r="N51" s="2005"/>
      <c r="O51" s="2005"/>
      <c r="P51" s="2005"/>
    </row>
    <row r="52" spans="1:16" ht="23.25" customHeight="1" thickBot="1">
      <c r="A52" s="2813"/>
      <c r="B52" s="2016">
        <v>1</v>
      </c>
      <c r="C52" s="2016">
        <v>2</v>
      </c>
      <c r="D52" s="2016">
        <v>3</v>
      </c>
      <c r="E52" s="2016">
        <v>4</v>
      </c>
      <c r="F52" s="2016">
        <v>5</v>
      </c>
      <c r="G52" s="2016">
        <v>6</v>
      </c>
      <c r="H52" s="2016">
        <v>7</v>
      </c>
      <c r="I52" s="2005"/>
      <c r="J52" s="2005"/>
      <c r="K52" s="2005"/>
      <c r="L52" s="2005"/>
      <c r="M52" s="2005"/>
      <c r="N52" s="2005"/>
      <c r="O52" s="2005"/>
      <c r="P52" s="2005"/>
    </row>
    <row r="53" spans="1:16" ht="23.25" customHeight="1">
      <c r="A53" s="2017" t="s">
        <v>1845</v>
      </c>
      <c r="B53" s="2054"/>
      <c r="C53" s="2019"/>
      <c r="D53" s="2018"/>
      <c r="E53" s="2019"/>
      <c r="F53" s="2018"/>
      <c r="G53" s="2019"/>
      <c r="H53" s="2020"/>
      <c r="I53" s="2005"/>
      <c r="J53" s="2005"/>
      <c r="K53" s="2005"/>
      <c r="L53" s="2005"/>
      <c r="M53" s="2005"/>
      <c r="N53" s="2005"/>
      <c r="O53" s="2005"/>
      <c r="P53" s="2005"/>
    </row>
    <row r="54" spans="1:16" ht="15.75" thickBot="1">
      <c r="A54" s="2047" t="s">
        <v>1844</v>
      </c>
      <c r="B54" s="2048"/>
      <c r="C54" s="2049"/>
      <c r="D54" s="2050"/>
      <c r="E54" s="2049"/>
      <c r="F54" s="2055"/>
      <c r="G54" s="2052"/>
      <c r="H54" s="2053"/>
      <c r="I54" s="2005"/>
      <c r="J54" s="2005"/>
      <c r="K54" s="2005"/>
      <c r="L54" s="2005"/>
      <c r="M54" s="2005"/>
      <c r="N54" s="2005"/>
      <c r="O54" s="2005"/>
      <c r="P54" s="2005"/>
    </row>
    <row r="55" spans="1:16">
      <c r="A55" s="2056"/>
      <c r="B55" s="2057"/>
      <c r="C55" s="2057"/>
      <c r="D55" s="2057"/>
      <c r="E55" s="2057"/>
      <c r="F55" s="2005"/>
      <c r="G55" s="2005"/>
      <c r="H55" s="2005"/>
      <c r="I55" s="2005"/>
      <c r="J55" s="2005"/>
      <c r="K55" s="2005"/>
      <c r="L55" s="2005"/>
      <c r="M55" s="2005"/>
      <c r="N55" s="2005"/>
      <c r="O55" s="2005"/>
      <c r="P55" s="2005"/>
    </row>
    <row r="56" spans="1:16" ht="15.75" thickBot="1">
      <c r="A56" s="2005"/>
      <c r="B56" s="2005"/>
      <c r="C56" s="2005"/>
      <c r="D56" s="2005"/>
      <c r="E56" s="2005"/>
      <c r="F56" s="2005"/>
      <c r="G56" s="2005"/>
      <c r="H56" s="2005"/>
      <c r="I56" s="2005"/>
      <c r="J56" s="2005"/>
      <c r="K56" s="2005"/>
    </row>
    <row r="57" spans="1:16" ht="15.75" thickBot="1">
      <c r="A57" s="2058" t="s">
        <v>1835</v>
      </c>
      <c r="B57" s="2059"/>
      <c r="C57" s="2005"/>
      <c r="D57" s="2005"/>
      <c r="E57" s="2005"/>
      <c r="F57" s="2005"/>
      <c r="G57" s="2005"/>
      <c r="H57" s="2005"/>
      <c r="I57" s="2005"/>
      <c r="J57" s="2005"/>
      <c r="K57" s="2005"/>
    </row>
    <row r="58" spans="1:16" ht="15.75" thickBot="1">
      <c r="A58" s="2060" t="s">
        <v>1834</v>
      </c>
      <c r="B58" s="2061"/>
      <c r="C58" s="2005"/>
      <c r="D58" s="2005"/>
      <c r="E58" s="2005"/>
      <c r="F58" s="2005"/>
      <c r="G58" s="2005"/>
      <c r="H58" s="2005"/>
      <c r="I58" s="2005"/>
      <c r="J58" s="2005"/>
      <c r="K58" s="2005"/>
    </row>
    <row r="59" spans="1:16" ht="45.75" thickBot="1">
      <c r="A59" s="2062" t="s">
        <v>2606</v>
      </c>
      <c r="B59" s="2063"/>
      <c r="C59" s="2005"/>
      <c r="D59" s="2005"/>
      <c r="E59" s="2005"/>
      <c r="F59" s="2005"/>
      <c r="G59" s="2005"/>
      <c r="H59" s="2005"/>
      <c r="I59" s="2005"/>
      <c r="J59" s="2005"/>
      <c r="K59" s="2005"/>
    </row>
    <row r="60" spans="1:16">
      <c r="A60" s="2005"/>
      <c r="B60" s="2005"/>
      <c r="C60" s="2005"/>
      <c r="D60" s="2005"/>
      <c r="E60" s="2005"/>
      <c r="F60" s="2005"/>
      <c r="G60" s="2005"/>
      <c r="H60" s="2005"/>
      <c r="I60" s="2005"/>
      <c r="J60" s="2005"/>
      <c r="K60" s="2005"/>
    </row>
    <row r="61" spans="1:16">
      <c r="A61" s="1264" t="s">
        <v>540</v>
      </c>
      <c r="B61" s="997"/>
      <c r="C61" s="997"/>
      <c r="D61" s="997"/>
      <c r="E61" s="997"/>
      <c r="F61" s="997"/>
      <c r="G61" s="997"/>
      <c r="H61" s="997"/>
      <c r="I61" s="997"/>
      <c r="J61" s="997"/>
      <c r="K61" s="997"/>
      <c r="L61" s="997"/>
      <c r="M61" s="997"/>
      <c r="N61" s="997"/>
      <c r="O61" s="997"/>
      <c r="P61" s="997"/>
    </row>
    <row r="62" spans="1:16" ht="17.25" customHeight="1">
      <c r="A62" s="2811" t="s">
        <v>1833</v>
      </c>
      <c r="B62" s="2811"/>
      <c r="C62" s="2811"/>
      <c r="D62" s="2811"/>
      <c r="E62" s="2811"/>
      <c r="F62" s="2811"/>
      <c r="G62" s="2811"/>
      <c r="H62" s="2811"/>
      <c r="I62" s="2811"/>
      <c r="J62" s="2811"/>
      <c r="K62" s="1263"/>
      <c r="L62" s="1263"/>
      <c r="M62" s="1263"/>
      <c r="N62" s="1263"/>
      <c r="O62" s="1263"/>
      <c r="P62" s="1263"/>
    </row>
    <row r="63" spans="1:16" ht="15" customHeight="1">
      <c r="A63" s="2811" t="s">
        <v>1832</v>
      </c>
      <c r="B63" s="2811"/>
      <c r="C63" s="2811"/>
      <c r="D63" s="2811"/>
      <c r="E63" s="2811"/>
      <c r="F63" s="2811"/>
      <c r="G63" s="2811"/>
      <c r="H63" s="2811"/>
      <c r="I63" s="2811"/>
      <c r="J63" s="2811"/>
      <c r="K63" s="1263"/>
      <c r="L63" s="1263"/>
      <c r="M63" s="1263"/>
      <c r="N63" s="1263"/>
      <c r="O63" s="1263"/>
      <c r="P63" s="1263"/>
    </row>
    <row r="64" spans="1:16" ht="21" customHeight="1">
      <c r="A64" s="2811" t="s">
        <v>1903</v>
      </c>
      <c r="B64" s="2811"/>
      <c r="C64" s="2811"/>
      <c r="D64" s="2811"/>
      <c r="E64" s="2811"/>
      <c r="F64" s="2811"/>
      <c r="G64" s="2811"/>
      <c r="H64" s="2811"/>
      <c r="I64" s="2811"/>
      <c r="J64" s="2811"/>
      <c r="K64" s="2811"/>
      <c r="L64" s="1263"/>
      <c r="M64" s="1263"/>
      <c r="N64" s="1263"/>
      <c r="O64" s="1263"/>
      <c r="P64" s="1263"/>
    </row>
    <row r="65" spans="1:16" ht="15.75" customHeight="1">
      <c r="A65" s="2811" t="s">
        <v>2607</v>
      </c>
      <c r="B65" s="2811"/>
      <c r="C65" s="2811"/>
      <c r="D65" s="2811"/>
      <c r="E65" s="2811"/>
      <c r="F65" s="2811"/>
      <c r="G65" s="2811"/>
      <c r="H65" s="2811"/>
      <c r="I65" s="2811"/>
      <c r="J65" s="2811"/>
      <c r="K65" s="2811"/>
      <c r="L65" s="1263"/>
      <c r="M65" s="1263"/>
      <c r="N65" s="1263"/>
      <c r="O65" s="1263"/>
      <c r="P65" s="1263"/>
    </row>
    <row r="66" spans="1:16">
      <c r="A66" s="1262"/>
      <c r="B66" s="1262"/>
      <c r="C66" s="1262"/>
      <c r="D66" s="1262"/>
      <c r="E66" s="1262"/>
      <c r="F66" s="1262"/>
      <c r="G66" s="1262"/>
      <c r="H66" s="1260" t="s">
        <v>1806</v>
      </c>
      <c r="I66" s="1262"/>
      <c r="J66" s="1262"/>
      <c r="K66" s="1262"/>
      <c r="L66" s="1262"/>
      <c r="M66" s="1262"/>
      <c r="N66" s="1262"/>
      <c r="O66" s="1262"/>
      <c r="P66" s="1262"/>
    </row>
    <row r="67" spans="1:16">
      <c r="A67" s="1258" t="s">
        <v>771</v>
      </c>
      <c r="B67" s="1261"/>
      <c r="C67" s="2005"/>
      <c r="D67" s="2005"/>
      <c r="E67" s="1261"/>
      <c r="F67" s="997"/>
      <c r="G67" s="997"/>
      <c r="H67" s="1260" t="s">
        <v>1758</v>
      </c>
      <c r="I67" s="2005"/>
      <c r="J67" s="2005"/>
      <c r="K67" s="997"/>
      <c r="L67" s="997"/>
      <c r="M67" s="997"/>
      <c r="N67" s="997"/>
      <c r="O67" s="997"/>
      <c r="P67" s="997"/>
    </row>
    <row r="68" spans="1:16">
      <c r="A68" s="1259" t="s">
        <v>640</v>
      </c>
      <c r="B68" s="1258"/>
      <c r="C68" s="2005"/>
      <c r="D68" s="2005"/>
      <c r="E68" s="1258"/>
      <c r="F68" s="1258"/>
      <c r="G68" s="1258"/>
      <c r="H68" s="217" t="s">
        <v>1831</v>
      </c>
      <c r="I68" s="2005"/>
      <c r="J68" s="2005"/>
      <c r="K68" s="1258"/>
      <c r="L68" s="1258"/>
      <c r="M68" s="1258"/>
      <c r="N68" s="1258"/>
      <c r="O68" s="1258"/>
      <c r="P68" s="1258"/>
    </row>
  </sheetData>
  <mergeCells count="15">
    <mergeCell ref="A26:A27"/>
    <mergeCell ref="A1:B1"/>
    <mergeCell ref="A3:I3"/>
    <mergeCell ref="A4:J4"/>
    <mergeCell ref="A7:A8"/>
    <mergeCell ref="A18:A19"/>
    <mergeCell ref="A63:J63"/>
    <mergeCell ref="A64:K64"/>
    <mergeCell ref="A65:K65"/>
    <mergeCell ref="A37:A38"/>
    <mergeCell ref="A44:H44"/>
    <mergeCell ref="A45:A46"/>
    <mergeCell ref="A50:H50"/>
    <mergeCell ref="A51:A52"/>
    <mergeCell ref="A62:J62"/>
  </mergeCells>
  <pageMargins left="0.70866141732283472" right="0.39370078740157483" top="0.74803149606299213" bottom="0.74803149606299213" header="0.31496062992125984" footer="0.31496062992125984"/>
  <pageSetup paperSize="9" scale="5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3B5D9-6479-4734-AAE5-9E88B3F52917}">
  <dimension ref="A1:S39"/>
  <sheetViews>
    <sheetView showGridLines="0" view="pageBreakPreview" zoomScale="55" zoomScaleNormal="55" zoomScaleSheetLayoutView="55" workbookViewId="0">
      <selection activeCell="D26" sqref="D26"/>
    </sheetView>
  </sheetViews>
  <sheetFormatPr defaultRowHeight="15"/>
  <cols>
    <col min="1" max="1" width="43.7109375" style="1210" customWidth="1"/>
    <col min="2" max="2" width="25.140625" style="1210" customWidth="1"/>
    <col min="3" max="3" width="20.28515625" style="1210" customWidth="1"/>
    <col min="4" max="4" width="40.140625" style="1210" customWidth="1"/>
    <col min="5" max="5" width="28.42578125" style="1210" customWidth="1"/>
    <col min="6" max="6" width="19.140625" style="1210" customWidth="1"/>
    <col min="7" max="7" width="14.42578125" style="1210" customWidth="1"/>
    <col min="8" max="10" width="18.7109375" style="1210" customWidth="1"/>
    <col min="11" max="11" width="32.28515625" style="1210" customWidth="1"/>
    <col min="12" max="12" width="2.7109375" style="1210" customWidth="1"/>
    <col min="13" max="16384" width="9.140625" style="1210"/>
  </cols>
  <sheetData>
    <row r="1" spans="1:17">
      <c r="A1" s="2823"/>
      <c r="B1" s="2823"/>
      <c r="C1" s="1221"/>
      <c r="D1" s="1221"/>
      <c r="E1" s="1221"/>
      <c r="F1" s="1221"/>
      <c r="G1" s="1222"/>
      <c r="H1" s="1222"/>
      <c r="I1" s="1222"/>
      <c r="J1" s="1222"/>
      <c r="K1" s="1222"/>
      <c r="L1" s="1221"/>
      <c r="M1" s="1220"/>
      <c r="N1" s="1177"/>
    </row>
    <row r="2" spans="1:17">
      <c r="A2" s="1219" t="s">
        <v>343</v>
      </c>
      <c r="B2" s="1218"/>
      <c r="C2" s="1218"/>
      <c r="D2" s="1218"/>
      <c r="E2" s="1218"/>
      <c r="F2" s="1218"/>
      <c r="G2" s="1218"/>
      <c r="H2" s="1218"/>
      <c r="I2" s="1218"/>
      <c r="J2" s="1218"/>
      <c r="K2" s="1217" t="s">
        <v>1881</v>
      </c>
      <c r="L2" s="1211"/>
      <c r="M2" s="1216"/>
      <c r="N2" s="1216"/>
    </row>
    <row r="3" spans="1:17" ht="19.5" customHeight="1">
      <c r="A3" s="2824" t="s">
        <v>1880</v>
      </c>
      <c r="B3" s="2824"/>
      <c r="C3" s="2825"/>
      <c r="D3" s="2825"/>
      <c r="E3" s="2825"/>
      <c r="F3" s="2825"/>
      <c r="G3" s="2825"/>
      <c r="H3" s="2825"/>
      <c r="I3" s="1257"/>
      <c r="J3" s="1257"/>
      <c r="K3" s="1177" t="s">
        <v>1879</v>
      </c>
      <c r="L3" s="1211"/>
      <c r="M3" s="1215"/>
      <c r="N3" s="1215"/>
    </row>
    <row r="4" spans="1:17" ht="12" customHeight="1">
      <c r="A4" s="1211"/>
      <c r="B4" s="2207" t="s">
        <v>1878</v>
      </c>
      <c r="C4" s="2826"/>
      <c r="D4" s="2826"/>
      <c r="E4" s="2826"/>
      <c r="F4" s="2826"/>
      <c r="G4" s="2826"/>
      <c r="H4" s="2826"/>
      <c r="I4" s="1256"/>
      <c r="J4" s="1256"/>
      <c r="K4" s="1113"/>
      <c r="L4" s="1113"/>
      <c r="M4" s="1113"/>
      <c r="N4" s="1113"/>
      <c r="O4" s="1113"/>
      <c r="P4" s="1113"/>
      <c r="Q4" s="1113"/>
    </row>
    <row r="5" spans="1:17" ht="12.75" customHeight="1">
      <c r="A5" s="1113"/>
      <c r="B5" s="1113"/>
      <c r="C5" s="1113"/>
      <c r="D5" s="1113"/>
      <c r="E5" s="1113"/>
      <c r="F5" s="1113"/>
      <c r="G5" s="1113"/>
      <c r="H5" s="1113"/>
      <c r="I5" s="1113"/>
      <c r="J5" s="1113"/>
      <c r="K5" s="1113"/>
      <c r="L5" s="1113"/>
      <c r="M5" s="1113"/>
      <c r="N5" s="1113"/>
      <c r="O5" s="1113"/>
      <c r="P5" s="1113"/>
      <c r="Q5" s="1113"/>
    </row>
    <row r="6" spans="1:17" ht="15.75" thickBot="1">
      <c r="A6" s="1214" t="s">
        <v>1877</v>
      </c>
      <c r="B6" s="1211"/>
      <c r="C6" s="1211"/>
      <c r="D6" s="1211"/>
      <c r="E6" s="1211"/>
      <c r="F6" s="1211"/>
      <c r="G6" s="1211"/>
      <c r="H6" s="1211"/>
      <c r="I6" s="1211"/>
      <c r="J6" s="1211"/>
      <c r="K6" s="1213" t="s">
        <v>8</v>
      </c>
      <c r="L6" s="1211"/>
    </row>
    <row r="7" spans="1:17" ht="33.75" customHeight="1" thickBot="1">
      <c r="A7" s="2827"/>
      <c r="B7" s="1212" t="s">
        <v>1872</v>
      </c>
      <c r="C7" s="1212" t="s">
        <v>1876</v>
      </c>
      <c r="D7" s="1212" t="s">
        <v>1870</v>
      </c>
      <c r="E7" s="1212" t="s">
        <v>1869</v>
      </c>
      <c r="F7" s="1212" t="s">
        <v>1868</v>
      </c>
      <c r="G7" s="1255" t="s">
        <v>1867</v>
      </c>
      <c r="H7" s="1255" t="s">
        <v>1866</v>
      </c>
      <c r="I7" s="1255" t="s">
        <v>1875</v>
      </c>
      <c r="J7" s="1255" t="s">
        <v>1864</v>
      </c>
      <c r="K7" s="1212" t="s">
        <v>1874</v>
      </c>
      <c r="L7" s="1211"/>
    </row>
    <row r="8" spans="1:17" ht="12" customHeight="1" thickBot="1">
      <c r="A8" s="2828"/>
      <c r="B8" s="1254">
        <v>1</v>
      </c>
      <c r="C8" s="1253">
        <v>2</v>
      </c>
      <c r="D8" s="1252">
        <v>3</v>
      </c>
      <c r="E8" s="1253">
        <v>4</v>
      </c>
      <c r="F8" s="1252">
        <v>5</v>
      </c>
      <c r="G8" s="1250">
        <v>6</v>
      </c>
      <c r="H8" s="1250">
        <v>7</v>
      </c>
      <c r="I8" s="1251">
        <v>8</v>
      </c>
      <c r="J8" s="1250">
        <v>9</v>
      </c>
      <c r="K8" s="1249">
        <v>10</v>
      </c>
      <c r="L8" s="1211"/>
    </row>
    <row r="9" spans="1:17" ht="24" customHeight="1" thickBot="1">
      <c r="A9" s="1248" t="s">
        <v>1854</v>
      </c>
      <c r="B9" s="1247"/>
      <c r="C9" s="1245"/>
      <c r="D9" s="1246"/>
      <c r="E9" s="1246"/>
      <c r="F9" s="1245"/>
      <c r="G9" s="1246"/>
      <c r="H9" s="1246"/>
      <c r="I9" s="1246"/>
      <c r="J9" s="1245"/>
      <c r="K9" s="1244"/>
      <c r="L9" s="1211"/>
    </row>
    <row r="10" spans="1:17" ht="24" customHeight="1" thickBot="1">
      <c r="A10" s="1229" t="s">
        <v>1853</v>
      </c>
      <c r="B10" s="1236"/>
      <c r="C10" s="1234"/>
      <c r="D10" s="1235"/>
      <c r="E10" s="1235"/>
      <c r="F10" s="1234"/>
      <c r="G10" s="1235"/>
      <c r="H10" s="1235"/>
      <c r="I10" s="1238"/>
      <c r="J10" s="1234"/>
      <c r="K10" s="1233"/>
      <c r="L10" s="1211"/>
    </row>
    <row r="11" spans="1:17" ht="24" customHeight="1" thickBot="1">
      <c r="A11" s="1229" t="s">
        <v>1852</v>
      </c>
      <c r="B11" s="1243"/>
      <c r="C11" s="1240"/>
      <c r="D11" s="1242"/>
      <c r="E11" s="1242"/>
      <c r="F11" s="1240"/>
      <c r="G11" s="1242"/>
      <c r="H11" s="1242"/>
      <c r="I11" s="1241"/>
      <c r="J11" s="1240"/>
      <c r="K11" s="1239"/>
      <c r="L11" s="1211"/>
    </row>
    <row r="12" spans="1:17" ht="24" customHeight="1" thickBot="1">
      <c r="A12" s="1229" t="s">
        <v>1851</v>
      </c>
      <c r="B12" s="1232"/>
      <c r="C12" s="1224"/>
      <c r="D12" s="1231"/>
      <c r="E12" s="1231"/>
      <c r="F12" s="1224"/>
      <c r="G12" s="1231"/>
      <c r="H12" s="1231"/>
      <c r="I12" s="1237"/>
      <c r="J12" s="1224"/>
      <c r="K12" s="1230"/>
      <c r="L12" s="1211"/>
    </row>
    <row r="13" spans="1:17" ht="24" customHeight="1" thickBot="1">
      <c r="A13" s="1229" t="s">
        <v>1850</v>
      </c>
      <c r="B13" s="1236"/>
      <c r="C13" s="1234"/>
      <c r="D13" s="1235"/>
      <c r="E13" s="1235"/>
      <c r="F13" s="1234"/>
      <c r="G13" s="1235"/>
      <c r="H13" s="1235"/>
      <c r="I13" s="1238"/>
      <c r="J13" s="1234"/>
      <c r="K13" s="1233"/>
      <c r="L13" s="1211"/>
    </row>
    <row r="14" spans="1:17" ht="24" customHeight="1" thickBot="1">
      <c r="A14" s="1229" t="s">
        <v>1862</v>
      </c>
      <c r="B14" s="1232"/>
      <c r="C14" s="1224"/>
      <c r="D14" s="1231"/>
      <c r="E14" s="1231"/>
      <c r="F14" s="1224"/>
      <c r="G14" s="1231"/>
      <c r="H14" s="1231"/>
      <c r="I14" s="1237"/>
      <c r="J14" s="1224"/>
      <c r="K14" s="1230"/>
      <c r="L14" s="1211"/>
    </row>
    <row r="15" spans="1:17" ht="24" customHeight="1" thickBot="1">
      <c r="A15" s="1229" t="s">
        <v>1848</v>
      </c>
      <c r="B15" s="1236"/>
      <c r="C15" s="1234"/>
      <c r="D15" s="1235"/>
      <c r="E15" s="1235"/>
      <c r="F15" s="1234"/>
      <c r="G15" s="1235"/>
      <c r="H15" s="1235"/>
      <c r="I15" s="1238"/>
      <c r="J15" s="1234"/>
      <c r="K15" s="1233"/>
      <c r="L15" s="1211"/>
    </row>
    <row r="16" spans="1:17" ht="24" customHeight="1" thickBot="1">
      <c r="A16" s="1229" t="s">
        <v>1847</v>
      </c>
      <c r="B16" s="1232"/>
      <c r="C16" s="1224"/>
      <c r="D16" s="1231"/>
      <c r="E16" s="1231"/>
      <c r="F16" s="1224"/>
      <c r="G16" s="1231"/>
      <c r="H16" s="1231"/>
      <c r="I16" s="1237"/>
      <c r="J16" s="1224"/>
      <c r="K16" s="1230"/>
      <c r="L16" s="1211"/>
    </row>
    <row r="17" spans="1:19" ht="24" customHeight="1" thickBot="1">
      <c r="A17" s="1229" t="s">
        <v>1846</v>
      </c>
      <c r="B17" s="1228"/>
      <c r="C17" s="1226"/>
      <c r="D17" s="1227"/>
      <c r="E17" s="1227"/>
      <c r="F17" s="1226"/>
      <c r="G17" s="1227"/>
      <c r="H17" s="1227"/>
      <c r="I17" s="1227"/>
      <c r="J17" s="1226"/>
      <c r="K17" s="1225"/>
      <c r="L17" s="1211"/>
    </row>
    <row r="18" spans="1:19">
      <c r="A18" s="1224"/>
      <c r="B18" s="1224"/>
      <c r="C18" s="1224"/>
      <c r="D18" s="1224"/>
      <c r="E18" s="1224"/>
      <c r="F18" s="1224"/>
      <c r="G18" s="1224"/>
      <c r="H18" s="1224"/>
      <c r="I18" s="1224"/>
      <c r="J18" s="1224"/>
      <c r="K18" s="1224"/>
      <c r="L18" s="1211"/>
    </row>
    <row r="19" spans="1:19" ht="15.75" thickBot="1">
      <c r="A19" s="1214" t="s">
        <v>1873</v>
      </c>
      <c r="B19" s="1211"/>
      <c r="C19" s="1211"/>
      <c r="D19" s="1211"/>
      <c r="E19" s="1211"/>
      <c r="F19" s="1211"/>
      <c r="G19" s="1211"/>
      <c r="H19" s="1211"/>
      <c r="I19" s="1211"/>
      <c r="J19" s="1211"/>
      <c r="K19" s="1213" t="s">
        <v>8</v>
      </c>
      <c r="L19" s="1211"/>
    </row>
    <row r="20" spans="1:19" ht="33.75" customHeight="1" thickBot="1">
      <c r="A20" s="2827"/>
      <c r="B20" s="1212" t="s">
        <v>1872</v>
      </c>
      <c r="C20" s="1212" t="s">
        <v>1871</v>
      </c>
      <c r="D20" s="1212" t="s">
        <v>1870</v>
      </c>
      <c r="E20" s="1212" t="s">
        <v>1869</v>
      </c>
      <c r="F20" s="1212" t="s">
        <v>1868</v>
      </c>
      <c r="G20" s="1255" t="s">
        <v>1867</v>
      </c>
      <c r="H20" s="1255" t="s">
        <v>1866</v>
      </c>
      <c r="I20" s="1255" t="s">
        <v>1865</v>
      </c>
      <c r="J20" s="1255" t="s">
        <v>1864</v>
      </c>
      <c r="K20" s="1212" t="s">
        <v>1863</v>
      </c>
      <c r="L20" s="1211"/>
    </row>
    <row r="21" spans="1:19" ht="12.75" customHeight="1" thickBot="1">
      <c r="A21" s="2828"/>
      <c r="B21" s="1254">
        <v>1</v>
      </c>
      <c r="C21" s="1253">
        <v>2</v>
      </c>
      <c r="D21" s="1252">
        <v>3</v>
      </c>
      <c r="E21" s="1253">
        <v>4</v>
      </c>
      <c r="F21" s="1252">
        <v>5</v>
      </c>
      <c r="G21" s="1250">
        <v>6</v>
      </c>
      <c r="H21" s="1250">
        <v>7</v>
      </c>
      <c r="I21" s="1251">
        <v>8</v>
      </c>
      <c r="J21" s="1250">
        <v>9</v>
      </c>
      <c r="K21" s="1249">
        <v>10</v>
      </c>
      <c r="L21" s="1211"/>
    </row>
    <row r="22" spans="1:19" ht="24" customHeight="1" thickBot="1">
      <c r="A22" s="1248" t="s">
        <v>1854</v>
      </c>
      <c r="B22" s="1247"/>
      <c r="C22" s="1245"/>
      <c r="D22" s="1246"/>
      <c r="E22" s="1246"/>
      <c r="F22" s="1245"/>
      <c r="G22" s="1246"/>
      <c r="H22" s="1245"/>
      <c r="I22" s="1246"/>
      <c r="J22" s="1245"/>
      <c r="K22" s="1244"/>
      <c r="L22" s="1211"/>
    </row>
    <row r="23" spans="1:19" ht="24" customHeight="1" thickBot="1">
      <c r="A23" s="1229" t="s">
        <v>1853</v>
      </c>
      <c r="B23" s="1236"/>
      <c r="C23" s="1234"/>
      <c r="D23" s="1235"/>
      <c r="E23" s="1235"/>
      <c r="F23" s="1234"/>
      <c r="G23" s="1235"/>
      <c r="H23" s="1234"/>
      <c r="I23" s="1238"/>
      <c r="J23" s="1234"/>
      <c r="K23" s="1233"/>
      <c r="L23" s="1211"/>
    </row>
    <row r="24" spans="1:19" ht="24" customHeight="1" thickBot="1">
      <c r="A24" s="1229" t="s">
        <v>1852</v>
      </c>
      <c r="B24" s="1243"/>
      <c r="C24" s="1240"/>
      <c r="D24" s="1242"/>
      <c r="E24" s="1242"/>
      <c r="F24" s="1240"/>
      <c r="G24" s="1242"/>
      <c r="H24" s="1240"/>
      <c r="I24" s="1241"/>
      <c r="J24" s="1240"/>
      <c r="K24" s="1239"/>
      <c r="L24" s="1211"/>
    </row>
    <row r="25" spans="1:19" ht="24" customHeight="1" thickBot="1">
      <c r="A25" s="1229" t="s">
        <v>1851</v>
      </c>
      <c r="B25" s="1232"/>
      <c r="C25" s="1224"/>
      <c r="D25" s="1231"/>
      <c r="E25" s="1231"/>
      <c r="F25" s="1224"/>
      <c r="G25" s="1231"/>
      <c r="H25" s="1224"/>
      <c r="I25" s="1237"/>
      <c r="J25" s="1224"/>
      <c r="K25" s="1230"/>
      <c r="L25" s="1211"/>
    </row>
    <row r="26" spans="1:19" ht="24" customHeight="1" thickBot="1">
      <c r="A26" s="1229" t="s">
        <v>1850</v>
      </c>
      <c r="B26" s="1236"/>
      <c r="C26" s="1234"/>
      <c r="D26" s="1235"/>
      <c r="E26" s="1235"/>
      <c r="F26" s="1234"/>
      <c r="G26" s="1235"/>
      <c r="H26" s="1234"/>
      <c r="I26" s="1238"/>
      <c r="J26" s="1234"/>
      <c r="K26" s="1233"/>
      <c r="L26" s="1211"/>
    </row>
    <row r="27" spans="1:19" ht="24" customHeight="1" thickBot="1">
      <c r="A27" s="1229" t="s">
        <v>1862</v>
      </c>
      <c r="B27" s="1232"/>
      <c r="C27" s="1224"/>
      <c r="D27" s="1231"/>
      <c r="E27" s="1231"/>
      <c r="F27" s="1224"/>
      <c r="G27" s="1231"/>
      <c r="H27" s="1224"/>
      <c r="I27" s="1237"/>
      <c r="J27" s="1224"/>
      <c r="K27" s="1230"/>
      <c r="L27" s="1211"/>
    </row>
    <row r="28" spans="1:19" ht="24" customHeight="1" thickBot="1">
      <c r="A28" s="1229" t="s">
        <v>1848</v>
      </c>
      <c r="B28" s="1236"/>
      <c r="C28" s="1234"/>
      <c r="D28" s="1235"/>
      <c r="E28" s="1235"/>
      <c r="F28" s="1234"/>
      <c r="G28" s="1235"/>
      <c r="H28" s="1234"/>
      <c r="I28" s="1235"/>
      <c r="J28" s="1234"/>
      <c r="K28" s="1233"/>
      <c r="L28" s="1211"/>
    </row>
    <row r="29" spans="1:19" ht="24" customHeight="1" thickBot="1">
      <c r="A29" s="1229" t="s">
        <v>1847</v>
      </c>
      <c r="B29" s="1232"/>
      <c r="C29" s="1224"/>
      <c r="D29" s="1231"/>
      <c r="E29" s="1231"/>
      <c r="F29" s="1224"/>
      <c r="G29" s="1231"/>
      <c r="H29" s="1224"/>
      <c r="I29" s="1231"/>
      <c r="J29" s="1224"/>
      <c r="K29" s="1230"/>
      <c r="L29" s="1211"/>
    </row>
    <row r="30" spans="1:19" ht="24" customHeight="1" thickBot="1">
      <c r="A30" s="1229" t="s">
        <v>1846</v>
      </c>
      <c r="B30" s="1228"/>
      <c r="C30" s="1226"/>
      <c r="D30" s="1227"/>
      <c r="E30" s="1227"/>
      <c r="F30" s="1226"/>
      <c r="G30" s="1227"/>
      <c r="H30" s="1226"/>
      <c r="I30" s="1227"/>
      <c r="J30" s="1226"/>
      <c r="K30" s="1225"/>
      <c r="L30" s="1211"/>
    </row>
    <row r="31" spans="1:19">
      <c r="A31" s="1224"/>
      <c r="B31" s="1224"/>
      <c r="C31" s="1224"/>
      <c r="D31" s="1224"/>
      <c r="E31" s="1224"/>
      <c r="F31" s="1224"/>
      <c r="G31" s="1224"/>
      <c r="H31" s="1224"/>
      <c r="I31" s="1224"/>
      <c r="J31" s="1224"/>
      <c r="K31" s="1224"/>
      <c r="L31" s="1211"/>
    </row>
    <row r="32" spans="1:19">
      <c r="A32" s="918" t="s">
        <v>540</v>
      </c>
      <c r="B32" s="323"/>
      <c r="C32" s="323"/>
      <c r="D32" s="323"/>
      <c r="E32" s="323"/>
      <c r="F32" s="323"/>
      <c r="G32" s="323"/>
      <c r="H32" s="323"/>
      <c r="I32" s="323"/>
      <c r="J32" s="323"/>
      <c r="K32" s="323"/>
      <c r="L32" s="323"/>
      <c r="M32" s="323"/>
      <c r="N32" s="323"/>
      <c r="O32" s="323"/>
      <c r="P32" s="323"/>
      <c r="Q32" s="323"/>
      <c r="R32" s="323"/>
      <c r="S32" s="323"/>
    </row>
    <row r="33" spans="1:19" ht="18.75" customHeight="1">
      <c r="A33" s="2423" t="s">
        <v>1861</v>
      </c>
      <c r="B33" s="2423"/>
      <c r="C33" s="2423"/>
      <c r="D33" s="2423"/>
      <c r="E33" s="2423"/>
      <c r="F33" s="2423"/>
      <c r="G33" s="2423"/>
      <c r="H33" s="2423"/>
      <c r="I33" s="2423"/>
      <c r="J33" s="2423"/>
      <c r="K33" s="2423"/>
      <c r="L33" s="239"/>
      <c r="M33" s="239"/>
      <c r="N33" s="239"/>
      <c r="O33" s="239"/>
      <c r="P33" s="239"/>
      <c r="Q33" s="239"/>
      <c r="R33" s="239"/>
      <c r="S33" s="239"/>
    </row>
    <row r="34" spans="1:19" ht="15" customHeight="1">
      <c r="A34" s="2423" t="s">
        <v>1860</v>
      </c>
      <c r="B34" s="2423"/>
      <c r="C34" s="2423"/>
      <c r="D34" s="2423"/>
      <c r="E34" s="2423"/>
      <c r="F34" s="2423"/>
      <c r="G34" s="2423"/>
      <c r="H34" s="2423"/>
      <c r="I34" s="2423"/>
      <c r="J34" s="2423"/>
      <c r="K34" s="2423"/>
      <c r="L34" s="239"/>
      <c r="M34" s="239"/>
      <c r="N34" s="239"/>
      <c r="O34" s="239"/>
      <c r="P34" s="239"/>
      <c r="Q34" s="239"/>
      <c r="R34" s="239"/>
      <c r="S34" s="239"/>
    </row>
    <row r="35" spans="1:19" ht="15" customHeight="1">
      <c r="A35" s="2423" t="s">
        <v>1859</v>
      </c>
      <c r="B35" s="2423"/>
      <c r="C35" s="2423"/>
      <c r="D35" s="2423"/>
      <c r="E35" s="2423"/>
      <c r="F35" s="2423"/>
      <c r="G35" s="2423"/>
      <c r="H35" s="2423"/>
      <c r="I35" s="2423"/>
      <c r="J35" s="2423"/>
      <c r="K35" s="2423"/>
      <c r="L35" s="239"/>
      <c r="M35" s="239"/>
      <c r="N35" s="239"/>
      <c r="O35" s="239"/>
      <c r="P35" s="239"/>
      <c r="Q35" s="239"/>
      <c r="R35" s="239"/>
      <c r="S35" s="239"/>
    </row>
    <row r="36" spans="1:19" ht="15" customHeight="1">
      <c r="A36" s="2423" t="s">
        <v>1858</v>
      </c>
      <c r="B36" s="2423"/>
      <c r="C36" s="2423"/>
      <c r="D36" s="2423"/>
      <c r="E36" s="2423"/>
      <c r="F36" s="2423"/>
      <c r="G36" s="2423"/>
      <c r="H36" s="2423"/>
      <c r="I36" s="2423"/>
      <c r="J36" s="2423"/>
      <c r="K36" s="2423"/>
      <c r="L36" s="239"/>
      <c r="M36" s="239"/>
      <c r="N36" s="239"/>
      <c r="O36" s="239"/>
      <c r="P36" s="239"/>
      <c r="Q36" s="239"/>
      <c r="R36" s="239"/>
      <c r="S36" s="239"/>
    </row>
    <row r="37" spans="1:19">
      <c r="A37" s="1211"/>
      <c r="B37" s="1211"/>
      <c r="C37" s="1211"/>
      <c r="D37" s="1211"/>
      <c r="E37" s="1211"/>
      <c r="F37" s="1211"/>
      <c r="G37" s="1211"/>
      <c r="H37" s="1211"/>
      <c r="I37" s="1211"/>
      <c r="J37" s="1223" t="s">
        <v>1806</v>
      </c>
      <c r="K37" s="1211"/>
      <c r="L37" s="1211"/>
    </row>
    <row r="38" spans="1:19">
      <c r="A38" s="317" t="s">
        <v>771</v>
      </c>
      <c r="B38" s="1116"/>
      <c r="C38" s="1211"/>
      <c r="D38" s="1211"/>
      <c r="E38" s="1211"/>
      <c r="F38" s="1116"/>
      <c r="G38" s="320"/>
      <c r="H38" s="320"/>
      <c r="I38" s="320"/>
      <c r="J38" s="322" t="s">
        <v>1758</v>
      </c>
      <c r="K38" s="1211"/>
      <c r="L38" s="1211"/>
    </row>
    <row r="39" spans="1:19">
      <c r="A39" s="321" t="s">
        <v>640</v>
      </c>
      <c r="B39" s="317"/>
      <c r="C39" s="1211"/>
      <c r="D39" s="1211"/>
      <c r="E39" s="1211"/>
      <c r="F39" s="317"/>
      <c r="G39" s="317"/>
      <c r="H39" s="317"/>
      <c r="I39" s="317"/>
      <c r="J39" s="217" t="s">
        <v>1831</v>
      </c>
      <c r="K39" s="1211"/>
      <c r="L39" s="1211"/>
    </row>
  </sheetData>
  <mergeCells count="9">
    <mergeCell ref="A35:K35"/>
    <mergeCell ref="A33:K33"/>
    <mergeCell ref="A34:K34"/>
    <mergeCell ref="A36:K36"/>
    <mergeCell ref="A1:B1"/>
    <mergeCell ref="A3:H3"/>
    <mergeCell ref="B4:H4"/>
    <mergeCell ref="A7:A8"/>
    <mergeCell ref="A20:A21"/>
  </mergeCells>
  <pageMargins left="0.70866141732283472" right="0.70866141732283472" top="0.74803149606299213" bottom="0.74803149606299213" header="0.31496062992125984" footer="0.31496062992125984"/>
  <pageSetup paperSize="9" scale="46" fitToWidth="0" fitToHeight="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FAF3-824D-4997-82FD-3BDC9DC6DB4B}">
  <sheetPr>
    <pageSetUpPr fitToPage="1"/>
  </sheetPr>
  <dimension ref="A1:W68"/>
  <sheetViews>
    <sheetView showGridLines="0" view="pageBreakPreview" zoomScaleNormal="55" zoomScaleSheetLayoutView="100" workbookViewId="0">
      <selection activeCell="E67" sqref="E67"/>
    </sheetView>
  </sheetViews>
  <sheetFormatPr defaultColWidth="9.140625" defaultRowHeight="15"/>
  <cols>
    <col min="1" max="1" width="38" style="1269" customWidth="1"/>
    <col min="2" max="2" width="33.5703125" style="1269" customWidth="1"/>
    <col min="3" max="3" width="33.7109375" style="1269" customWidth="1"/>
    <col min="4" max="4" width="26.5703125" style="1269" customWidth="1"/>
    <col min="5" max="5" width="28.42578125" style="1269" customWidth="1"/>
    <col min="6" max="8" width="30.140625" style="1269" customWidth="1"/>
    <col min="9" max="9" width="2.7109375" style="1269" customWidth="1"/>
    <col min="10" max="10" width="33.28515625" style="1269" customWidth="1"/>
    <col min="11" max="11" width="33.42578125" style="1269" customWidth="1"/>
    <col min="12" max="12" width="29.5703125" style="1269" customWidth="1"/>
    <col min="13" max="13" width="27.7109375" style="1269" customWidth="1"/>
    <col min="14" max="14" width="29.5703125" style="1269" customWidth="1"/>
    <col min="15" max="17" width="28.85546875" style="1269" customWidth="1"/>
    <col min="18" max="18" width="2.7109375" style="1269" customWidth="1"/>
    <col min="19" max="16384" width="9.140625" style="1269"/>
  </cols>
  <sheetData>
    <row r="1" spans="1:23">
      <c r="A1" s="2831"/>
      <c r="B1" s="2831"/>
      <c r="C1" s="1276"/>
      <c r="D1" s="1276"/>
      <c r="E1" s="1276"/>
      <c r="F1" s="1276"/>
      <c r="G1" s="1276"/>
      <c r="H1" s="1274" t="s">
        <v>1886</v>
      </c>
      <c r="I1" s="1276"/>
      <c r="J1" s="1276"/>
      <c r="K1" s="1276"/>
      <c r="L1" s="1276"/>
      <c r="M1" s="1277"/>
      <c r="N1" s="1277"/>
      <c r="O1" s="1277"/>
      <c r="P1" s="1277"/>
      <c r="Q1" s="1274"/>
      <c r="R1" s="1276"/>
      <c r="S1" s="1276"/>
      <c r="T1" s="1265"/>
    </row>
    <row r="2" spans="1:23" ht="15" customHeight="1">
      <c r="A2" s="1275" t="s">
        <v>343</v>
      </c>
      <c r="B2" s="1275"/>
      <c r="C2" s="1275"/>
      <c r="D2" s="1275"/>
      <c r="E2" s="1275"/>
      <c r="F2" s="1275"/>
      <c r="G2" s="1275"/>
      <c r="H2" s="1265" t="s">
        <v>1885</v>
      </c>
      <c r="I2" s="1275"/>
      <c r="J2" s="1275"/>
      <c r="K2" s="1275"/>
      <c r="L2" s="1275"/>
      <c r="M2" s="1275"/>
      <c r="N2" s="1275"/>
      <c r="O2" s="1274"/>
      <c r="P2" s="1274"/>
      <c r="Q2" s="1265"/>
      <c r="S2" s="1275"/>
      <c r="T2" s="1275"/>
    </row>
    <row r="3" spans="1:23" ht="26.25" customHeight="1">
      <c r="B3" s="2835" t="s">
        <v>1890</v>
      </c>
      <c r="C3" s="2835"/>
      <c r="D3" s="2835"/>
      <c r="E3" s="2835"/>
      <c r="F3" s="2835"/>
      <c r="G3" s="2835"/>
      <c r="H3" s="1307" t="s">
        <v>1889</v>
      </c>
      <c r="I3" s="1319"/>
      <c r="J3" s="1319"/>
      <c r="K3" s="1319"/>
      <c r="L3" s="1319"/>
      <c r="M3" s="1319"/>
      <c r="N3" s="1319"/>
      <c r="O3" s="1265"/>
      <c r="P3" s="1265"/>
      <c r="Q3" s="1318"/>
      <c r="S3" s="1273"/>
      <c r="T3" s="1273"/>
    </row>
    <row r="4" spans="1:23" ht="12.75" customHeight="1">
      <c r="A4" s="1267"/>
      <c r="B4" s="2207" t="s">
        <v>1902</v>
      </c>
      <c r="C4" s="2207"/>
      <c r="D4" s="2207"/>
      <c r="E4" s="2207"/>
      <c r="F4" s="2207"/>
      <c r="G4" s="2207"/>
      <c r="O4" s="1267"/>
      <c r="P4" s="1267"/>
      <c r="Q4" s="1267"/>
      <c r="R4" s="1267"/>
      <c r="S4" s="1267"/>
      <c r="T4" s="1267"/>
      <c r="U4" s="1267"/>
      <c r="V4" s="1267"/>
      <c r="W4" s="1267"/>
    </row>
    <row r="5" spans="1:23" ht="12.75" customHeight="1">
      <c r="A5" s="1267"/>
      <c r="B5" s="1267"/>
      <c r="C5" s="1267"/>
      <c r="D5" s="1267"/>
      <c r="E5" s="1267"/>
      <c r="F5" s="1267"/>
      <c r="G5" s="1267"/>
      <c r="I5" s="1267"/>
      <c r="J5" s="1267"/>
      <c r="K5" s="1267"/>
      <c r="L5" s="1267"/>
      <c r="M5" s="1267"/>
      <c r="N5" s="1267"/>
      <c r="O5" s="1267"/>
      <c r="P5" s="1267"/>
      <c r="R5" s="1267"/>
      <c r="S5" s="1267"/>
      <c r="T5" s="1267"/>
      <c r="U5" s="1267"/>
      <c r="V5" s="1267"/>
      <c r="W5" s="1267"/>
    </row>
    <row r="6" spans="1:23" ht="15.75" thickBot="1">
      <c r="A6" s="1272" t="s">
        <v>1888</v>
      </c>
      <c r="H6" s="1306" t="s">
        <v>8</v>
      </c>
    </row>
    <row r="7" spans="1:23" ht="70.5" customHeight="1" thickBot="1">
      <c r="A7" s="2832" t="s">
        <v>976</v>
      </c>
      <c r="B7" s="1271" t="s">
        <v>1901</v>
      </c>
      <c r="C7" s="1271" t="s">
        <v>1900</v>
      </c>
      <c r="D7" s="1271" t="s">
        <v>1899</v>
      </c>
      <c r="E7" s="1271" t="s">
        <v>1898</v>
      </c>
      <c r="F7" s="1271" t="s">
        <v>1897</v>
      </c>
      <c r="G7" s="1271" t="s">
        <v>1896</v>
      </c>
      <c r="H7" s="1271" t="s">
        <v>1895</v>
      </c>
      <c r="I7" s="1278"/>
    </row>
    <row r="8" spans="1:23" ht="15.75" customHeight="1" thickBot="1">
      <c r="A8" s="2833"/>
      <c r="B8" s="1270">
        <v>1</v>
      </c>
      <c r="C8" s="1270">
        <v>2</v>
      </c>
      <c r="D8" s="1270">
        <v>3</v>
      </c>
      <c r="E8" s="1270">
        <v>4</v>
      </c>
      <c r="F8" s="1270">
        <v>5</v>
      </c>
      <c r="G8" s="1270">
        <v>6</v>
      </c>
      <c r="H8" s="1270">
        <v>7</v>
      </c>
      <c r="I8" s="1278"/>
    </row>
    <row r="9" spans="1:23" ht="24" customHeight="1" thickBot="1">
      <c r="A9" s="1300" t="s">
        <v>1854</v>
      </c>
      <c r="B9" s="1299"/>
      <c r="C9" s="1317"/>
      <c r="D9" s="1298"/>
      <c r="E9" s="1298"/>
      <c r="F9" s="1312"/>
      <c r="G9" s="1312"/>
      <c r="H9" s="1312"/>
      <c r="I9" s="1278"/>
    </row>
    <row r="10" spans="1:23" ht="24" customHeight="1" thickBot="1">
      <c r="A10" s="1284" t="s">
        <v>1853</v>
      </c>
      <c r="B10" s="1291"/>
      <c r="C10" s="1316"/>
      <c r="D10" s="1289"/>
      <c r="E10" s="1290"/>
      <c r="F10" s="1310"/>
      <c r="G10" s="1310"/>
      <c r="H10" s="1310"/>
      <c r="I10" s="1278"/>
    </row>
    <row r="11" spans="1:23" ht="24" customHeight="1" thickBot="1">
      <c r="A11" s="1284" t="s">
        <v>1852</v>
      </c>
      <c r="B11" s="1295"/>
      <c r="C11" s="1316"/>
      <c r="D11" s="1293"/>
      <c r="E11" s="1294"/>
      <c r="F11" s="1311"/>
      <c r="G11" s="1311"/>
      <c r="H11" s="1311"/>
      <c r="I11" s="1278"/>
    </row>
    <row r="12" spans="1:23" ht="24" customHeight="1" thickBot="1">
      <c r="A12" s="1284" t="s">
        <v>1851</v>
      </c>
      <c r="B12" s="1287"/>
      <c r="C12" s="1316"/>
      <c r="D12" s="1278"/>
      <c r="E12" s="1286"/>
      <c r="F12" s="1309"/>
      <c r="G12" s="1309"/>
      <c r="H12" s="1309"/>
      <c r="I12" s="1278"/>
    </row>
    <row r="13" spans="1:23" ht="24" customHeight="1" thickBot="1">
      <c r="A13" s="1284" t="s">
        <v>1850</v>
      </c>
      <c r="B13" s="1291"/>
      <c r="C13" s="1316"/>
      <c r="D13" s="1289"/>
      <c r="E13" s="1290"/>
      <c r="F13" s="1310"/>
      <c r="G13" s="1310"/>
      <c r="H13" s="1310"/>
      <c r="I13" s="1278"/>
    </row>
    <row r="14" spans="1:23" ht="24" customHeight="1" thickBot="1">
      <c r="A14" s="1284" t="s">
        <v>1862</v>
      </c>
      <c r="B14" s="1287"/>
      <c r="C14" s="1316"/>
      <c r="D14" s="1278"/>
      <c r="E14" s="1286"/>
      <c r="F14" s="1309"/>
      <c r="G14" s="1309"/>
      <c r="H14" s="1309"/>
      <c r="I14" s="1278"/>
    </row>
    <row r="15" spans="1:23" ht="24" customHeight="1" thickBot="1">
      <c r="A15" s="1284" t="s">
        <v>1848</v>
      </c>
      <c r="B15" s="1291"/>
      <c r="C15" s="1316"/>
      <c r="D15" s="1289"/>
      <c r="E15" s="1290"/>
      <c r="F15" s="1310"/>
      <c r="G15" s="1310"/>
      <c r="H15" s="1310"/>
      <c r="I15" s="1278"/>
    </row>
    <row r="16" spans="1:23" ht="24" customHeight="1" thickBot="1">
      <c r="A16" s="1284" t="s">
        <v>1847</v>
      </c>
      <c r="B16" s="1287"/>
      <c r="C16" s="1316"/>
      <c r="D16" s="1278"/>
      <c r="E16" s="1286"/>
      <c r="F16" s="1309"/>
      <c r="G16" s="1309"/>
      <c r="H16" s="1309"/>
      <c r="I16" s="1278"/>
    </row>
    <row r="17" spans="1:21" ht="24" customHeight="1" thickBot="1">
      <c r="A17" s="1284" t="s">
        <v>1846</v>
      </c>
      <c r="B17" s="1283"/>
      <c r="C17" s="1315"/>
      <c r="D17" s="1281"/>
      <c r="E17" s="1282"/>
      <c r="F17" s="1308"/>
      <c r="G17" s="1308"/>
      <c r="H17" s="1308"/>
      <c r="I17" s="1278"/>
    </row>
    <row r="18" spans="1:21">
      <c r="A18" s="1278"/>
      <c r="B18" s="1278"/>
      <c r="C18" s="1278"/>
      <c r="D18" s="1278"/>
      <c r="E18" s="1278"/>
      <c r="F18" s="1278"/>
      <c r="G18" s="1278"/>
      <c r="H18" s="1278"/>
      <c r="I18" s="1278"/>
      <c r="J18" s="1278"/>
      <c r="K18" s="1278"/>
      <c r="L18" s="1278"/>
      <c r="M18" s="1278"/>
      <c r="N18" s="1278"/>
      <c r="O18" s="1278"/>
      <c r="P18" s="1278"/>
      <c r="Q18" s="1278"/>
    </row>
    <row r="19" spans="1:21" ht="15.75" thickBot="1">
      <c r="A19" s="1272" t="s">
        <v>1887</v>
      </c>
      <c r="H19" s="1306" t="s">
        <v>8</v>
      </c>
    </row>
    <row r="20" spans="1:21" ht="70.5" customHeight="1" thickBot="1">
      <c r="A20" s="2832"/>
      <c r="B20" s="1271" t="s">
        <v>1901</v>
      </c>
      <c r="C20" s="1271" t="s">
        <v>1900</v>
      </c>
      <c r="D20" s="1271" t="s">
        <v>1899</v>
      </c>
      <c r="E20" s="1271" t="s">
        <v>1898</v>
      </c>
      <c r="F20" s="1271" t="s">
        <v>1897</v>
      </c>
      <c r="G20" s="1271" t="s">
        <v>1896</v>
      </c>
      <c r="H20" s="1271" t="s">
        <v>1895</v>
      </c>
      <c r="I20" s="1278"/>
    </row>
    <row r="21" spans="1:21" ht="15.75" customHeight="1" thickBot="1">
      <c r="A21" s="2833"/>
      <c r="B21" s="1270">
        <v>1</v>
      </c>
      <c r="C21" s="1270">
        <v>2</v>
      </c>
      <c r="D21" s="1270">
        <v>3</v>
      </c>
      <c r="E21" s="1270">
        <v>4</v>
      </c>
      <c r="F21" s="1270">
        <v>5</v>
      </c>
      <c r="G21" s="1270">
        <v>6</v>
      </c>
      <c r="H21" s="1270">
        <v>7</v>
      </c>
      <c r="I21" s="1278"/>
    </row>
    <row r="22" spans="1:21" ht="24" customHeight="1" thickBot="1">
      <c r="A22" s="1300" t="s">
        <v>1854</v>
      </c>
      <c r="B22" s="1314"/>
      <c r="C22" s="1313"/>
      <c r="D22" s="1298"/>
      <c r="E22" s="1298"/>
      <c r="F22" s="1312"/>
      <c r="G22" s="1312"/>
      <c r="H22" s="1312"/>
      <c r="I22" s="1278"/>
      <c r="U22" s="1269" t="s">
        <v>976</v>
      </c>
    </row>
    <row r="23" spans="1:21" ht="24" customHeight="1" thickBot="1">
      <c r="A23" s="1284" t="s">
        <v>1853</v>
      </c>
      <c r="B23" s="1291"/>
      <c r="C23" s="1290"/>
      <c r="D23" s="1290"/>
      <c r="E23" s="1290"/>
      <c r="F23" s="1310"/>
      <c r="G23" s="1310"/>
      <c r="H23" s="1310"/>
      <c r="I23" s="1278"/>
    </row>
    <row r="24" spans="1:21" ht="24" customHeight="1" thickBot="1">
      <c r="A24" s="1284" t="s">
        <v>1852</v>
      </c>
      <c r="B24" s="1295"/>
      <c r="C24" s="1294"/>
      <c r="D24" s="1294"/>
      <c r="E24" s="1294"/>
      <c r="F24" s="1311"/>
      <c r="G24" s="1311"/>
      <c r="H24" s="1311"/>
      <c r="I24" s="1278"/>
    </row>
    <row r="25" spans="1:21" ht="24" customHeight="1" thickBot="1">
      <c r="A25" s="1284" t="s">
        <v>1851</v>
      </c>
      <c r="B25" s="1287"/>
      <c r="C25" s="1286"/>
      <c r="D25" s="1286"/>
      <c r="E25" s="1286"/>
      <c r="F25" s="1309"/>
      <c r="G25" s="1309"/>
      <c r="H25" s="1309"/>
      <c r="I25" s="1278"/>
    </row>
    <row r="26" spans="1:21" ht="24" customHeight="1" thickBot="1">
      <c r="A26" s="1284" t="s">
        <v>1850</v>
      </c>
      <c r="B26" s="1291"/>
      <c r="C26" s="1290"/>
      <c r="D26" s="1290"/>
      <c r="E26" s="1290"/>
      <c r="F26" s="1310"/>
      <c r="G26" s="1310"/>
      <c r="H26" s="1310"/>
      <c r="I26" s="1278"/>
    </row>
    <row r="27" spans="1:21" ht="24" customHeight="1" thickBot="1">
      <c r="A27" s="1284" t="s">
        <v>1862</v>
      </c>
      <c r="B27" s="1287"/>
      <c r="C27" s="1286"/>
      <c r="D27" s="1286"/>
      <c r="E27" s="1286"/>
      <c r="F27" s="1309"/>
      <c r="G27" s="1309"/>
      <c r="H27" s="1309"/>
      <c r="I27" s="1278"/>
    </row>
    <row r="28" spans="1:21" ht="24" customHeight="1" thickBot="1">
      <c r="A28" s="1284" t="s">
        <v>1848</v>
      </c>
      <c r="B28" s="1291"/>
      <c r="C28" s="1290"/>
      <c r="D28" s="1290"/>
      <c r="E28" s="1290"/>
      <c r="F28" s="1310"/>
      <c r="G28" s="1310"/>
      <c r="H28" s="1310"/>
      <c r="I28" s="1278"/>
    </row>
    <row r="29" spans="1:21" ht="24" customHeight="1" thickBot="1">
      <c r="A29" s="1284" t="s">
        <v>1847</v>
      </c>
      <c r="B29" s="1287"/>
      <c r="C29" s="1286"/>
      <c r="D29" s="1286"/>
      <c r="E29" s="1286"/>
      <c r="F29" s="1309"/>
      <c r="G29" s="1309"/>
      <c r="H29" s="1309"/>
      <c r="I29" s="1278"/>
    </row>
    <row r="30" spans="1:21" ht="24" customHeight="1" thickBot="1">
      <c r="A30" s="1284" t="s">
        <v>1846</v>
      </c>
      <c r="B30" s="1283"/>
      <c r="C30" s="1282"/>
      <c r="D30" s="1282"/>
      <c r="E30" s="1282"/>
      <c r="F30" s="1308"/>
      <c r="G30" s="1308"/>
      <c r="H30" s="1308"/>
      <c r="I30" s="1278"/>
    </row>
    <row r="31" spans="1:21" ht="24" customHeight="1">
      <c r="A31" s="1279"/>
      <c r="B31" s="1278"/>
      <c r="C31" s="1278"/>
      <c r="D31" s="1278"/>
      <c r="E31" s="1278"/>
      <c r="F31" s="1278"/>
      <c r="G31" s="1278"/>
      <c r="H31" s="1278"/>
      <c r="I31" s="1278"/>
    </row>
    <row r="32" spans="1:21" ht="15" customHeight="1">
      <c r="A32" s="1279"/>
      <c r="B32" s="1278"/>
      <c r="C32" s="1278"/>
      <c r="D32" s="1278"/>
      <c r="E32" s="1278"/>
      <c r="F32" s="1278"/>
      <c r="G32" s="1278"/>
      <c r="H32" s="1274" t="s">
        <v>1886</v>
      </c>
      <c r="I32" s="1278"/>
    </row>
    <row r="33" spans="1:17" ht="15" customHeight="1">
      <c r="A33" s="1279"/>
      <c r="B33" s="1278"/>
      <c r="C33" s="1278"/>
      <c r="D33" s="1278"/>
      <c r="E33" s="1278"/>
      <c r="F33" s="1278"/>
      <c r="G33" s="1278"/>
      <c r="H33" s="1265" t="s">
        <v>1885</v>
      </c>
      <c r="I33" s="1278"/>
      <c r="J33" s="1279"/>
      <c r="K33" s="1278"/>
      <c r="L33" s="1278"/>
      <c r="M33" s="1278"/>
      <c r="N33" s="1278"/>
      <c r="O33" s="1278"/>
      <c r="P33" s="1278"/>
      <c r="Q33" s="1278"/>
    </row>
    <row r="34" spans="1:17" ht="26.25" customHeight="1">
      <c r="A34" s="1279"/>
      <c r="B34" s="1278"/>
      <c r="C34" s="1278"/>
      <c r="D34" s="1278"/>
      <c r="E34" s="1278"/>
      <c r="F34" s="1278"/>
      <c r="G34" s="1278"/>
      <c r="H34" s="1307" t="s">
        <v>1884</v>
      </c>
      <c r="I34" s="1278"/>
      <c r="J34" s="1279"/>
      <c r="K34" s="1278"/>
      <c r="L34" s="1278"/>
      <c r="M34" s="1278"/>
      <c r="N34" s="1278"/>
      <c r="O34" s="1278"/>
      <c r="P34" s="1278"/>
      <c r="Q34" s="1278"/>
    </row>
    <row r="35" spans="1:17" ht="15.75" customHeight="1" thickBot="1">
      <c r="A35" s="2830" t="s">
        <v>1883</v>
      </c>
      <c r="B35" s="2830"/>
      <c r="C35" s="2830"/>
      <c r="D35" s="2830"/>
      <c r="E35" s="2830"/>
      <c r="F35" s="2830"/>
      <c r="G35" s="2830"/>
      <c r="H35" s="1306" t="s">
        <v>8</v>
      </c>
      <c r="I35" s="1304"/>
      <c r="J35" s="1305"/>
      <c r="K35" s="1304"/>
      <c r="L35" s="1304"/>
      <c r="M35" s="1304"/>
      <c r="N35" s="1304"/>
      <c r="O35" s="1304"/>
      <c r="P35" s="1304"/>
      <c r="Q35" s="1304"/>
    </row>
    <row r="36" spans="1:17" ht="70.5" customHeight="1" thickBot="1">
      <c r="A36" s="2832"/>
      <c r="B36" s="1271" t="s">
        <v>1901</v>
      </c>
      <c r="C36" s="1271" t="s">
        <v>1900</v>
      </c>
      <c r="D36" s="1271" t="s">
        <v>1899</v>
      </c>
      <c r="E36" s="1271" t="s">
        <v>1898</v>
      </c>
      <c r="F36" s="1271" t="s">
        <v>1897</v>
      </c>
      <c r="G36" s="1271" t="s">
        <v>1896</v>
      </c>
      <c r="H36" s="1271" t="s">
        <v>1895</v>
      </c>
      <c r="I36" s="1278"/>
      <c r="J36" s="1279"/>
      <c r="K36" s="1278"/>
      <c r="L36" s="1278"/>
      <c r="M36" s="1278"/>
      <c r="N36" s="1278"/>
      <c r="O36" s="1278"/>
      <c r="P36" s="1278"/>
      <c r="Q36" s="1278"/>
    </row>
    <row r="37" spans="1:17" ht="15.75" customHeight="1" thickBot="1">
      <c r="A37" s="2834"/>
      <c r="B37" s="1270">
        <v>1</v>
      </c>
      <c r="C37" s="1270">
        <v>2</v>
      </c>
      <c r="D37" s="1270">
        <v>3</v>
      </c>
      <c r="E37" s="1270">
        <v>4</v>
      </c>
      <c r="F37" s="1270">
        <v>5</v>
      </c>
      <c r="G37" s="1270">
        <v>6</v>
      </c>
      <c r="H37" s="1270">
        <v>7</v>
      </c>
      <c r="I37" s="1278"/>
      <c r="J37" s="1279"/>
      <c r="K37" s="1278"/>
      <c r="L37" s="1278"/>
      <c r="M37" s="1278"/>
      <c r="N37" s="1278"/>
      <c r="O37" s="1278"/>
      <c r="P37" s="1278"/>
      <c r="Q37" s="1278"/>
    </row>
    <row r="38" spans="1:17" ht="24" customHeight="1" thickBot="1">
      <c r="A38" s="1300" t="s">
        <v>1854</v>
      </c>
      <c r="B38" s="1298"/>
      <c r="C38" s="1298"/>
      <c r="D38" s="1298"/>
      <c r="E38" s="1297"/>
      <c r="F38" s="1296"/>
      <c r="G38" s="1296"/>
      <c r="H38" s="1296"/>
      <c r="I38" s="1278"/>
      <c r="J38" s="1279"/>
      <c r="K38" s="1278"/>
      <c r="L38" s="1278"/>
      <c r="M38" s="1278"/>
      <c r="N38" s="1278"/>
      <c r="O38" s="1278"/>
      <c r="P38" s="1278"/>
      <c r="Q38" s="1278"/>
    </row>
    <row r="39" spans="1:17" ht="24" customHeight="1" thickBot="1">
      <c r="A39" s="1284" t="s">
        <v>1853</v>
      </c>
      <c r="B39" s="1290"/>
      <c r="C39" s="1290"/>
      <c r="D39" s="1290"/>
      <c r="E39" s="1289"/>
      <c r="F39" s="1288"/>
      <c r="G39" s="1288"/>
      <c r="H39" s="1288"/>
      <c r="I39" s="1278"/>
      <c r="J39" s="1279"/>
      <c r="K39" s="1278"/>
      <c r="L39" s="1278"/>
      <c r="M39" s="1278"/>
      <c r="N39" s="1278"/>
      <c r="O39" s="1278"/>
      <c r="P39" s="1278"/>
      <c r="Q39" s="1278"/>
    </row>
    <row r="40" spans="1:17" ht="24" customHeight="1" thickBot="1">
      <c r="A40" s="1284" t="s">
        <v>1852</v>
      </c>
      <c r="B40" s="1294"/>
      <c r="C40" s="1294"/>
      <c r="D40" s="1294"/>
      <c r="E40" s="1293"/>
      <c r="F40" s="1292"/>
      <c r="G40" s="1292"/>
      <c r="H40" s="1292"/>
      <c r="I40" s="1278"/>
      <c r="J40" s="1279"/>
      <c r="K40" s="1278"/>
      <c r="L40" s="1278"/>
      <c r="M40" s="1278"/>
      <c r="N40" s="1278"/>
      <c r="O40" s="1278"/>
      <c r="P40" s="1278"/>
      <c r="Q40" s="1278"/>
    </row>
    <row r="41" spans="1:17" ht="24" customHeight="1" thickBot="1">
      <c r="A41" s="1284" t="s">
        <v>1851</v>
      </c>
      <c r="B41" s="1286"/>
      <c r="C41" s="1286"/>
      <c r="D41" s="1286"/>
      <c r="E41" s="1278"/>
      <c r="F41" s="1285"/>
      <c r="G41" s="1285"/>
      <c r="H41" s="1285"/>
      <c r="I41" s="1278"/>
      <c r="J41" s="1279"/>
      <c r="K41" s="1278"/>
      <c r="L41" s="1278"/>
      <c r="M41" s="1278"/>
      <c r="N41" s="1278"/>
      <c r="O41" s="1278"/>
      <c r="P41" s="1278"/>
      <c r="Q41" s="1278"/>
    </row>
    <row r="42" spans="1:17" ht="24" customHeight="1" thickBot="1">
      <c r="A42" s="1284" t="s">
        <v>1850</v>
      </c>
      <c r="B42" s="1290"/>
      <c r="C42" s="1290"/>
      <c r="D42" s="1290"/>
      <c r="E42" s="1289"/>
      <c r="F42" s="1288"/>
      <c r="G42" s="1288"/>
      <c r="H42" s="1288"/>
      <c r="I42" s="1278"/>
      <c r="J42" s="1279"/>
      <c r="K42" s="1278"/>
      <c r="L42" s="1278"/>
      <c r="M42" s="1278"/>
      <c r="N42" s="1278"/>
      <c r="O42" s="1278"/>
      <c r="P42" s="1278"/>
      <c r="Q42" s="1278"/>
    </row>
    <row r="43" spans="1:17" ht="24" customHeight="1" thickBot="1">
      <c r="A43" s="1284" t="s">
        <v>1862</v>
      </c>
      <c r="B43" s="1286"/>
      <c r="C43" s="1286"/>
      <c r="D43" s="1286"/>
      <c r="E43" s="1278"/>
      <c r="F43" s="1285"/>
      <c r="G43" s="1285"/>
      <c r="H43" s="1285"/>
      <c r="I43" s="1278"/>
      <c r="J43" s="1279"/>
      <c r="K43" s="1278"/>
      <c r="L43" s="1278"/>
      <c r="M43" s="1278"/>
      <c r="N43" s="1278"/>
      <c r="O43" s="1278"/>
      <c r="P43" s="1278"/>
      <c r="Q43" s="1278"/>
    </row>
    <row r="44" spans="1:17" ht="24" customHeight="1" thickBot="1">
      <c r="A44" s="1284" t="s">
        <v>1848</v>
      </c>
      <c r="B44" s="1290"/>
      <c r="C44" s="1290"/>
      <c r="D44" s="1290"/>
      <c r="E44" s="1289"/>
      <c r="F44" s="1288"/>
      <c r="G44" s="1288"/>
      <c r="H44" s="1288"/>
      <c r="I44" s="1278"/>
      <c r="J44" s="1279"/>
      <c r="K44" s="1278"/>
      <c r="L44" s="1278"/>
      <c r="M44" s="1278"/>
      <c r="N44" s="1278"/>
      <c r="O44" s="1278"/>
      <c r="P44" s="1278"/>
      <c r="Q44" s="1278"/>
    </row>
    <row r="45" spans="1:17" ht="24" customHeight="1" thickBot="1">
      <c r="A45" s="1284" t="s">
        <v>1847</v>
      </c>
      <c r="B45" s="1286"/>
      <c r="C45" s="1286"/>
      <c r="D45" s="1286"/>
      <c r="E45" s="1278"/>
      <c r="F45" s="1285"/>
      <c r="G45" s="1285"/>
      <c r="H45" s="1285"/>
      <c r="I45" s="1278"/>
      <c r="J45" s="1279"/>
      <c r="K45" s="1278"/>
      <c r="L45" s="1278"/>
      <c r="M45" s="1278"/>
      <c r="N45" s="1278"/>
      <c r="O45" s="1278"/>
      <c r="P45" s="1278"/>
      <c r="Q45" s="1278"/>
    </row>
    <row r="46" spans="1:17" ht="24" customHeight="1" thickBot="1">
      <c r="A46" s="1284" t="s">
        <v>1846</v>
      </c>
      <c r="B46" s="1282"/>
      <c r="C46" s="1282"/>
      <c r="D46" s="1282"/>
      <c r="E46" s="1281"/>
      <c r="F46" s="1280"/>
      <c r="G46" s="1280"/>
      <c r="H46" s="1280"/>
      <c r="I46" s="1278"/>
      <c r="J46" s="1279"/>
      <c r="K46" s="1278"/>
      <c r="L46" s="1278"/>
      <c r="M46" s="1278"/>
      <c r="N46" s="1278"/>
      <c r="O46" s="1278"/>
      <c r="P46" s="1278"/>
      <c r="Q46" s="1278"/>
    </row>
    <row r="47" spans="1:17" ht="15" customHeight="1">
      <c r="A47" s="1279"/>
      <c r="B47" s="1278"/>
      <c r="C47" s="1278"/>
      <c r="D47" s="1278"/>
      <c r="E47" s="1278"/>
      <c r="F47" s="1278"/>
      <c r="G47" s="1278"/>
      <c r="H47" s="1278"/>
      <c r="I47" s="1278"/>
      <c r="J47" s="1279"/>
      <c r="K47" s="1278"/>
      <c r="L47" s="1278"/>
      <c r="M47" s="1278"/>
      <c r="N47" s="1278"/>
      <c r="O47" s="1278"/>
      <c r="P47" s="1278"/>
      <c r="Q47" s="1278"/>
    </row>
    <row r="48" spans="1:17" ht="15.75" customHeight="1" thickBot="1">
      <c r="A48" s="2829" t="s">
        <v>1882</v>
      </c>
      <c r="B48" s="2829"/>
      <c r="C48" s="2829"/>
      <c r="D48" s="2829"/>
      <c r="E48" s="2829"/>
      <c r="F48" s="2829"/>
      <c r="G48" s="2829"/>
      <c r="H48" s="1303" t="s">
        <v>8</v>
      </c>
      <c r="I48" s="1301"/>
      <c r="J48" s="1302"/>
      <c r="K48" s="1301"/>
      <c r="L48" s="1301"/>
      <c r="M48" s="1301"/>
      <c r="N48" s="1301"/>
      <c r="O48" s="1301"/>
      <c r="P48" s="1301"/>
      <c r="Q48" s="1301"/>
    </row>
    <row r="49" spans="1:23" ht="70.5" customHeight="1" thickBot="1">
      <c r="A49" s="2832"/>
      <c r="B49" s="1271" t="s">
        <v>1901</v>
      </c>
      <c r="C49" s="1271" t="s">
        <v>1900</v>
      </c>
      <c r="D49" s="1271" t="s">
        <v>1899</v>
      </c>
      <c r="E49" s="1271" t="s">
        <v>1898</v>
      </c>
      <c r="F49" s="1271" t="s">
        <v>1897</v>
      </c>
      <c r="G49" s="1271" t="s">
        <v>1896</v>
      </c>
      <c r="H49" s="1271" t="s">
        <v>1895</v>
      </c>
      <c r="I49" s="1278"/>
      <c r="J49" s="1279"/>
      <c r="K49" s="1278"/>
      <c r="L49" s="1278"/>
      <c r="M49" s="1278"/>
      <c r="N49" s="1278"/>
      <c r="O49" s="1278"/>
      <c r="P49" s="1278"/>
      <c r="Q49" s="1278"/>
    </row>
    <row r="50" spans="1:23" ht="15.75" customHeight="1" thickBot="1">
      <c r="A50" s="2834"/>
      <c r="B50" s="1270">
        <v>1</v>
      </c>
      <c r="C50" s="1270">
        <v>2</v>
      </c>
      <c r="D50" s="1270">
        <v>3</v>
      </c>
      <c r="E50" s="1270">
        <v>4</v>
      </c>
      <c r="F50" s="1270">
        <v>5</v>
      </c>
      <c r="G50" s="1270">
        <v>6</v>
      </c>
      <c r="H50" s="1270">
        <v>7</v>
      </c>
      <c r="I50" s="1278"/>
      <c r="J50" s="1279"/>
      <c r="K50" s="1278"/>
      <c r="L50" s="1278"/>
      <c r="M50" s="1278"/>
      <c r="N50" s="1278"/>
      <c r="O50" s="1278"/>
      <c r="P50" s="1278"/>
      <c r="Q50" s="1278"/>
    </row>
    <row r="51" spans="1:23" ht="24" customHeight="1" thickBot="1">
      <c r="A51" s="1300" t="s">
        <v>1854</v>
      </c>
      <c r="B51" s="1299"/>
      <c r="C51" s="1298"/>
      <c r="D51" s="1298"/>
      <c r="E51" s="1297"/>
      <c r="F51" s="1296"/>
      <c r="G51" s="1296"/>
      <c r="H51" s="1296"/>
      <c r="I51" s="1278"/>
      <c r="J51" s="1279"/>
      <c r="K51" s="1278"/>
      <c r="L51" s="1278"/>
      <c r="M51" s="1278"/>
      <c r="N51" s="1278"/>
      <c r="O51" s="1278"/>
      <c r="P51" s="1278"/>
      <c r="Q51" s="1278"/>
    </row>
    <row r="52" spans="1:23" ht="24" customHeight="1" thickBot="1">
      <c r="A52" s="1284" t="s">
        <v>1853</v>
      </c>
      <c r="B52" s="1291"/>
      <c r="C52" s="1290"/>
      <c r="D52" s="1290"/>
      <c r="E52" s="1289"/>
      <c r="F52" s="1288"/>
      <c r="G52" s="1288"/>
      <c r="H52" s="1288"/>
      <c r="I52" s="1278"/>
      <c r="J52" s="1279"/>
      <c r="K52" s="1278"/>
      <c r="L52" s="1278"/>
      <c r="M52" s="1278"/>
      <c r="N52" s="1278"/>
      <c r="O52" s="1278"/>
      <c r="P52" s="1278"/>
      <c r="Q52" s="1278"/>
    </row>
    <row r="53" spans="1:23" ht="24" customHeight="1" thickBot="1">
      <c r="A53" s="1284" t="s">
        <v>1852</v>
      </c>
      <c r="B53" s="1295"/>
      <c r="C53" s="1294"/>
      <c r="D53" s="1294"/>
      <c r="E53" s="1293"/>
      <c r="F53" s="1292"/>
      <c r="G53" s="1292"/>
      <c r="H53" s="1292"/>
      <c r="I53" s="1278"/>
      <c r="J53" s="1279"/>
      <c r="K53" s="1278"/>
      <c r="L53" s="1278"/>
      <c r="M53" s="1278"/>
      <c r="N53" s="1278"/>
      <c r="O53" s="1278"/>
      <c r="P53" s="1278"/>
      <c r="Q53" s="1278"/>
    </row>
    <row r="54" spans="1:23" ht="24" customHeight="1" thickBot="1">
      <c r="A54" s="1284" t="s">
        <v>1851</v>
      </c>
      <c r="B54" s="1287"/>
      <c r="C54" s="1286"/>
      <c r="D54" s="1286"/>
      <c r="E54" s="1278"/>
      <c r="F54" s="1285"/>
      <c r="G54" s="1285"/>
      <c r="H54" s="1285"/>
      <c r="I54" s="1278"/>
      <c r="J54" s="1279"/>
      <c r="K54" s="1278"/>
      <c r="L54" s="1278"/>
      <c r="M54" s="1278"/>
      <c r="N54" s="1278"/>
      <c r="O54" s="1278"/>
      <c r="P54" s="1278"/>
      <c r="Q54" s="1278"/>
    </row>
    <row r="55" spans="1:23" ht="24" customHeight="1" thickBot="1">
      <c r="A55" s="1284" t="s">
        <v>1850</v>
      </c>
      <c r="B55" s="1291"/>
      <c r="C55" s="1290"/>
      <c r="D55" s="1290"/>
      <c r="E55" s="1289"/>
      <c r="F55" s="1288" t="s">
        <v>976</v>
      </c>
      <c r="G55" s="1288"/>
      <c r="H55" s="1288"/>
      <c r="I55" s="1278"/>
      <c r="J55" s="1279"/>
      <c r="K55" s="1278"/>
      <c r="L55" s="1278"/>
      <c r="M55" s="1278"/>
      <c r="N55" s="1278"/>
      <c r="O55" s="1278"/>
      <c r="P55" s="1278"/>
      <c r="Q55" s="1278"/>
    </row>
    <row r="56" spans="1:23" ht="24" customHeight="1" thickBot="1">
      <c r="A56" s="1284" t="s">
        <v>1862</v>
      </c>
      <c r="B56" s="1287"/>
      <c r="C56" s="1286"/>
      <c r="D56" s="1286"/>
      <c r="E56" s="1278"/>
      <c r="F56" s="1285"/>
      <c r="G56" s="1285"/>
      <c r="H56" s="1285"/>
      <c r="I56" s="1278"/>
      <c r="J56" s="1279"/>
      <c r="K56" s="1278"/>
      <c r="L56" s="1278"/>
      <c r="M56" s="1278"/>
      <c r="N56" s="1278"/>
      <c r="O56" s="1278"/>
      <c r="P56" s="1278"/>
      <c r="Q56" s="1278"/>
    </row>
    <row r="57" spans="1:23" ht="24" customHeight="1" thickBot="1">
      <c r="A57" s="1284" t="s">
        <v>1848</v>
      </c>
      <c r="B57" s="1291"/>
      <c r="C57" s="1290"/>
      <c r="D57" s="1290"/>
      <c r="E57" s="1289"/>
      <c r="F57" s="1288"/>
      <c r="G57" s="1288"/>
      <c r="H57" s="1288"/>
      <c r="I57" s="1278"/>
      <c r="J57" s="1279"/>
      <c r="K57" s="1278"/>
      <c r="L57" s="1278"/>
      <c r="M57" s="1278"/>
      <c r="N57" s="1278"/>
      <c r="O57" s="1278"/>
      <c r="P57" s="1278"/>
      <c r="Q57" s="1278"/>
    </row>
    <row r="58" spans="1:23" ht="24" customHeight="1" thickBot="1">
      <c r="A58" s="1284" t="s">
        <v>1847</v>
      </c>
      <c r="B58" s="1287"/>
      <c r="C58" s="1286"/>
      <c r="D58" s="1286"/>
      <c r="E58" s="1278"/>
      <c r="F58" s="1285"/>
      <c r="G58" s="1285"/>
      <c r="H58" s="1285"/>
      <c r="I58" s="1278"/>
      <c r="J58" s="1279"/>
      <c r="K58" s="1278"/>
      <c r="L58" s="1278"/>
      <c r="M58" s="1278"/>
      <c r="N58" s="1278"/>
      <c r="O58" s="1278"/>
      <c r="P58" s="1278"/>
      <c r="Q58" s="1278"/>
    </row>
    <row r="59" spans="1:23" ht="24" customHeight="1" thickBot="1">
      <c r="A59" s="1284" t="s">
        <v>1846</v>
      </c>
      <c r="B59" s="1283"/>
      <c r="C59" s="1282"/>
      <c r="D59" s="1282"/>
      <c r="E59" s="1281"/>
      <c r="F59" s="1280"/>
      <c r="G59" s="1280"/>
      <c r="H59" s="1280"/>
      <c r="I59" s="1278"/>
      <c r="J59" s="1279"/>
      <c r="K59" s="1278"/>
      <c r="L59" s="1278"/>
      <c r="M59" s="1278"/>
      <c r="N59" s="1278"/>
      <c r="O59" s="1278"/>
      <c r="P59" s="1278"/>
      <c r="Q59" s="1278"/>
    </row>
    <row r="60" spans="1:23">
      <c r="A60" s="1278"/>
      <c r="B60" s="1278"/>
      <c r="C60" s="1278"/>
      <c r="D60" s="1278"/>
      <c r="E60" s="1278"/>
      <c r="F60" s="1278"/>
      <c r="G60" s="1278"/>
      <c r="H60" s="1278"/>
      <c r="I60" s="1278"/>
      <c r="J60" s="1278"/>
      <c r="K60" s="1278"/>
      <c r="L60" s="1278"/>
      <c r="M60" s="1278"/>
      <c r="N60" s="1278"/>
      <c r="O60" s="1278"/>
      <c r="P60" s="1278"/>
      <c r="Q60" s="1278"/>
    </row>
    <row r="61" spans="1:23">
      <c r="A61" s="1264" t="s">
        <v>540</v>
      </c>
      <c r="B61" s="997"/>
      <c r="C61" s="997"/>
      <c r="D61" s="997"/>
      <c r="E61" s="997"/>
      <c r="F61" s="997"/>
      <c r="G61" s="997"/>
      <c r="H61" s="997"/>
      <c r="I61" s="997"/>
      <c r="J61" s="997"/>
      <c r="K61" s="997"/>
      <c r="L61" s="997"/>
      <c r="M61" s="997"/>
      <c r="N61" s="997"/>
      <c r="O61" s="997"/>
      <c r="P61" s="997"/>
      <c r="Q61" s="997"/>
      <c r="R61" s="997"/>
      <c r="S61" s="997"/>
      <c r="T61" s="997"/>
      <c r="U61" s="997"/>
      <c r="V61" s="997"/>
      <c r="W61" s="997"/>
    </row>
    <row r="62" spans="1:23">
      <c r="A62" s="2836" t="s">
        <v>1861</v>
      </c>
      <c r="B62" s="2836"/>
      <c r="C62" s="2836"/>
      <c r="D62" s="2836"/>
      <c r="E62" s="2836"/>
      <c r="F62" s="2836"/>
      <c r="G62" s="2836"/>
      <c r="H62" s="2836"/>
      <c r="I62" s="2836"/>
      <c r="J62" s="1263"/>
      <c r="K62" s="1263"/>
      <c r="L62" s="1263"/>
      <c r="M62" s="1263"/>
      <c r="N62" s="1263"/>
      <c r="O62" s="1263"/>
      <c r="P62" s="1263"/>
      <c r="Q62" s="1263"/>
      <c r="R62" s="1263"/>
      <c r="S62" s="1263"/>
      <c r="T62" s="1263"/>
      <c r="U62" s="1263"/>
      <c r="V62" s="1263"/>
      <c r="W62" s="1263"/>
    </row>
    <row r="63" spans="1:23">
      <c r="A63" s="2811" t="s">
        <v>1860</v>
      </c>
      <c r="B63" s="2811"/>
      <c r="C63" s="2811"/>
      <c r="D63" s="2811"/>
      <c r="E63" s="2811"/>
      <c r="F63" s="2811"/>
      <c r="G63" s="2811"/>
      <c r="H63" s="2811"/>
      <c r="I63" s="2811"/>
      <c r="J63" s="1263"/>
      <c r="K63" s="1263"/>
      <c r="L63" s="1263"/>
      <c r="M63" s="1263"/>
      <c r="N63" s="1263"/>
      <c r="O63" s="1263"/>
      <c r="P63" s="1263"/>
      <c r="Q63" s="1263"/>
      <c r="R63" s="1263"/>
      <c r="S63" s="1263"/>
      <c r="T63" s="1263"/>
      <c r="U63" s="1263"/>
      <c r="V63" s="1263"/>
      <c r="W63" s="1263"/>
    </row>
    <row r="64" spans="1:23" ht="25.5" customHeight="1">
      <c r="A64" s="2811" t="s">
        <v>1894</v>
      </c>
      <c r="B64" s="2811"/>
      <c r="C64" s="2811"/>
      <c r="D64" s="2811"/>
      <c r="E64" s="2811"/>
      <c r="F64" s="2811"/>
      <c r="G64" s="2811"/>
      <c r="H64" s="2811"/>
      <c r="I64" s="2811"/>
      <c r="J64" s="1263"/>
      <c r="K64" s="1263"/>
      <c r="L64" s="1263"/>
      <c r="M64" s="1263"/>
      <c r="N64" s="1263"/>
      <c r="O64" s="1263"/>
      <c r="P64" s="1263"/>
      <c r="Q64" s="1263"/>
      <c r="R64" s="1263"/>
      <c r="S64" s="1263"/>
      <c r="T64" s="1263"/>
      <c r="U64" s="1263"/>
      <c r="V64" s="1263"/>
      <c r="W64" s="1263"/>
    </row>
    <row r="65" spans="1:23" ht="15" customHeight="1">
      <c r="A65" s="1268"/>
      <c r="B65" s="1268"/>
      <c r="C65" s="1268"/>
      <c r="D65" s="1268"/>
      <c r="E65" s="1268"/>
      <c r="F65" s="1268"/>
      <c r="G65" s="1268"/>
      <c r="H65" s="1268"/>
      <c r="I65" s="1268"/>
      <c r="J65" s="1263"/>
      <c r="K65" s="1263"/>
      <c r="L65" s="1263"/>
      <c r="M65" s="1263"/>
      <c r="N65" s="1263"/>
      <c r="O65" s="1263"/>
      <c r="P65" s="1263"/>
      <c r="Q65" s="1263"/>
      <c r="R65" s="1263"/>
      <c r="S65" s="1263"/>
      <c r="T65" s="1263"/>
      <c r="U65" s="1263"/>
      <c r="V65" s="1263"/>
      <c r="W65" s="1263"/>
    </row>
    <row r="66" spans="1:23">
      <c r="G66" s="1260" t="s">
        <v>1806</v>
      </c>
    </row>
    <row r="67" spans="1:23">
      <c r="A67" s="1258" t="s">
        <v>771</v>
      </c>
      <c r="B67" s="1261"/>
      <c r="C67" s="1261"/>
      <c r="D67" s="997"/>
      <c r="E67" s="997"/>
      <c r="F67" s="1260"/>
      <c r="G67" s="1260" t="s">
        <v>1805</v>
      </c>
      <c r="H67" s="1260"/>
    </row>
    <row r="68" spans="1:23">
      <c r="A68" s="1259" t="s">
        <v>640</v>
      </c>
      <c r="B68" s="1258"/>
      <c r="C68" s="1258"/>
      <c r="F68" s="1258"/>
      <c r="G68" s="1266" t="s">
        <v>1804</v>
      </c>
      <c r="H68" s="1258"/>
      <c r="I68" s="1258"/>
    </row>
  </sheetData>
  <mergeCells count="12">
    <mergeCell ref="A48:G48"/>
    <mergeCell ref="A35:G35"/>
    <mergeCell ref="A63:I63"/>
    <mergeCell ref="A64:I64"/>
    <mergeCell ref="A1:B1"/>
    <mergeCell ref="A7:A8"/>
    <mergeCell ref="A20:A21"/>
    <mergeCell ref="A49:A50"/>
    <mergeCell ref="A36:A37"/>
    <mergeCell ref="B3:G3"/>
    <mergeCell ref="B4:G4"/>
    <mergeCell ref="A62:I62"/>
  </mergeCells>
  <pageMargins left="0.70866141732283472" right="0.70866141732283472" top="0.74803149606299213" bottom="0.74803149606299213" header="0.31496062992125984" footer="0.31496062992125984"/>
  <pageSetup paperSize="9" scale="51" fitToHeight="0" orientation="landscape" r:id="rId1"/>
  <rowBreaks count="1" manualBreakCount="1">
    <brk id="31" max="8"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1C8E-FA5B-47B7-8B07-2AA0087A1E7F}">
  <sheetPr>
    <pageSetUpPr fitToPage="1"/>
  </sheetPr>
  <dimension ref="A2:AC62"/>
  <sheetViews>
    <sheetView showGridLines="0" view="pageBreakPreview" topLeftCell="M1" zoomScaleNormal="40" zoomScaleSheetLayoutView="100" zoomScalePageLayoutView="25" workbookViewId="0">
      <selection activeCell="D31" sqref="D31"/>
    </sheetView>
  </sheetViews>
  <sheetFormatPr defaultColWidth="11.42578125" defaultRowHeight="15"/>
  <cols>
    <col min="1" max="2" width="2.42578125" style="1579" customWidth="1"/>
    <col min="3" max="3" width="8.7109375" style="1580" customWidth="1"/>
    <col min="4" max="4" width="119" style="1579" customWidth="1"/>
    <col min="5" max="14" width="20.7109375" style="1579" customWidth="1"/>
    <col min="15" max="15" width="21.28515625" style="1579" customWidth="1"/>
    <col min="16" max="16" width="21.5703125" style="1579" customWidth="1"/>
    <col min="17" max="17" width="22.28515625" style="1579" customWidth="1"/>
    <col min="18" max="18" width="19.7109375" style="1579" customWidth="1"/>
    <col min="19" max="19" width="18" style="1579" customWidth="1"/>
    <col min="20" max="20" width="20.85546875" style="1579" customWidth="1"/>
    <col min="21" max="21" width="19.140625" style="1579" customWidth="1"/>
    <col min="22" max="22" width="19.7109375" style="1579" customWidth="1"/>
    <col min="23" max="23" width="18" style="1579" customWidth="1"/>
    <col min="24" max="24" width="24.7109375" style="1579" customWidth="1"/>
    <col min="25" max="16384" width="11.42578125" style="1579"/>
  </cols>
  <sheetData>
    <row r="2" spans="1:29" s="1666" customFormat="1" ht="15.75">
      <c r="A2" s="1670"/>
      <c r="C2" s="1679" t="s">
        <v>15</v>
      </c>
      <c r="D2" s="1667"/>
      <c r="E2" s="1667"/>
      <c r="F2" s="1667"/>
      <c r="G2" s="1667"/>
      <c r="H2" s="1667"/>
      <c r="I2" s="1667"/>
      <c r="J2" s="1667"/>
      <c r="L2" s="1667"/>
      <c r="M2" s="1667"/>
      <c r="N2" s="1667"/>
      <c r="P2" s="1670"/>
      <c r="X2" s="1678" t="s">
        <v>2243</v>
      </c>
    </row>
    <row r="3" spans="1:29" s="1666" customFormat="1">
      <c r="A3" s="1670"/>
      <c r="C3" s="1677" t="s">
        <v>2242</v>
      </c>
      <c r="D3" s="1667"/>
      <c r="E3" s="1667"/>
      <c r="F3" s="1667"/>
      <c r="G3" s="1667"/>
      <c r="H3" s="1667"/>
      <c r="I3" s="1667"/>
      <c r="J3" s="1667"/>
      <c r="L3" s="1667"/>
      <c r="M3" s="1667"/>
      <c r="N3" s="1667"/>
      <c r="P3" s="1670"/>
      <c r="X3" s="1676" t="s">
        <v>2241</v>
      </c>
    </row>
    <row r="4" spans="1:29" s="1666" customFormat="1">
      <c r="A4" s="1670"/>
      <c r="B4" s="1667"/>
      <c r="C4" s="1667"/>
      <c r="D4" s="1667"/>
      <c r="E4" s="1675"/>
      <c r="F4" s="1675"/>
      <c r="G4" s="1667"/>
      <c r="H4" s="1667"/>
      <c r="I4" s="1667"/>
      <c r="J4" s="1667"/>
      <c r="K4" s="1667"/>
      <c r="L4" s="1667"/>
      <c r="M4" s="1667"/>
      <c r="N4" s="1667"/>
      <c r="O4" s="1667"/>
      <c r="P4" s="1667"/>
    </row>
    <row r="5" spans="1:29" s="1672" customFormat="1" ht="15.75" customHeight="1">
      <c r="A5" s="1674"/>
      <c r="C5" s="1673"/>
      <c r="D5" s="1673"/>
      <c r="E5" s="2843" t="s">
        <v>2240</v>
      </c>
      <c r="F5" s="2843"/>
      <c r="G5" s="2843"/>
      <c r="H5" s="2843"/>
      <c r="I5" s="2843"/>
      <c r="J5" s="2843"/>
      <c r="K5" s="2843"/>
      <c r="L5" s="2843"/>
      <c r="M5" s="2843"/>
      <c r="N5" s="2843"/>
      <c r="O5" s="2843"/>
      <c r="P5" s="2843"/>
      <c r="Q5" s="2843"/>
      <c r="R5" s="2843"/>
      <c r="S5" s="2843"/>
      <c r="T5" s="2843"/>
      <c r="U5" s="2843"/>
      <c r="V5" s="1673"/>
      <c r="W5" s="1673"/>
      <c r="X5" s="1673"/>
      <c r="Y5" s="1673"/>
      <c r="Z5" s="1673"/>
      <c r="AA5" s="1673"/>
      <c r="AB5" s="1673"/>
      <c r="AC5" s="1673"/>
    </row>
    <row r="6" spans="1:29" s="1666" customFormat="1">
      <c r="A6" s="1670"/>
      <c r="C6" s="1671"/>
      <c r="D6" s="1671"/>
      <c r="E6" s="2844" t="s">
        <v>2239</v>
      </c>
      <c r="F6" s="2844"/>
      <c r="G6" s="2844"/>
      <c r="H6" s="2844"/>
      <c r="I6" s="2844"/>
      <c r="J6" s="2844"/>
      <c r="K6" s="2844"/>
      <c r="L6" s="2844"/>
      <c r="M6" s="2844"/>
      <c r="N6" s="2844"/>
      <c r="O6" s="2844"/>
      <c r="P6" s="2844"/>
      <c r="Q6" s="2844"/>
      <c r="R6" s="2844"/>
      <c r="S6" s="2844"/>
      <c r="T6" s="2844"/>
      <c r="U6" s="2844"/>
      <c r="V6" s="1671"/>
      <c r="W6" s="1671"/>
      <c r="X6" s="1671"/>
      <c r="Y6" s="1671"/>
      <c r="Z6" s="1671"/>
      <c r="AA6" s="1671"/>
      <c r="AB6" s="1671"/>
      <c r="AC6" s="1671"/>
    </row>
    <row r="7" spans="1:29" s="1666" customFormat="1">
      <c r="A7" s="1670"/>
      <c r="B7" s="1668"/>
      <c r="C7" s="1669"/>
      <c r="D7" s="1668"/>
      <c r="E7" s="1668"/>
      <c r="F7" s="1668"/>
      <c r="G7" s="1667"/>
      <c r="H7" s="1667"/>
      <c r="I7" s="1667"/>
      <c r="J7" s="1667"/>
      <c r="K7" s="1667"/>
      <c r="L7" s="1667"/>
      <c r="M7" s="1667"/>
      <c r="N7" s="1667"/>
      <c r="O7" s="1667"/>
      <c r="P7" s="1667"/>
    </row>
    <row r="8" spans="1:29" ht="15.75" thickBot="1">
      <c r="C8" s="1664"/>
      <c r="D8" s="1665"/>
      <c r="E8" s="1664"/>
      <c r="F8" s="1664"/>
      <c r="G8" s="1664"/>
      <c r="H8" s="1664"/>
      <c r="I8" s="1664"/>
      <c r="J8" s="1663"/>
      <c r="K8" s="1664"/>
      <c r="L8" s="1664"/>
      <c r="M8" s="1663"/>
      <c r="W8" s="2842" t="s">
        <v>8</v>
      </c>
      <c r="X8" s="2842"/>
    </row>
    <row r="9" spans="1:29" s="1656" customFormat="1" ht="25.5" customHeight="1">
      <c r="C9" s="1662"/>
      <c r="D9" s="1661"/>
      <c r="E9" s="2845" t="s">
        <v>19</v>
      </c>
      <c r="F9" s="2845"/>
      <c r="G9" s="2845"/>
      <c r="H9" s="2845"/>
      <c r="I9" s="2845"/>
      <c r="J9" s="2845"/>
      <c r="K9" s="2845"/>
      <c r="L9" s="2845"/>
      <c r="M9" s="2845"/>
      <c r="N9" s="2846"/>
      <c r="O9" s="2845" t="s">
        <v>20</v>
      </c>
      <c r="P9" s="2845"/>
      <c r="Q9" s="2845"/>
      <c r="R9" s="2845"/>
      <c r="S9" s="2845"/>
      <c r="T9" s="2845"/>
      <c r="U9" s="2845"/>
      <c r="V9" s="2845"/>
      <c r="W9" s="2845"/>
      <c r="X9" s="2846"/>
    </row>
    <row r="10" spans="1:29" s="1656" customFormat="1" ht="71.25" customHeight="1">
      <c r="C10" s="1660"/>
      <c r="D10" s="1659"/>
      <c r="E10" s="2839" t="s">
        <v>103</v>
      </c>
      <c r="F10" s="2839"/>
      <c r="G10" s="2840"/>
      <c r="H10" s="2841" t="s">
        <v>21</v>
      </c>
      <c r="I10" s="2839"/>
      <c r="J10" s="2840"/>
      <c r="K10" s="2841" t="s">
        <v>22</v>
      </c>
      <c r="L10" s="2839"/>
      <c r="M10" s="2840"/>
      <c r="N10" s="2837" t="s">
        <v>2238</v>
      </c>
      <c r="O10" s="2839" t="s">
        <v>103</v>
      </c>
      <c r="P10" s="2839"/>
      <c r="Q10" s="2840"/>
      <c r="R10" s="2841" t="s">
        <v>21</v>
      </c>
      <c r="S10" s="2839"/>
      <c r="T10" s="2840"/>
      <c r="U10" s="2841" t="s">
        <v>22</v>
      </c>
      <c r="V10" s="2839"/>
      <c r="W10" s="2840"/>
      <c r="X10" s="2837" t="s">
        <v>2238</v>
      </c>
    </row>
    <row r="11" spans="1:29" s="1656" customFormat="1" ht="71.25" customHeight="1">
      <c r="C11" s="1660"/>
      <c r="D11" s="1659"/>
      <c r="E11" s="1658" t="s">
        <v>2237</v>
      </c>
      <c r="F11" s="1657" t="s">
        <v>2236</v>
      </c>
      <c r="G11" s="1657" t="s">
        <v>2235</v>
      </c>
      <c r="H11" s="1658" t="s">
        <v>2237</v>
      </c>
      <c r="I11" s="1657" t="s">
        <v>2236</v>
      </c>
      <c r="J11" s="1657" t="s">
        <v>2235</v>
      </c>
      <c r="K11" s="1658" t="s">
        <v>2237</v>
      </c>
      <c r="L11" s="1657" t="s">
        <v>2236</v>
      </c>
      <c r="M11" s="1657" t="s">
        <v>2235</v>
      </c>
      <c r="N11" s="2838"/>
      <c r="O11" s="1658" t="s">
        <v>2237</v>
      </c>
      <c r="P11" s="1657" t="s">
        <v>2236</v>
      </c>
      <c r="Q11" s="1657" t="s">
        <v>2235</v>
      </c>
      <c r="R11" s="1658" t="s">
        <v>2237</v>
      </c>
      <c r="S11" s="1657" t="s">
        <v>2236</v>
      </c>
      <c r="T11" s="1657" t="s">
        <v>2235</v>
      </c>
      <c r="U11" s="1658" t="s">
        <v>2237</v>
      </c>
      <c r="V11" s="1657" t="s">
        <v>2236</v>
      </c>
      <c r="W11" s="1657" t="s">
        <v>2235</v>
      </c>
      <c r="X11" s="2838"/>
    </row>
    <row r="12" spans="1:29" ht="33.75" customHeight="1" thickBot="1">
      <c r="C12" s="1655" t="s">
        <v>289</v>
      </c>
      <c r="D12" s="1654" t="s">
        <v>24</v>
      </c>
      <c r="E12" s="1653">
        <v>1</v>
      </c>
      <c r="F12" s="1652">
        <v>2</v>
      </c>
      <c r="G12" s="1652">
        <v>3</v>
      </c>
      <c r="H12" s="1652">
        <v>4</v>
      </c>
      <c r="I12" s="1652">
        <v>5</v>
      </c>
      <c r="J12" s="1652">
        <v>6</v>
      </c>
      <c r="K12" s="1652">
        <v>7</v>
      </c>
      <c r="L12" s="1652">
        <v>8</v>
      </c>
      <c r="M12" s="1652">
        <v>9</v>
      </c>
      <c r="N12" s="1651">
        <v>10</v>
      </c>
      <c r="O12" s="1653">
        <v>11</v>
      </c>
      <c r="P12" s="1652">
        <v>12</v>
      </c>
      <c r="Q12" s="1652">
        <v>13</v>
      </c>
      <c r="R12" s="1652">
        <v>14</v>
      </c>
      <c r="S12" s="1652">
        <v>15</v>
      </c>
      <c r="T12" s="1652">
        <v>16</v>
      </c>
      <c r="U12" s="1652">
        <v>17</v>
      </c>
      <c r="V12" s="1652">
        <v>18</v>
      </c>
      <c r="W12" s="1652">
        <v>19</v>
      </c>
      <c r="X12" s="1651">
        <v>20</v>
      </c>
    </row>
    <row r="13" spans="1:29" ht="28.5" customHeight="1" thickBot="1">
      <c r="C13" s="1650" t="s">
        <v>2</v>
      </c>
      <c r="D13" s="1649" t="s">
        <v>2234</v>
      </c>
      <c r="E13" s="1648">
        <f>E14+E19+E25+E34+E35+E41+E42+E43+E49</f>
        <v>0</v>
      </c>
      <c r="F13" s="1647">
        <f>F14+F19+F25+F34+F35+F41+F42+F43+F49</f>
        <v>0</v>
      </c>
      <c r="G13" s="1647">
        <f>G14+G19+G25+G34+G35+G41+G42+G43+G49</f>
        <v>0</v>
      </c>
      <c r="H13" s="1646"/>
      <c r="I13" s="1646"/>
      <c r="J13" s="1646"/>
      <c r="K13" s="1646"/>
      <c r="L13" s="1646"/>
      <c r="M13" s="1646"/>
      <c r="N13" s="1645">
        <f>N14+N19+N25+N34+N35+N41+N42+N43+N49</f>
        <v>0</v>
      </c>
      <c r="O13" s="1648">
        <f>O14+O19+O25+O34+O35+O41+O42+O43+O49</f>
        <v>0</v>
      </c>
      <c r="P13" s="1647">
        <f>P14+P19+P25+P34+P35+P41+P42+P43+P49</f>
        <v>0</v>
      </c>
      <c r="Q13" s="1647">
        <f>Q14+Q19+Q25+Q34+Q35+Q41+Q42+Q43+Q49</f>
        <v>0</v>
      </c>
      <c r="R13" s="1646"/>
      <c r="S13" s="1646"/>
      <c r="T13" s="1646"/>
      <c r="U13" s="1646"/>
      <c r="V13" s="1646"/>
      <c r="W13" s="1646"/>
      <c r="X13" s="1645">
        <f>X14+X19+X25+X34+X35+X41+X42+X43+X49</f>
        <v>0</v>
      </c>
    </row>
    <row r="14" spans="1:29" ht="22.5" customHeight="1">
      <c r="C14" s="1644" t="s">
        <v>115</v>
      </c>
      <c r="D14" s="1643" t="s">
        <v>2233</v>
      </c>
      <c r="E14" s="1642">
        <f>E16+E17+E18</f>
        <v>0</v>
      </c>
      <c r="F14" s="1640">
        <f>F16+F17+F18</f>
        <v>0</v>
      </c>
      <c r="G14" s="1640">
        <f>+G15+G16+G17+G18</f>
        <v>0</v>
      </c>
      <c r="H14" s="1641"/>
      <c r="I14" s="1641"/>
      <c r="J14" s="1641"/>
      <c r="K14" s="1641"/>
      <c r="L14" s="1641"/>
      <c r="M14" s="1641"/>
      <c r="N14" s="1640">
        <f>+N15+N16+N17+N18</f>
        <v>0</v>
      </c>
      <c r="O14" s="1642">
        <f>O16+O17+O18</f>
        <v>0</v>
      </c>
      <c r="P14" s="1640">
        <f>P16+P17+P18</f>
        <v>0</v>
      </c>
      <c r="Q14" s="1640">
        <f>+Q15+Q16+Q17+Q18</f>
        <v>0</v>
      </c>
      <c r="R14" s="1641"/>
      <c r="S14" s="1641"/>
      <c r="T14" s="1641"/>
      <c r="U14" s="1641"/>
      <c r="V14" s="1641"/>
      <c r="W14" s="1641"/>
      <c r="X14" s="1640">
        <f>+X15+X16+X17+X18</f>
        <v>0</v>
      </c>
    </row>
    <row r="15" spans="1:29" ht="21" customHeight="1">
      <c r="C15" s="1596" t="s">
        <v>37</v>
      </c>
      <c r="D15" s="1595" t="s">
        <v>2232</v>
      </c>
      <c r="E15" s="1639"/>
      <c r="F15" s="1638"/>
      <c r="G15" s="1629"/>
      <c r="H15" s="1609"/>
      <c r="I15" s="1609"/>
      <c r="J15" s="1592">
        <v>1</v>
      </c>
      <c r="K15" s="1609"/>
      <c r="L15" s="1609"/>
      <c r="M15" s="1591"/>
      <c r="N15" s="1590">
        <f>G15*M15</f>
        <v>0</v>
      </c>
      <c r="O15" s="1639"/>
      <c r="P15" s="1638"/>
      <c r="Q15" s="1629"/>
      <c r="R15" s="1609"/>
      <c r="S15" s="1609"/>
      <c r="T15" s="1592">
        <v>1</v>
      </c>
      <c r="U15" s="1609"/>
      <c r="V15" s="1609"/>
      <c r="W15" s="1591"/>
      <c r="X15" s="1590">
        <f>Q15*W15</f>
        <v>0</v>
      </c>
    </row>
    <row r="16" spans="1:29" ht="21.75" customHeight="1">
      <c r="C16" s="1596" t="s">
        <v>38</v>
      </c>
      <c r="D16" s="1595" t="s">
        <v>2231</v>
      </c>
      <c r="E16" s="1632"/>
      <c r="F16" s="1629"/>
      <c r="G16" s="1629"/>
      <c r="H16" s="1592">
        <v>0</v>
      </c>
      <c r="I16" s="1592">
        <v>0.5</v>
      </c>
      <c r="J16" s="1592">
        <v>1</v>
      </c>
      <c r="K16" s="1591"/>
      <c r="L16" s="1591"/>
      <c r="M16" s="1591"/>
      <c r="N16" s="1590">
        <f>SUMPRODUCT(E16:G16,K16:M16)</f>
        <v>0</v>
      </c>
      <c r="O16" s="1632"/>
      <c r="P16" s="1629"/>
      <c r="Q16" s="1629"/>
      <c r="R16" s="1592">
        <v>0</v>
      </c>
      <c r="S16" s="1592">
        <v>0.5</v>
      </c>
      <c r="T16" s="1592">
        <v>1</v>
      </c>
      <c r="U16" s="1591"/>
      <c r="V16" s="1591"/>
      <c r="W16" s="1591"/>
      <c r="X16" s="1590">
        <f>SUMPRODUCT(O16:Q16,U16:W16)</f>
        <v>0</v>
      </c>
    </row>
    <row r="17" spans="3:24" ht="21" customHeight="1">
      <c r="C17" s="1596" t="s">
        <v>43</v>
      </c>
      <c r="D17" s="1595" t="s">
        <v>2230</v>
      </c>
      <c r="E17" s="1632"/>
      <c r="F17" s="1629"/>
      <c r="G17" s="1629"/>
      <c r="H17" s="1592">
        <v>0</v>
      </c>
      <c r="I17" s="1592">
        <v>0.5</v>
      </c>
      <c r="J17" s="1592">
        <v>1</v>
      </c>
      <c r="K17" s="1591"/>
      <c r="L17" s="1591"/>
      <c r="M17" s="1591"/>
      <c r="N17" s="1590">
        <f>SUMPRODUCT(E17:G17,K17:M17)</f>
        <v>0</v>
      </c>
      <c r="O17" s="1632"/>
      <c r="P17" s="1629"/>
      <c r="Q17" s="1629"/>
      <c r="R17" s="1592">
        <v>0</v>
      </c>
      <c r="S17" s="1592">
        <v>0.5</v>
      </c>
      <c r="T17" s="1592">
        <v>1</v>
      </c>
      <c r="U17" s="1591"/>
      <c r="V17" s="1591"/>
      <c r="W17" s="1591"/>
      <c r="X17" s="1590">
        <f>SUMPRODUCT(O17:Q17,U17:W17)</f>
        <v>0</v>
      </c>
    </row>
    <row r="18" spans="3:24" ht="21" customHeight="1">
      <c r="C18" s="1596" t="s">
        <v>45</v>
      </c>
      <c r="D18" s="1595" t="s">
        <v>2229</v>
      </c>
      <c r="E18" s="1632"/>
      <c r="F18" s="1629"/>
      <c r="G18" s="1629"/>
      <c r="H18" s="1592">
        <v>0</v>
      </c>
      <c r="I18" s="1592">
        <v>0.5</v>
      </c>
      <c r="J18" s="1592">
        <v>1</v>
      </c>
      <c r="K18" s="1591"/>
      <c r="L18" s="1591"/>
      <c r="M18" s="1591"/>
      <c r="N18" s="1590">
        <f>SUMPRODUCT(E18:G18,K18:M18)</f>
        <v>0</v>
      </c>
      <c r="O18" s="1632"/>
      <c r="P18" s="1629"/>
      <c r="Q18" s="1629"/>
      <c r="R18" s="1592">
        <v>0</v>
      </c>
      <c r="S18" s="1592">
        <v>0.5</v>
      </c>
      <c r="T18" s="1592">
        <v>1</v>
      </c>
      <c r="U18" s="1591"/>
      <c r="V18" s="1591"/>
      <c r="W18" s="1591"/>
      <c r="X18" s="1590">
        <f>SUMPRODUCT(O18:Q18,U18:W18)</f>
        <v>0</v>
      </c>
    </row>
    <row r="19" spans="3:24" ht="29.25" customHeight="1">
      <c r="C19" s="1604" t="s">
        <v>178</v>
      </c>
      <c r="D19" s="1603" t="s">
        <v>2228</v>
      </c>
      <c r="E19" s="1637">
        <f>E21+E23</f>
        <v>0</v>
      </c>
      <c r="F19" s="1636">
        <f>F21+F23</f>
        <v>0</v>
      </c>
      <c r="G19" s="1636">
        <f>G21+G23</f>
        <v>0</v>
      </c>
      <c r="H19" s="1635"/>
      <c r="I19" s="1635"/>
      <c r="J19" s="1635"/>
      <c r="K19" s="1635"/>
      <c r="L19" s="1635"/>
      <c r="M19" s="1635"/>
      <c r="N19" s="1599">
        <f>N21+N23</f>
        <v>0</v>
      </c>
      <c r="O19" s="1637">
        <f>O21+O23</f>
        <v>0</v>
      </c>
      <c r="P19" s="1636">
        <f>P21+P23</f>
        <v>0</v>
      </c>
      <c r="Q19" s="1636">
        <f>Q21+Q23</f>
        <v>0</v>
      </c>
      <c r="R19" s="1635"/>
      <c r="S19" s="1635"/>
      <c r="T19" s="1635"/>
      <c r="U19" s="1635"/>
      <c r="V19" s="1635"/>
      <c r="W19" s="1635"/>
      <c r="X19" s="1599">
        <f>X21+X23</f>
        <v>0</v>
      </c>
    </row>
    <row r="20" spans="3:24" ht="20.25" customHeight="1">
      <c r="C20" s="1621" t="s">
        <v>2227</v>
      </c>
      <c r="D20" s="1634" t="s">
        <v>2226</v>
      </c>
      <c r="E20" s="1632"/>
      <c r="F20" s="1629"/>
      <c r="G20" s="1629"/>
      <c r="H20" s="1609"/>
      <c r="I20" s="1609"/>
      <c r="J20" s="1633"/>
      <c r="K20" s="1609"/>
      <c r="L20" s="1609"/>
      <c r="M20" s="1633"/>
      <c r="N20" s="1628"/>
      <c r="O20" s="1632"/>
      <c r="P20" s="1629"/>
      <c r="Q20" s="1629"/>
      <c r="R20" s="1609"/>
      <c r="S20" s="1609"/>
      <c r="T20" s="1633"/>
      <c r="U20" s="1609"/>
      <c r="V20" s="1609"/>
      <c r="W20" s="1633"/>
      <c r="X20" s="1628"/>
    </row>
    <row r="21" spans="3:24" ht="21.75" customHeight="1">
      <c r="C21" s="1596" t="s">
        <v>62</v>
      </c>
      <c r="D21" s="1595" t="s">
        <v>2225</v>
      </c>
      <c r="E21" s="1632"/>
      <c r="F21" s="1629"/>
      <c r="G21" s="1629"/>
      <c r="H21" s="1592">
        <v>0.95</v>
      </c>
      <c r="I21" s="1592">
        <v>0.95</v>
      </c>
      <c r="J21" s="1592">
        <v>1</v>
      </c>
      <c r="K21" s="1591"/>
      <c r="L21" s="1591"/>
      <c r="M21" s="1591"/>
      <c r="N21" s="1590">
        <f>SUMPRODUCT(E21:G21,K21:M21)</f>
        <v>0</v>
      </c>
      <c r="O21" s="1632"/>
      <c r="P21" s="1629"/>
      <c r="Q21" s="1629"/>
      <c r="R21" s="1592">
        <v>0.95</v>
      </c>
      <c r="S21" s="1592">
        <v>0.95</v>
      </c>
      <c r="T21" s="1592">
        <v>1</v>
      </c>
      <c r="U21" s="1591"/>
      <c r="V21" s="1591"/>
      <c r="W21" s="1591"/>
      <c r="X21" s="1590">
        <f>SUMPRODUCT(O21:Q21,U21:W21)</f>
        <v>0</v>
      </c>
    </row>
    <row r="22" spans="3:24" ht="18.75" customHeight="1">
      <c r="C22" s="1621" t="s">
        <v>2224</v>
      </c>
      <c r="D22" s="1620" t="s">
        <v>2222</v>
      </c>
      <c r="E22" s="1631"/>
      <c r="F22" s="1630"/>
      <c r="G22" s="1629"/>
      <c r="H22" s="1609"/>
      <c r="I22" s="1609"/>
      <c r="J22" s="1609"/>
      <c r="K22" s="1609"/>
      <c r="L22" s="1609"/>
      <c r="M22" s="1609"/>
      <c r="N22" s="1628"/>
      <c r="O22" s="1631"/>
      <c r="P22" s="1630"/>
      <c r="Q22" s="1629"/>
      <c r="R22" s="1609"/>
      <c r="S22" s="1609"/>
      <c r="T22" s="1609"/>
      <c r="U22" s="1609"/>
      <c r="V22" s="1609"/>
      <c r="W22" s="1609"/>
      <c r="X22" s="1628"/>
    </row>
    <row r="23" spans="3:24" ht="21.75" customHeight="1">
      <c r="C23" s="1596" t="s">
        <v>64</v>
      </c>
      <c r="D23" s="1595" t="s">
        <v>127</v>
      </c>
      <c r="E23" s="1632"/>
      <c r="F23" s="1629"/>
      <c r="G23" s="1629"/>
      <c r="H23" s="1592">
        <v>0.9</v>
      </c>
      <c r="I23" s="1592">
        <v>0.9</v>
      </c>
      <c r="J23" s="1592">
        <v>1</v>
      </c>
      <c r="K23" s="1591"/>
      <c r="L23" s="1591"/>
      <c r="M23" s="1591"/>
      <c r="N23" s="1590">
        <f>SUMPRODUCT(E23:G23,K23:M23)</f>
        <v>0</v>
      </c>
      <c r="O23" s="1632"/>
      <c r="P23" s="1629"/>
      <c r="Q23" s="1629"/>
      <c r="R23" s="1592">
        <v>0.9</v>
      </c>
      <c r="S23" s="1592">
        <v>0.9</v>
      </c>
      <c r="T23" s="1592">
        <v>1</v>
      </c>
      <c r="U23" s="1591"/>
      <c r="V23" s="1591"/>
      <c r="W23" s="1591"/>
      <c r="X23" s="1590">
        <f>SUMPRODUCT(O23:Q23,U23:W23)</f>
        <v>0</v>
      </c>
    </row>
    <row r="24" spans="3:24" ht="25.5" customHeight="1">
      <c r="C24" s="1621" t="s">
        <v>2223</v>
      </c>
      <c r="D24" s="1620" t="s">
        <v>2222</v>
      </c>
      <c r="E24" s="1631"/>
      <c r="F24" s="1630"/>
      <c r="G24" s="1629"/>
      <c r="H24" s="1609"/>
      <c r="I24" s="1609"/>
      <c r="J24" s="1609"/>
      <c r="K24" s="1609"/>
      <c r="L24" s="1609"/>
      <c r="M24" s="1609"/>
      <c r="N24" s="1628"/>
      <c r="O24" s="1631"/>
      <c r="P24" s="1630"/>
      <c r="Q24" s="1629"/>
      <c r="R24" s="1609"/>
      <c r="S24" s="1609"/>
      <c r="T24" s="1609"/>
      <c r="U24" s="1609"/>
      <c r="V24" s="1609"/>
      <c r="W24" s="1609"/>
      <c r="X24" s="1628"/>
    </row>
    <row r="25" spans="3:24" ht="39.75" customHeight="1">
      <c r="C25" s="1604" t="s">
        <v>201</v>
      </c>
      <c r="D25" s="1603" t="s">
        <v>2221</v>
      </c>
      <c r="E25" s="1626">
        <f>SUM(E28:E33)</f>
        <v>0</v>
      </c>
      <c r="F25" s="1625">
        <f>SUM(F28:F33)</f>
        <v>0</v>
      </c>
      <c r="G25" s="1625">
        <f>SUM(G28:G33)</f>
        <v>0</v>
      </c>
      <c r="H25" s="1597"/>
      <c r="I25" s="1597"/>
      <c r="J25" s="1597"/>
      <c r="K25" s="1597"/>
      <c r="L25" s="1597"/>
      <c r="M25" s="1597"/>
      <c r="N25" s="1599">
        <f>SUM(N28:N33)</f>
        <v>0</v>
      </c>
      <c r="O25" s="1626">
        <f>SUM(O28:O33)</f>
        <v>0</v>
      </c>
      <c r="P25" s="1625">
        <f>SUM(P28:P33)</f>
        <v>0</v>
      </c>
      <c r="Q25" s="1625">
        <f>SUM(Q28:Q33)</f>
        <v>0</v>
      </c>
      <c r="R25" s="1597"/>
      <c r="S25" s="1597"/>
      <c r="T25" s="1597"/>
      <c r="U25" s="1597"/>
      <c r="V25" s="1597"/>
      <c r="W25" s="1597"/>
      <c r="X25" s="1599">
        <f>SUM(X28:X33)</f>
        <v>0</v>
      </c>
    </row>
    <row r="26" spans="3:24" ht="24.75" customHeight="1">
      <c r="C26" s="1621" t="s">
        <v>2220</v>
      </c>
      <c r="D26" s="1620" t="s">
        <v>2219</v>
      </c>
      <c r="E26" s="1594"/>
      <c r="F26" s="1593"/>
      <c r="G26" s="1593"/>
      <c r="H26" s="1609"/>
      <c r="I26" s="1609"/>
      <c r="J26" s="1609"/>
      <c r="K26" s="1609"/>
      <c r="L26" s="1609"/>
      <c r="M26" s="1609"/>
      <c r="N26" s="1628"/>
      <c r="O26" s="1594"/>
      <c r="P26" s="1593"/>
      <c r="Q26" s="1593"/>
      <c r="R26" s="1609"/>
      <c r="S26" s="1609"/>
      <c r="T26" s="1609"/>
      <c r="U26" s="1609"/>
      <c r="V26" s="1609"/>
      <c r="W26" s="1609"/>
      <c r="X26" s="1628"/>
    </row>
    <row r="27" spans="3:24" ht="24" customHeight="1">
      <c r="C27" s="1621" t="s">
        <v>2218</v>
      </c>
      <c r="D27" s="1620" t="s">
        <v>2217</v>
      </c>
      <c r="E27" s="1594"/>
      <c r="F27" s="1593"/>
      <c r="G27" s="1593"/>
      <c r="H27" s="1592">
        <v>0.5</v>
      </c>
      <c r="I27" s="1592">
        <v>0.5</v>
      </c>
      <c r="J27" s="1592">
        <v>1</v>
      </c>
      <c r="K27" s="1591"/>
      <c r="L27" s="1591"/>
      <c r="M27" s="1591"/>
      <c r="N27" s="1590">
        <f t="shared" ref="N27:N34" si="0">SUMPRODUCT(E27:G27,K27:M27)</f>
        <v>0</v>
      </c>
      <c r="O27" s="1594"/>
      <c r="P27" s="1593"/>
      <c r="Q27" s="1593"/>
      <c r="R27" s="1592">
        <v>0.5</v>
      </c>
      <c r="S27" s="1592">
        <v>0.5</v>
      </c>
      <c r="T27" s="1592">
        <v>1</v>
      </c>
      <c r="U27" s="1591"/>
      <c r="V27" s="1591"/>
      <c r="W27" s="1591"/>
      <c r="X27" s="1590">
        <f t="shared" ref="X27:X34" si="1">SUMPRODUCT(O27:Q27,U27:W27)</f>
        <v>0</v>
      </c>
    </row>
    <row r="28" spans="3:24" ht="31.5" customHeight="1">
      <c r="C28" s="1596" t="s">
        <v>2158</v>
      </c>
      <c r="D28" s="1595" t="s">
        <v>2216</v>
      </c>
      <c r="E28" s="1594"/>
      <c r="F28" s="1593"/>
      <c r="G28" s="1593"/>
      <c r="H28" s="1592">
        <v>0.5</v>
      </c>
      <c r="I28" s="1592">
        <v>0.5</v>
      </c>
      <c r="J28" s="1592">
        <v>1</v>
      </c>
      <c r="K28" s="1591"/>
      <c r="L28" s="1591"/>
      <c r="M28" s="1591"/>
      <c r="N28" s="1590">
        <f t="shared" si="0"/>
        <v>0</v>
      </c>
      <c r="O28" s="1594"/>
      <c r="P28" s="1593"/>
      <c r="Q28" s="1593"/>
      <c r="R28" s="1592">
        <v>0.5</v>
      </c>
      <c r="S28" s="1592">
        <v>0.5</v>
      </c>
      <c r="T28" s="1592">
        <v>1</v>
      </c>
      <c r="U28" s="1591"/>
      <c r="V28" s="1591"/>
      <c r="W28" s="1591"/>
      <c r="X28" s="1590">
        <f t="shared" si="1"/>
        <v>0</v>
      </c>
    </row>
    <row r="29" spans="3:24" ht="33" customHeight="1">
      <c r="C29" s="1596" t="s">
        <v>2157</v>
      </c>
      <c r="D29" s="1595" t="s">
        <v>2215</v>
      </c>
      <c r="E29" s="1594"/>
      <c r="F29" s="1593"/>
      <c r="G29" s="1593"/>
      <c r="H29" s="1592">
        <v>0.5</v>
      </c>
      <c r="I29" s="1592">
        <v>0.5</v>
      </c>
      <c r="J29" s="1592">
        <v>1</v>
      </c>
      <c r="K29" s="1591"/>
      <c r="L29" s="1591"/>
      <c r="M29" s="1591"/>
      <c r="N29" s="1590">
        <f t="shared" si="0"/>
        <v>0</v>
      </c>
      <c r="O29" s="1594"/>
      <c r="P29" s="1593"/>
      <c r="Q29" s="1593"/>
      <c r="R29" s="1592">
        <v>0.5</v>
      </c>
      <c r="S29" s="1592">
        <v>0.5</v>
      </c>
      <c r="T29" s="1592">
        <v>1</v>
      </c>
      <c r="U29" s="1591"/>
      <c r="V29" s="1591"/>
      <c r="W29" s="1591"/>
      <c r="X29" s="1590">
        <f t="shared" si="1"/>
        <v>0</v>
      </c>
    </row>
    <row r="30" spans="3:24" ht="40.5" customHeight="1">
      <c r="C30" s="1596" t="s">
        <v>2156</v>
      </c>
      <c r="D30" s="1595" t="s">
        <v>2214</v>
      </c>
      <c r="E30" s="1594"/>
      <c r="F30" s="1593"/>
      <c r="G30" s="1593"/>
      <c r="H30" s="1592">
        <v>0.5</v>
      </c>
      <c r="I30" s="1592">
        <v>0.5</v>
      </c>
      <c r="J30" s="1592">
        <v>1</v>
      </c>
      <c r="K30" s="1591"/>
      <c r="L30" s="1591"/>
      <c r="M30" s="1591"/>
      <c r="N30" s="1590">
        <f t="shared" si="0"/>
        <v>0</v>
      </c>
      <c r="O30" s="1594"/>
      <c r="P30" s="1593"/>
      <c r="Q30" s="1593"/>
      <c r="R30" s="1592">
        <v>0.5</v>
      </c>
      <c r="S30" s="1592">
        <v>0.5</v>
      </c>
      <c r="T30" s="1592">
        <v>1</v>
      </c>
      <c r="U30" s="1591"/>
      <c r="V30" s="1591"/>
      <c r="W30" s="1591"/>
      <c r="X30" s="1590">
        <f t="shared" si="1"/>
        <v>0</v>
      </c>
    </row>
    <row r="31" spans="3:24" ht="30.75" customHeight="1">
      <c r="C31" s="1596" t="s">
        <v>2155</v>
      </c>
      <c r="D31" s="1595" t="s">
        <v>2213</v>
      </c>
      <c r="E31" s="1594"/>
      <c r="F31" s="1593"/>
      <c r="G31" s="1593"/>
      <c r="H31" s="1592">
        <v>0.5</v>
      </c>
      <c r="I31" s="1592">
        <v>0.5</v>
      </c>
      <c r="J31" s="1592">
        <v>1</v>
      </c>
      <c r="K31" s="1591"/>
      <c r="L31" s="1591"/>
      <c r="M31" s="1591"/>
      <c r="N31" s="1590">
        <f t="shared" si="0"/>
        <v>0</v>
      </c>
      <c r="O31" s="1594"/>
      <c r="P31" s="1593"/>
      <c r="Q31" s="1593"/>
      <c r="R31" s="1592">
        <v>0.5</v>
      </c>
      <c r="S31" s="1592">
        <v>0.5</v>
      </c>
      <c r="T31" s="1592">
        <v>1</v>
      </c>
      <c r="U31" s="1591"/>
      <c r="V31" s="1591"/>
      <c r="W31" s="1591"/>
      <c r="X31" s="1590">
        <f t="shared" si="1"/>
        <v>0</v>
      </c>
    </row>
    <row r="32" spans="3:24" ht="20.25" customHeight="1">
      <c r="C32" s="1596" t="s">
        <v>2154</v>
      </c>
      <c r="D32" s="1595" t="s">
        <v>2212</v>
      </c>
      <c r="E32" s="1594"/>
      <c r="F32" s="1593"/>
      <c r="G32" s="1593"/>
      <c r="H32" s="1592">
        <v>0.5</v>
      </c>
      <c r="I32" s="1592">
        <v>0.5</v>
      </c>
      <c r="J32" s="1592">
        <v>1</v>
      </c>
      <c r="K32" s="1591"/>
      <c r="L32" s="1591"/>
      <c r="M32" s="1591"/>
      <c r="N32" s="1590">
        <f t="shared" si="0"/>
        <v>0</v>
      </c>
      <c r="O32" s="1594"/>
      <c r="P32" s="1593"/>
      <c r="Q32" s="1593"/>
      <c r="R32" s="1592">
        <v>0.5</v>
      </c>
      <c r="S32" s="1592">
        <v>0.5</v>
      </c>
      <c r="T32" s="1592">
        <v>1</v>
      </c>
      <c r="U32" s="1591"/>
      <c r="V32" s="1591"/>
      <c r="W32" s="1591"/>
      <c r="X32" s="1590">
        <f t="shared" si="1"/>
        <v>0</v>
      </c>
    </row>
    <row r="33" spans="3:24" ht="25.5" customHeight="1">
      <c r="C33" s="1596" t="s">
        <v>2211</v>
      </c>
      <c r="D33" s="1595" t="s">
        <v>2210</v>
      </c>
      <c r="E33" s="1594"/>
      <c r="F33" s="1593"/>
      <c r="G33" s="1593"/>
      <c r="H33" s="1592">
        <v>0.5</v>
      </c>
      <c r="I33" s="1592">
        <v>0.5</v>
      </c>
      <c r="J33" s="1592">
        <v>1</v>
      </c>
      <c r="K33" s="1591"/>
      <c r="L33" s="1591"/>
      <c r="M33" s="1591"/>
      <c r="N33" s="1590">
        <f t="shared" si="0"/>
        <v>0</v>
      </c>
      <c r="O33" s="1594"/>
      <c r="P33" s="1593"/>
      <c r="Q33" s="1593"/>
      <c r="R33" s="1592">
        <v>0.5</v>
      </c>
      <c r="S33" s="1592">
        <v>0.5</v>
      </c>
      <c r="T33" s="1592">
        <v>1</v>
      </c>
      <c r="U33" s="1591"/>
      <c r="V33" s="1591"/>
      <c r="W33" s="1591"/>
      <c r="X33" s="1590">
        <f t="shared" si="1"/>
        <v>0</v>
      </c>
    </row>
    <row r="34" spans="3:24" ht="37.5" customHeight="1">
      <c r="C34" s="1604" t="s">
        <v>272</v>
      </c>
      <c r="D34" s="1627" t="s">
        <v>2209</v>
      </c>
      <c r="E34" s="1594"/>
      <c r="F34" s="1593"/>
      <c r="G34" s="1593"/>
      <c r="H34" s="1597"/>
      <c r="I34" s="1597"/>
      <c r="J34" s="1597"/>
      <c r="K34" s="1591"/>
      <c r="L34" s="1591"/>
      <c r="M34" s="1591"/>
      <c r="N34" s="1599">
        <f t="shared" si="0"/>
        <v>0</v>
      </c>
      <c r="O34" s="1594"/>
      <c r="P34" s="1593"/>
      <c r="Q34" s="1593"/>
      <c r="R34" s="1597"/>
      <c r="S34" s="1597"/>
      <c r="T34" s="1597"/>
      <c r="U34" s="1591"/>
      <c r="V34" s="1591"/>
      <c r="W34" s="1591"/>
      <c r="X34" s="1599">
        <f t="shared" si="1"/>
        <v>0</v>
      </c>
    </row>
    <row r="35" spans="3:24" ht="38.25" customHeight="1">
      <c r="C35" s="1604" t="s">
        <v>393</v>
      </c>
      <c r="D35" s="1603" t="s">
        <v>2208</v>
      </c>
      <c r="E35" s="1626">
        <f>E36+E37</f>
        <v>0</v>
      </c>
      <c r="F35" s="1625">
        <f>F36+F37</f>
        <v>0</v>
      </c>
      <c r="G35" s="1625">
        <f>G36+G37</f>
        <v>0</v>
      </c>
      <c r="H35" s="1597"/>
      <c r="I35" s="1597"/>
      <c r="J35" s="1597"/>
      <c r="K35" s="1597"/>
      <c r="L35" s="1597"/>
      <c r="M35" s="1597"/>
      <c r="N35" s="1599">
        <f>N36+N37</f>
        <v>0</v>
      </c>
      <c r="O35" s="1626">
        <f>O36+O37</f>
        <v>0</v>
      </c>
      <c r="P35" s="1625">
        <f>P36+P37</f>
        <v>0</v>
      </c>
      <c r="Q35" s="1625">
        <f>Q36+Q37</f>
        <v>0</v>
      </c>
      <c r="R35" s="1597"/>
      <c r="S35" s="1597"/>
      <c r="T35" s="1597"/>
      <c r="U35" s="1597"/>
      <c r="V35" s="1597"/>
      <c r="W35" s="1597"/>
      <c r="X35" s="1599">
        <f>X36+X37</f>
        <v>0</v>
      </c>
    </row>
    <row r="36" spans="3:24">
      <c r="C36" s="1596" t="s">
        <v>2207</v>
      </c>
      <c r="D36" s="1595" t="s">
        <v>2206</v>
      </c>
      <c r="E36" s="1594"/>
      <c r="F36" s="1593"/>
      <c r="G36" s="1593"/>
      <c r="H36" s="1592">
        <v>0</v>
      </c>
      <c r="I36" s="1592">
        <v>0.5</v>
      </c>
      <c r="J36" s="1592">
        <v>1</v>
      </c>
      <c r="K36" s="1591"/>
      <c r="L36" s="1591"/>
      <c r="M36" s="1591"/>
      <c r="N36" s="1590">
        <f>SUMPRODUCT(E36:G36,K36:M36)</f>
        <v>0</v>
      </c>
      <c r="O36" s="1594"/>
      <c r="P36" s="1593"/>
      <c r="Q36" s="1593"/>
      <c r="R36" s="1592">
        <v>0</v>
      </c>
      <c r="S36" s="1592">
        <v>0.5</v>
      </c>
      <c r="T36" s="1592">
        <v>1</v>
      </c>
      <c r="U36" s="1591"/>
      <c r="V36" s="1591"/>
      <c r="W36" s="1591"/>
      <c r="X36" s="1590">
        <f>SUMPRODUCT(O36:Q36,U36:W36)</f>
        <v>0</v>
      </c>
    </row>
    <row r="37" spans="3:24" ht="17.25" customHeight="1">
      <c r="C37" s="1596" t="s">
        <v>2205</v>
      </c>
      <c r="D37" s="1595" t="s">
        <v>2204</v>
      </c>
      <c r="E37" s="1624">
        <f>SUM(E38:E40)</f>
        <v>0</v>
      </c>
      <c r="F37" s="1623">
        <f>SUM(F38:F40)</f>
        <v>0</v>
      </c>
      <c r="G37" s="1623">
        <f>SUM(G38:G40)</f>
        <v>0</v>
      </c>
      <c r="H37" s="1609"/>
      <c r="I37" s="1609"/>
      <c r="J37" s="1609"/>
      <c r="K37" s="1609"/>
      <c r="L37" s="1609"/>
      <c r="M37" s="1609"/>
      <c r="N37" s="1622">
        <f>SUM(N38:N40)</f>
        <v>0</v>
      </c>
      <c r="O37" s="1624">
        <f>SUM(O38:O40)</f>
        <v>0</v>
      </c>
      <c r="P37" s="1623">
        <f>SUM(P38:P40)</f>
        <v>0</v>
      </c>
      <c r="Q37" s="1623">
        <f>SUM(Q38:Q40)</f>
        <v>0</v>
      </c>
      <c r="R37" s="1609"/>
      <c r="S37" s="1609"/>
      <c r="T37" s="1609"/>
      <c r="U37" s="1609"/>
      <c r="V37" s="1609"/>
      <c r="W37" s="1609"/>
      <c r="X37" s="1622">
        <f>SUM(X38:X40)</f>
        <v>0</v>
      </c>
    </row>
    <row r="38" spans="3:24" ht="18.75" customHeight="1">
      <c r="C38" s="1621" t="s">
        <v>2203</v>
      </c>
      <c r="D38" s="1620" t="s">
        <v>129</v>
      </c>
      <c r="E38" s="1594"/>
      <c r="F38" s="1593"/>
      <c r="G38" s="1593"/>
      <c r="H38" s="1592">
        <v>0.5</v>
      </c>
      <c r="I38" s="1592">
        <v>0.5</v>
      </c>
      <c r="J38" s="1592">
        <v>1</v>
      </c>
      <c r="K38" s="1591"/>
      <c r="L38" s="1591"/>
      <c r="M38" s="1591"/>
      <c r="N38" s="1590">
        <f>SUMPRODUCT(E38:G38,K38:M38)</f>
        <v>0</v>
      </c>
      <c r="O38" s="1594"/>
      <c r="P38" s="1593"/>
      <c r="Q38" s="1593"/>
      <c r="R38" s="1592">
        <v>0.5</v>
      </c>
      <c r="S38" s="1592">
        <v>0.5</v>
      </c>
      <c r="T38" s="1592">
        <v>1</v>
      </c>
      <c r="U38" s="1591"/>
      <c r="V38" s="1591"/>
      <c r="W38" s="1591"/>
      <c r="X38" s="1590">
        <f>SUMPRODUCT(O38:Q38,U38:W38)</f>
        <v>0</v>
      </c>
    </row>
    <row r="39" spans="3:24" ht="19.5" customHeight="1">
      <c r="C39" s="1621" t="s">
        <v>2202</v>
      </c>
      <c r="D39" s="1620" t="s">
        <v>2072</v>
      </c>
      <c r="E39" s="1594"/>
      <c r="F39" s="1593"/>
      <c r="G39" s="1593"/>
      <c r="H39" s="1592">
        <v>0</v>
      </c>
      <c r="I39" s="1592">
        <v>0.5</v>
      </c>
      <c r="J39" s="1592">
        <v>1</v>
      </c>
      <c r="K39" s="1591"/>
      <c r="L39" s="1591"/>
      <c r="M39" s="1591"/>
      <c r="N39" s="1590">
        <f>SUMPRODUCT(E39:G39,K39:M39)</f>
        <v>0</v>
      </c>
      <c r="O39" s="1594"/>
      <c r="P39" s="1593"/>
      <c r="Q39" s="1593"/>
      <c r="R39" s="1592">
        <v>0</v>
      </c>
      <c r="S39" s="1592">
        <v>0.5</v>
      </c>
      <c r="T39" s="1592">
        <v>1</v>
      </c>
      <c r="U39" s="1591"/>
      <c r="V39" s="1591"/>
      <c r="W39" s="1591"/>
      <c r="X39" s="1590">
        <f>SUMPRODUCT(O39:Q39,U39:W39)</f>
        <v>0</v>
      </c>
    </row>
    <row r="40" spans="3:24" ht="19.5" customHeight="1">
      <c r="C40" s="1621" t="s">
        <v>2201</v>
      </c>
      <c r="D40" s="1620" t="s">
        <v>2200</v>
      </c>
      <c r="E40" s="1594"/>
      <c r="F40" s="1593"/>
      <c r="G40" s="1593"/>
      <c r="H40" s="1592">
        <v>0</v>
      </c>
      <c r="I40" s="1592">
        <v>0.5</v>
      </c>
      <c r="J40" s="1592">
        <v>1</v>
      </c>
      <c r="K40" s="1591"/>
      <c r="L40" s="1591"/>
      <c r="M40" s="1591"/>
      <c r="N40" s="1590">
        <f>SUMPRODUCT(E40:G40,K40:M40)</f>
        <v>0</v>
      </c>
      <c r="O40" s="1594"/>
      <c r="P40" s="1593"/>
      <c r="Q40" s="1593"/>
      <c r="R40" s="1592">
        <v>0</v>
      </c>
      <c r="S40" s="1592">
        <v>0.5</v>
      </c>
      <c r="T40" s="1592">
        <v>1</v>
      </c>
      <c r="U40" s="1591"/>
      <c r="V40" s="1591"/>
      <c r="W40" s="1591"/>
      <c r="X40" s="1590">
        <f>SUMPRODUCT(O40:Q40,U40:W40)</f>
        <v>0</v>
      </c>
    </row>
    <row r="41" spans="3:24">
      <c r="C41" s="1604" t="s">
        <v>395</v>
      </c>
      <c r="D41" s="1603" t="s">
        <v>2199</v>
      </c>
      <c r="E41" s="1619"/>
      <c r="F41" s="1618"/>
      <c r="G41" s="1618"/>
      <c r="H41" s="1617">
        <v>0</v>
      </c>
      <c r="I41" s="1617">
        <v>0.5</v>
      </c>
      <c r="J41" s="1617">
        <v>1</v>
      </c>
      <c r="K41" s="1616"/>
      <c r="L41" s="1616"/>
      <c r="M41" s="1616"/>
      <c r="N41" s="1599">
        <f>SUMPRODUCT(E41:G41,K41:M41)</f>
        <v>0</v>
      </c>
      <c r="O41" s="1619"/>
      <c r="P41" s="1618"/>
      <c r="Q41" s="1618"/>
      <c r="R41" s="1617">
        <v>0</v>
      </c>
      <c r="S41" s="1617">
        <v>0.5</v>
      </c>
      <c r="T41" s="1617">
        <v>1</v>
      </c>
      <c r="U41" s="1616"/>
      <c r="V41" s="1616"/>
      <c r="W41" s="1616"/>
      <c r="X41" s="1599">
        <f>SUMPRODUCT(O41:Q41,U41:W41)</f>
        <v>0</v>
      </c>
    </row>
    <row r="42" spans="3:24" s="1605" customFormat="1">
      <c r="C42" s="1604" t="s">
        <v>397</v>
      </c>
      <c r="D42" s="1603" t="s">
        <v>2198</v>
      </c>
      <c r="E42" s="1615"/>
      <c r="F42" s="1614"/>
      <c r="G42" s="1614"/>
      <c r="H42" s="1613">
        <v>0</v>
      </c>
      <c r="I42" s="1611"/>
      <c r="J42" s="1611"/>
      <c r="K42" s="1612"/>
      <c r="L42" s="1611"/>
      <c r="M42" s="1611"/>
      <c r="N42" s="1599">
        <f>E42*K42</f>
        <v>0</v>
      </c>
      <c r="O42" s="1615"/>
      <c r="P42" s="1614"/>
      <c r="Q42" s="1614"/>
      <c r="R42" s="1613">
        <v>0</v>
      </c>
      <c r="S42" s="1611"/>
      <c r="T42" s="1611"/>
      <c r="U42" s="1612"/>
      <c r="V42" s="1611"/>
      <c r="W42" s="1611"/>
      <c r="X42" s="1599">
        <f>O42*U42</f>
        <v>0</v>
      </c>
    </row>
    <row r="43" spans="3:24" s="1605" customFormat="1" ht="34.5" customHeight="1">
      <c r="C43" s="1604" t="s">
        <v>399</v>
      </c>
      <c r="D43" s="1603" t="s">
        <v>2197</v>
      </c>
      <c r="E43" s="1610">
        <f>SUM(E44:E48)</f>
        <v>0</v>
      </c>
      <c r="F43" s="1608">
        <f>SUM(F44:F48)</f>
        <v>0</v>
      </c>
      <c r="G43" s="1608">
        <f>SUM(G44:G48)</f>
        <v>0</v>
      </c>
      <c r="H43" s="1609"/>
      <c r="I43" s="1609"/>
      <c r="J43" s="1609"/>
      <c r="K43" s="1609"/>
      <c r="L43" s="1609"/>
      <c r="M43" s="1609"/>
      <c r="N43" s="1608">
        <f>SUM(N44:N48)</f>
        <v>0</v>
      </c>
      <c r="O43" s="1610">
        <f>SUM(O44:O48)</f>
        <v>0</v>
      </c>
      <c r="P43" s="1608">
        <f>SUM(P44:P48)</f>
        <v>0</v>
      </c>
      <c r="Q43" s="1608">
        <f>SUM(Q44:Q48)</f>
        <v>0</v>
      </c>
      <c r="R43" s="1609"/>
      <c r="S43" s="1609"/>
      <c r="T43" s="1609"/>
      <c r="U43" s="1609"/>
      <c r="V43" s="1609"/>
      <c r="W43" s="1609"/>
      <c r="X43" s="1608">
        <f>SUM(X44:X48)</f>
        <v>0</v>
      </c>
    </row>
    <row r="44" spans="3:24" s="1605" customFormat="1" ht="18" customHeight="1">
      <c r="C44" s="1596" t="s">
        <v>2196</v>
      </c>
      <c r="D44" s="1595" t="s">
        <v>2195</v>
      </c>
      <c r="E44" s="1607"/>
      <c r="F44" s="1606"/>
      <c r="G44" s="1606"/>
      <c r="H44" s="1592">
        <v>0</v>
      </c>
      <c r="I44" s="1592">
        <v>0</v>
      </c>
      <c r="J44" s="1592">
        <v>0</v>
      </c>
      <c r="K44" s="1591"/>
      <c r="L44" s="1591"/>
      <c r="M44" s="1591"/>
      <c r="N44" s="1590">
        <f>SUMPRODUCT(E44:G44,K44:M44)</f>
        <v>0</v>
      </c>
      <c r="O44" s="1607"/>
      <c r="P44" s="1606"/>
      <c r="Q44" s="1606"/>
      <c r="R44" s="1592">
        <v>0</v>
      </c>
      <c r="S44" s="1592">
        <v>0</v>
      </c>
      <c r="T44" s="1592">
        <v>0</v>
      </c>
      <c r="U44" s="1591"/>
      <c r="V44" s="1591"/>
      <c r="W44" s="1591"/>
      <c r="X44" s="1590">
        <f>SUMPRODUCT(O44:Q44,U44:W44)</f>
        <v>0</v>
      </c>
    </row>
    <row r="45" spans="3:24" s="1605" customFormat="1" ht="18.75" customHeight="1">
      <c r="C45" s="1596" t="s">
        <v>2194</v>
      </c>
      <c r="D45" s="1595" t="s">
        <v>2193</v>
      </c>
      <c r="E45" s="1607"/>
      <c r="F45" s="1606"/>
      <c r="G45" s="1606"/>
      <c r="H45" s="1592">
        <v>0</v>
      </c>
      <c r="I45" s="1592">
        <v>0</v>
      </c>
      <c r="J45" s="1592">
        <v>0</v>
      </c>
      <c r="K45" s="1591"/>
      <c r="L45" s="1591"/>
      <c r="M45" s="1591"/>
      <c r="N45" s="1590">
        <f>SUMPRODUCT(E45:G45,K45:M45)</f>
        <v>0</v>
      </c>
      <c r="O45" s="1607"/>
      <c r="P45" s="1606"/>
      <c r="Q45" s="1606"/>
      <c r="R45" s="1592">
        <v>0</v>
      </c>
      <c r="S45" s="1592">
        <v>0</v>
      </c>
      <c r="T45" s="1592">
        <v>0</v>
      </c>
      <c r="U45" s="1591"/>
      <c r="V45" s="1591"/>
      <c r="W45" s="1591"/>
      <c r="X45" s="1590">
        <f>SUMPRODUCT(O45:Q45,U45:W45)</f>
        <v>0</v>
      </c>
    </row>
    <row r="46" spans="3:24" s="1605" customFormat="1" ht="18.75" customHeight="1">
      <c r="C46" s="1596" t="s">
        <v>2192</v>
      </c>
      <c r="D46" s="1595" t="s">
        <v>2191</v>
      </c>
      <c r="E46" s="1607"/>
      <c r="F46" s="1606"/>
      <c r="G46" s="1606"/>
      <c r="H46" s="1592">
        <v>0</v>
      </c>
      <c r="I46" s="1592">
        <v>0</v>
      </c>
      <c r="J46" s="1592">
        <v>0</v>
      </c>
      <c r="K46" s="1591"/>
      <c r="L46" s="1591"/>
      <c r="M46" s="1591"/>
      <c r="N46" s="1590">
        <f>SUMPRODUCT(E46:G46,K46:M46)</f>
        <v>0</v>
      </c>
      <c r="O46" s="1607"/>
      <c r="P46" s="1606"/>
      <c r="Q46" s="1606"/>
      <c r="R46" s="1592">
        <v>0</v>
      </c>
      <c r="S46" s="1592">
        <v>0</v>
      </c>
      <c r="T46" s="1592">
        <v>0</v>
      </c>
      <c r="U46" s="1591"/>
      <c r="V46" s="1591"/>
      <c r="W46" s="1591"/>
      <c r="X46" s="1590">
        <f>SUMPRODUCT(O46:Q46,U46:W46)</f>
        <v>0</v>
      </c>
    </row>
    <row r="47" spans="3:24" s="1605" customFormat="1" ht="18.75" customHeight="1">
      <c r="C47" s="1596" t="s">
        <v>2190</v>
      </c>
      <c r="D47" s="1595" t="s">
        <v>2189</v>
      </c>
      <c r="E47" s="1607"/>
      <c r="F47" s="1606"/>
      <c r="G47" s="1606"/>
      <c r="H47" s="1592">
        <v>0</v>
      </c>
      <c r="I47" s="1592">
        <v>0</v>
      </c>
      <c r="J47" s="1592">
        <v>0</v>
      </c>
      <c r="K47" s="1591"/>
      <c r="L47" s="1591"/>
      <c r="M47" s="1591"/>
      <c r="N47" s="1590">
        <f>SUMPRODUCT(E47:G47,K47:M47)</f>
        <v>0</v>
      </c>
      <c r="O47" s="1607"/>
      <c r="P47" s="1606"/>
      <c r="Q47" s="1606"/>
      <c r="R47" s="1592">
        <v>0</v>
      </c>
      <c r="S47" s="1592">
        <v>0</v>
      </c>
      <c r="T47" s="1592">
        <v>0</v>
      </c>
      <c r="U47" s="1591"/>
      <c r="V47" s="1591"/>
      <c r="W47" s="1591"/>
      <c r="X47" s="1590">
        <f>SUMPRODUCT(O47:Q47,U47:W47)</f>
        <v>0</v>
      </c>
    </row>
    <row r="48" spans="3:24" s="1605" customFormat="1" ht="21" customHeight="1">
      <c r="C48" s="1596" t="s">
        <v>2188</v>
      </c>
      <c r="D48" s="1595" t="s">
        <v>2187</v>
      </c>
      <c r="E48" s="1607"/>
      <c r="F48" s="1606"/>
      <c r="G48" s="1606"/>
      <c r="H48" s="1592">
        <v>0</v>
      </c>
      <c r="I48" s="1592">
        <v>0</v>
      </c>
      <c r="J48" s="1592">
        <v>0</v>
      </c>
      <c r="K48" s="1591"/>
      <c r="L48" s="1591"/>
      <c r="M48" s="1591"/>
      <c r="N48" s="1590">
        <f>SUMPRODUCT(E48:G48,K48:M48)</f>
        <v>0</v>
      </c>
      <c r="O48" s="1607"/>
      <c r="P48" s="1606"/>
      <c r="Q48" s="1606"/>
      <c r="R48" s="1592">
        <v>0</v>
      </c>
      <c r="S48" s="1592">
        <v>0</v>
      </c>
      <c r="T48" s="1592">
        <v>0</v>
      </c>
      <c r="U48" s="1591"/>
      <c r="V48" s="1591"/>
      <c r="W48" s="1591"/>
      <c r="X48" s="1590">
        <f>SUMPRODUCT(O48:Q48,U48:W48)</f>
        <v>0</v>
      </c>
    </row>
    <row r="49" spans="3:24">
      <c r="C49" s="1604" t="s">
        <v>401</v>
      </c>
      <c r="D49" s="1603" t="s">
        <v>2186</v>
      </c>
      <c r="E49" s="1602">
        <f>SUM(E50:E53)</f>
        <v>0</v>
      </c>
      <c r="F49" s="1601">
        <f>SUM(F51:F53)</f>
        <v>0</v>
      </c>
      <c r="G49" s="1601">
        <f>SUM(G51:G53)</f>
        <v>0</v>
      </c>
      <c r="H49" s="1600"/>
      <c r="I49" s="1600"/>
      <c r="J49" s="1600"/>
      <c r="K49" s="1600"/>
      <c r="L49" s="1600"/>
      <c r="M49" s="1600"/>
      <c r="N49" s="1599">
        <f>SUM(N50:N53)</f>
        <v>0</v>
      </c>
      <c r="O49" s="1602">
        <f>SUM(O50:O53)</f>
        <v>0</v>
      </c>
      <c r="P49" s="1601">
        <f>SUM(P51:P53)</f>
        <v>0</v>
      </c>
      <c r="Q49" s="1601">
        <f>SUM(Q51:Q53)</f>
        <v>0</v>
      </c>
      <c r="R49" s="1600"/>
      <c r="S49" s="1600"/>
      <c r="T49" s="1600"/>
      <c r="U49" s="1600"/>
      <c r="V49" s="1600"/>
      <c r="W49" s="1600"/>
      <c r="X49" s="1599">
        <f>SUM(X50:X53)</f>
        <v>0</v>
      </c>
    </row>
    <row r="50" spans="3:24" ht="24.75" customHeight="1">
      <c r="C50" s="1596" t="s">
        <v>2185</v>
      </c>
      <c r="D50" s="1595" t="s">
        <v>2184</v>
      </c>
      <c r="E50" s="1594"/>
      <c r="F50" s="1598"/>
      <c r="G50" s="1598"/>
      <c r="H50" s="1592">
        <v>0</v>
      </c>
      <c r="I50" s="1597"/>
      <c r="J50" s="1597"/>
      <c r="K50" s="1591"/>
      <c r="L50" s="1597"/>
      <c r="M50" s="1597"/>
      <c r="N50" s="1590">
        <f>E50*K50</f>
        <v>0</v>
      </c>
      <c r="O50" s="1594"/>
      <c r="P50" s="1598"/>
      <c r="Q50" s="1598"/>
      <c r="R50" s="1592">
        <v>0</v>
      </c>
      <c r="S50" s="1597"/>
      <c r="T50" s="1597"/>
      <c r="U50" s="1591"/>
      <c r="V50" s="1597"/>
      <c r="W50" s="1597"/>
      <c r="X50" s="1590">
        <f>O50*U50</f>
        <v>0</v>
      </c>
    </row>
    <row r="51" spans="3:24" ht="21" customHeight="1">
      <c r="C51" s="1596" t="s">
        <v>2183</v>
      </c>
      <c r="D51" s="1595" t="s">
        <v>2182</v>
      </c>
      <c r="E51" s="1594"/>
      <c r="F51" s="1593"/>
      <c r="G51" s="1593"/>
      <c r="H51" s="1592">
        <v>0</v>
      </c>
      <c r="I51" s="1592">
        <v>0.5</v>
      </c>
      <c r="J51" s="1592">
        <v>1</v>
      </c>
      <c r="K51" s="1591"/>
      <c r="L51" s="1591"/>
      <c r="M51" s="1591"/>
      <c r="N51" s="1590">
        <f>SUMPRODUCT(E51:G51,K51:M51)</f>
        <v>0</v>
      </c>
      <c r="O51" s="1594"/>
      <c r="P51" s="1593"/>
      <c r="Q51" s="1593"/>
      <c r="R51" s="1592">
        <v>0</v>
      </c>
      <c r="S51" s="1592">
        <v>0.5</v>
      </c>
      <c r="T51" s="1592">
        <v>1</v>
      </c>
      <c r="U51" s="1591"/>
      <c r="V51" s="1591"/>
      <c r="W51" s="1591"/>
      <c r="X51" s="1590">
        <f>SUMPRODUCT(O51:Q51,U51:W51)</f>
        <v>0</v>
      </c>
    </row>
    <row r="52" spans="3:24" ht="21" customHeight="1">
      <c r="C52" s="1596" t="s">
        <v>2181</v>
      </c>
      <c r="D52" s="1595" t="s">
        <v>2180</v>
      </c>
      <c r="E52" s="1594"/>
      <c r="F52" s="1593"/>
      <c r="G52" s="1593"/>
      <c r="H52" s="1592">
        <v>0</v>
      </c>
      <c r="I52" s="1592">
        <v>0.5</v>
      </c>
      <c r="J52" s="1592">
        <v>1</v>
      </c>
      <c r="K52" s="1591"/>
      <c r="L52" s="1591"/>
      <c r="M52" s="1591"/>
      <c r="N52" s="1590">
        <f>SUMPRODUCT(E52:G52,K52:M52)</f>
        <v>0</v>
      </c>
      <c r="O52" s="1594"/>
      <c r="P52" s="1593"/>
      <c r="Q52" s="1593"/>
      <c r="R52" s="1592">
        <v>0</v>
      </c>
      <c r="S52" s="1592">
        <v>0.5</v>
      </c>
      <c r="T52" s="1592">
        <v>1</v>
      </c>
      <c r="U52" s="1591"/>
      <c r="V52" s="1591"/>
      <c r="W52" s="1591"/>
      <c r="X52" s="1590">
        <f>SUMPRODUCT(O52:Q52,U52:W52)</f>
        <v>0</v>
      </c>
    </row>
    <row r="53" spans="3:24" ht="21.75" customHeight="1" thickBot="1">
      <c r="C53" s="1589" t="s">
        <v>2179</v>
      </c>
      <c r="D53" s="1588" t="s">
        <v>173</v>
      </c>
      <c r="E53" s="1587"/>
      <c r="F53" s="1586"/>
      <c r="G53" s="1586"/>
      <c r="H53" s="1585">
        <v>0</v>
      </c>
      <c r="I53" s="1585">
        <v>0.5</v>
      </c>
      <c r="J53" s="1585">
        <v>1</v>
      </c>
      <c r="K53" s="1584"/>
      <c r="L53" s="1584"/>
      <c r="M53" s="1584"/>
      <c r="N53" s="1583">
        <f>SUMPRODUCT(E53:G53,K53:M53)</f>
        <v>0</v>
      </c>
      <c r="O53" s="1587"/>
      <c r="P53" s="1586"/>
      <c r="Q53" s="1586"/>
      <c r="R53" s="1585">
        <v>0</v>
      </c>
      <c r="S53" s="1585">
        <v>0.5</v>
      </c>
      <c r="T53" s="1585">
        <v>1</v>
      </c>
      <c r="U53" s="1584"/>
      <c r="V53" s="1584"/>
      <c r="W53" s="1584"/>
      <c r="X53" s="1583">
        <f>SUMPRODUCT(O53:Q53,U53:W53)</f>
        <v>0</v>
      </c>
    </row>
    <row r="54" spans="3:24" ht="21.75" customHeight="1"/>
    <row r="55" spans="3:24">
      <c r="C55" s="1582" t="s">
        <v>9</v>
      </c>
    </row>
    <row r="56" spans="3:24">
      <c r="C56" s="1582"/>
    </row>
    <row r="57" spans="3:24">
      <c r="C57" s="1581" t="s">
        <v>1910</v>
      </c>
    </row>
    <row r="58" spans="3:24">
      <c r="C58" s="1581" t="s">
        <v>11</v>
      </c>
    </row>
    <row r="59" spans="3:24">
      <c r="C59" s="1581" t="s">
        <v>12</v>
      </c>
    </row>
    <row r="60" spans="3:24">
      <c r="C60" s="1581" t="s">
        <v>11</v>
      </c>
    </row>
    <row r="61" spans="3:24">
      <c r="C61" s="1581" t="s">
        <v>1909</v>
      </c>
    </row>
    <row r="62" spans="3:24">
      <c r="C62" s="1581" t="s">
        <v>11</v>
      </c>
    </row>
  </sheetData>
  <mergeCells count="13">
    <mergeCell ref="N10:N11"/>
    <mergeCell ref="E10:G10"/>
    <mergeCell ref="H10:J10"/>
    <mergeCell ref="W8:X8"/>
    <mergeCell ref="E5:U5"/>
    <mergeCell ref="E6:U6"/>
    <mergeCell ref="O10:Q10"/>
    <mergeCell ref="E9:N9"/>
    <mergeCell ref="K10:M10"/>
    <mergeCell ref="O9:X9"/>
    <mergeCell ref="R10:T10"/>
    <mergeCell ref="U10:W10"/>
    <mergeCell ref="X10:X11"/>
  </mergeCells>
  <printOptions horizontalCentered="1"/>
  <pageMargins left="0" right="0" top="0" bottom="0" header="0" footer="0"/>
  <pageSetup paperSize="9" scale="21" fitToHeight="0" orientation="landscape" r:id="rId1"/>
  <colBreaks count="1" manualBreakCount="1">
    <brk id="14" min="1" max="6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8"/>
  <sheetViews>
    <sheetView showGridLines="0" view="pageBreakPreview" zoomScaleNormal="100" zoomScaleSheetLayoutView="100" workbookViewId="0">
      <selection activeCell="I54" sqref="I54"/>
    </sheetView>
  </sheetViews>
  <sheetFormatPr defaultColWidth="10.42578125" defaultRowHeight="11.25"/>
  <cols>
    <col min="1" max="1" width="4.7109375" style="146" customWidth="1"/>
    <col min="2" max="2" width="15.42578125" style="146" bestFit="1" customWidth="1"/>
    <col min="3" max="3" width="15.42578125" style="146" customWidth="1"/>
    <col min="4" max="4" width="12.7109375" style="146" bestFit="1" customWidth="1"/>
    <col min="5" max="6" width="15.28515625" style="146" customWidth="1"/>
    <col min="7" max="7" width="20.42578125" style="146" customWidth="1"/>
    <col min="8" max="8" width="23.28515625" style="146" customWidth="1"/>
    <col min="9" max="9" width="14.42578125" style="146" customWidth="1"/>
    <col min="10" max="10" width="14" style="146" customWidth="1"/>
    <col min="11" max="11" width="15.28515625" style="146" customWidth="1"/>
    <col min="12" max="13" width="10.42578125" style="146" customWidth="1"/>
    <col min="14" max="14" width="17.85546875" style="146" customWidth="1"/>
    <col min="15" max="15" width="20.7109375" style="146" customWidth="1"/>
    <col min="16" max="16" width="16.140625" style="146" customWidth="1"/>
    <col min="17" max="17" width="15.85546875" style="146" customWidth="1"/>
    <col min="18" max="18" width="14.5703125" style="146" customWidth="1"/>
    <col min="19" max="19" width="18" style="146" customWidth="1"/>
    <col min="20" max="20" width="12.85546875" style="146" customWidth="1"/>
    <col min="21" max="22" width="10.42578125" style="146" customWidth="1"/>
    <col min="23" max="23" width="12.85546875" style="146" customWidth="1"/>
    <col min="24" max="24" width="15" style="146" customWidth="1"/>
    <col min="25" max="256" width="10.42578125" style="146"/>
    <col min="257" max="257" width="4.7109375" style="146" customWidth="1"/>
    <col min="258" max="258" width="15.42578125" style="146" bestFit="1" customWidth="1"/>
    <col min="259" max="259" width="15.42578125" style="146" customWidth="1"/>
    <col min="260" max="260" width="12.7109375" style="146" bestFit="1" customWidth="1"/>
    <col min="261" max="262" width="15.28515625" style="146" customWidth="1"/>
    <col min="263" max="263" width="20.42578125" style="146" customWidth="1"/>
    <col min="264" max="264" width="23.28515625" style="146" customWidth="1"/>
    <col min="265" max="265" width="14.42578125" style="146" customWidth="1"/>
    <col min="266" max="266" width="14" style="146" customWidth="1"/>
    <col min="267" max="267" width="15.28515625" style="146" customWidth="1"/>
    <col min="268" max="269" width="10.42578125" style="146" customWidth="1"/>
    <col min="270" max="270" width="17.85546875" style="146" customWidth="1"/>
    <col min="271" max="271" width="20.7109375" style="146" customWidth="1"/>
    <col min="272" max="272" width="16.140625" style="146" customWidth="1"/>
    <col min="273" max="273" width="15.85546875" style="146" customWidth="1"/>
    <col min="274" max="274" width="14.5703125" style="146" customWidth="1"/>
    <col min="275" max="275" width="18" style="146" customWidth="1"/>
    <col min="276" max="276" width="12.85546875" style="146" customWidth="1"/>
    <col min="277" max="278" width="10.42578125" style="146" customWidth="1"/>
    <col min="279" max="279" width="12.85546875" style="146" customWidth="1"/>
    <col min="280" max="280" width="15" style="146" customWidth="1"/>
    <col min="281" max="512" width="10.42578125" style="146"/>
    <col min="513" max="513" width="4.7109375" style="146" customWidth="1"/>
    <col min="514" max="514" width="15.42578125" style="146" bestFit="1" customWidth="1"/>
    <col min="515" max="515" width="15.42578125" style="146" customWidth="1"/>
    <col min="516" max="516" width="12.7109375" style="146" bestFit="1" customWidth="1"/>
    <col min="517" max="518" width="15.28515625" style="146" customWidth="1"/>
    <col min="519" max="519" width="20.42578125" style="146" customWidth="1"/>
    <col min="520" max="520" width="23.28515625" style="146" customWidth="1"/>
    <col min="521" max="521" width="14.42578125" style="146" customWidth="1"/>
    <col min="522" max="522" width="14" style="146" customWidth="1"/>
    <col min="523" max="523" width="15.28515625" style="146" customWidth="1"/>
    <col min="524" max="525" width="10.42578125" style="146" customWidth="1"/>
    <col min="526" max="526" width="17.85546875" style="146" customWidth="1"/>
    <col min="527" max="527" width="20.7109375" style="146" customWidth="1"/>
    <col min="528" max="528" width="16.140625" style="146" customWidth="1"/>
    <col min="529" max="529" width="15.85546875" style="146" customWidth="1"/>
    <col min="530" max="530" width="14.5703125" style="146" customWidth="1"/>
    <col min="531" max="531" width="18" style="146" customWidth="1"/>
    <col min="532" max="532" width="12.85546875" style="146" customWidth="1"/>
    <col min="533" max="534" width="10.42578125" style="146" customWidth="1"/>
    <col min="535" max="535" width="12.85546875" style="146" customWidth="1"/>
    <col min="536" max="536" width="15" style="146" customWidth="1"/>
    <col min="537" max="768" width="10.42578125" style="146"/>
    <col min="769" max="769" width="4.7109375" style="146" customWidth="1"/>
    <col min="770" max="770" width="15.42578125" style="146" bestFit="1" customWidth="1"/>
    <col min="771" max="771" width="15.42578125" style="146" customWidth="1"/>
    <col min="772" max="772" width="12.7109375" style="146" bestFit="1" customWidth="1"/>
    <col min="773" max="774" width="15.28515625" style="146" customWidth="1"/>
    <col min="775" max="775" width="20.42578125" style="146" customWidth="1"/>
    <col min="776" max="776" width="23.28515625" style="146" customWidth="1"/>
    <col min="777" max="777" width="14.42578125" style="146" customWidth="1"/>
    <col min="778" max="778" width="14" style="146" customWidth="1"/>
    <col min="779" max="779" width="15.28515625" style="146" customWidth="1"/>
    <col min="780" max="781" width="10.42578125" style="146" customWidth="1"/>
    <col min="782" max="782" width="17.85546875" style="146" customWidth="1"/>
    <col min="783" max="783" width="20.7109375" style="146" customWidth="1"/>
    <col min="784" max="784" width="16.140625" style="146" customWidth="1"/>
    <col min="785" max="785" width="15.85546875" style="146" customWidth="1"/>
    <col min="786" max="786" width="14.5703125" style="146" customWidth="1"/>
    <col min="787" max="787" width="18" style="146" customWidth="1"/>
    <col min="788" max="788" width="12.85546875" style="146" customWidth="1"/>
    <col min="789" max="790" width="10.42578125" style="146" customWidth="1"/>
    <col min="791" max="791" width="12.85546875" style="146" customWidth="1"/>
    <col min="792" max="792" width="15" style="146" customWidth="1"/>
    <col min="793" max="1024" width="10.42578125" style="146"/>
    <col min="1025" max="1025" width="4.7109375" style="146" customWidth="1"/>
    <col min="1026" max="1026" width="15.42578125" style="146" bestFit="1" customWidth="1"/>
    <col min="1027" max="1027" width="15.42578125" style="146" customWidth="1"/>
    <col min="1028" max="1028" width="12.7109375" style="146" bestFit="1" customWidth="1"/>
    <col min="1029" max="1030" width="15.28515625" style="146" customWidth="1"/>
    <col min="1031" max="1031" width="20.42578125" style="146" customWidth="1"/>
    <col min="1032" max="1032" width="23.28515625" style="146" customWidth="1"/>
    <col min="1033" max="1033" width="14.42578125" style="146" customWidth="1"/>
    <col min="1034" max="1034" width="14" style="146" customWidth="1"/>
    <col min="1035" max="1035" width="15.28515625" style="146" customWidth="1"/>
    <col min="1036" max="1037" width="10.42578125" style="146" customWidth="1"/>
    <col min="1038" max="1038" width="17.85546875" style="146" customWidth="1"/>
    <col min="1039" max="1039" width="20.7109375" style="146" customWidth="1"/>
    <col min="1040" max="1040" width="16.140625" style="146" customWidth="1"/>
    <col min="1041" max="1041" width="15.85546875" style="146" customWidth="1"/>
    <col min="1042" max="1042" width="14.5703125" style="146" customWidth="1"/>
    <col min="1043" max="1043" width="18" style="146" customWidth="1"/>
    <col min="1044" max="1044" width="12.85546875" style="146" customWidth="1"/>
    <col min="1045" max="1046" width="10.42578125" style="146" customWidth="1"/>
    <col min="1047" max="1047" width="12.85546875" style="146" customWidth="1"/>
    <col min="1048" max="1048" width="15" style="146" customWidth="1"/>
    <col min="1049" max="1280" width="10.42578125" style="146"/>
    <col min="1281" max="1281" width="4.7109375" style="146" customWidth="1"/>
    <col min="1282" max="1282" width="15.42578125" style="146" bestFit="1" customWidth="1"/>
    <col min="1283" max="1283" width="15.42578125" style="146" customWidth="1"/>
    <col min="1284" max="1284" width="12.7109375" style="146" bestFit="1" customWidth="1"/>
    <col min="1285" max="1286" width="15.28515625" style="146" customWidth="1"/>
    <col min="1287" max="1287" width="20.42578125" style="146" customWidth="1"/>
    <col min="1288" max="1288" width="23.28515625" style="146" customWidth="1"/>
    <col min="1289" max="1289" width="14.42578125" style="146" customWidth="1"/>
    <col min="1290" max="1290" width="14" style="146" customWidth="1"/>
    <col min="1291" max="1291" width="15.28515625" style="146" customWidth="1"/>
    <col min="1292" max="1293" width="10.42578125" style="146" customWidth="1"/>
    <col min="1294" max="1294" width="17.85546875" style="146" customWidth="1"/>
    <col min="1295" max="1295" width="20.7109375" style="146" customWidth="1"/>
    <col min="1296" max="1296" width="16.140625" style="146" customWidth="1"/>
    <col min="1297" max="1297" width="15.85546875" style="146" customWidth="1"/>
    <col min="1298" max="1298" width="14.5703125" style="146" customWidth="1"/>
    <col min="1299" max="1299" width="18" style="146" customWidth="1"/>
    <col min="1300" max="1300" width="12.85546875" style="146" customWidth="1"/>
    <col min="1301" max="1302" width="10.42578125" style="146" customWidth="1"/>
    <col min="1303" max="1303" width="12.85546875" style="146" customWidth="1"/>
    <col min="1304" max="1304" width="15" style="146" customWidth="1"/>
    <col min="1305" max="1536" width="10.42578125" style="146"/>
    <col min="1537" max="1537" width="4.7109375" style="146" customWidth="1"/>
    <col min="1538" max="1538" width="15.42578125" style="146" bestFit="1" customWidth="1"/>
    <col min="1539" max="1539" width="15.42578125" style="146" customWidth="1"/>
    <col min="1540" max="1540" width="12.7109375" style="146" bestFit="1" customWidth="1"/>
    <col min="1541" max="1542" width="15.28515625" style="146" customWidth="1"/>
    <col min="1543" max="1543" width="20.42578125" style="146" customWidth="1"/>
    <col min="1544" max="1544" width="23.28515625" style="146" customWidth="1"/>
    <col min="1545" max="1545" width="14.42578125" style="146" customWidth="1"/>
    <col min="1546" max="1546" width="14" style="146" customWidth="1"/>
    <col min="1547" max="1547" width="15.28515625" style="146" customWidth="1"/>
    <col min="1548" max="1549" width="10.42578125" style="146" customWidth="1"/>
    <col min="1550" max="1550" width="17.85546875" style="146" customWidth="1"/>
    <col min="1551" max="1551" width="20.7109375" style="146" customWidth="1"/>
    <col min="1552" max="1552" width="16.140625" style="146" customWidth="1"/>
    <col min="1553" max="1553" width="15.85546875" style="146" customWidth="1"/>
    <col min="1554" max="1554" width="14.5703125" style="146" customWidth="1"/>
    <col min="1555" max="1555" width="18" style="146" customWidth="1"/>
    <col min="1556" max="1556" width="12.85546875" style="146" customWidth="1"/>
    <col min="1557" max="1558" width="10.42578125" style="146" customWidth="1"/>
    <col min="1559" max="1559" width="12.85546875" style="146" customWidth="1"/>
    <col min="1560" max="1560" width="15" style="146" customWidth="1"/>
    <col min="1561" max="1792" width="10.42578125" style="146"/>
    <col min="1793" max="1793" width="4.7109375" style="146" customWidth="1"/>
    <col min="1794" max="1794" width="15.42578125" style="146" bestFit="1" customWidth="1"/>
    <col min="1795" max="1795" width="15.42578125" style="146" customWidth="1"/>
    <col min="1796" max="1796" width="12.7109375" style="146" bestFit="1" customWidth="1"/>
    <col min="1797" max="1798" width="15.28515625" style="146" customWidth="1"/>
    <col min="1799" max="1799" width="20.42578125" style="146" customWidth="1"/>
    <col min="1800" max="1800" width="23.28515625" style="146" customWidth="1"/>
    <col min="1801" max="1801" width="14.42578125" style="146" customWidth="1"/>
    <col min="1802" max="1802" width="14" style="146" customWidth="1"/>
    <col min="1803" max="1803" width="15.28515625" style="146" customWidth="1"/>
    <col min="1804" max="1805" width="10.42578125" style="146" customWidth="1"/>
    <col min="1806" max="1806" width="17.85546875" style="146" customWidth="1"/>
    <col min="1807" max="1807" width="20.7109375" style="146" customWidth="1"/>
    <col min="1808" max="1808" width="16.140625" style="146" customWidth="1"/>
    <col min="1809" max="1809" width="15.85546875" style="146" customWidth="1"/>
    <col min="1810" max="1810" width="14.5703125" style="146" customWidth="1"/>
    <col min="1811" max="1811" width="18" style="146" customWidth="1"/>
    <col min="1812" max="1812" width="12.85546875" style="146" customWidth="1"/>
    <col min="1813" max="1814" width="10.42578125" style="146" customWidth="1"/>
    <col min="1815" max="1815" width="12.85546875" style="146" customWidth="1"/>
    <col min="1816" max="1816" width="15" style="146" customWidth="1"/>
    <col min="1817" max="2048" width="10.42578125" style="146"/>
    <col min="2049" max="2049" width="4.7109375" style="146" customWidth="1"/>
    <col min="2050" max="2050" width="15.42578125" style="146" bestFit="1" customWidth="1"/>
    <col min="2051" max="2051" width="15.42578125" style="146" customWidth="1"/>
    <col min="2052" max="2052" width="12.7109375" style="146" bestFit="1" customWidth="1"/>
    <col min="2053" max="2054" width="15.28515625" style="146" customWidth="1"/>
    <col min="2055" max="2055" width="20.42578125" style="146" customWidth="1"/>
    <col min="2056" max="2056" width="23.28515625" style="146" customWidth="1"/>
    <col min="2057" max="2057" width="14.42578125" style="146" customWidth="1"/>
    <col min="2058" max="2058" width="14" style="146" customWidth="1"/>
    <col min="2059" max="2059" width="15.28515625" style="146" customWidth="1"/>
    <col min="2060" max="2061" width="10.42578125" style="146" customWidth="1"/>
    <col min="2062" max="2062" width="17.85546875" style="146" customWidth="1"/>
    <col min="2063" max="2063" width="20.7109375" style="146" customWidth="1"/>
    <col min="2064" max="2064" width="16.140625" style="146" customWidth="1"/>
    <col min="2065" max="2065" width="15.85546875" style="146" customWidth="1"/>
    <col min="2066" max="2066" width="14.5703125" style="146" customWidth="1"/>
    <col min="2067" max="2067" width="18" style="146" customWidth="1"/>
    <col min="2068" max="2068" width="12.85546875" style="146" customWidth="1"/>
    <col min="2069" max="2070" width="10.42578125" style="146" customWidth="1"/>
    <col min="2071" max="2071" width="12.85546875" style="146" customWidth="1"/>
    <col min="2072" max="2072" width="15" style="146" customWidth="1"/>
    <col min="2073" max="2304" width="10.42578125" style="146"/>
    <col min="2305" max="2305" width="4.7109375" style="146" customWidth="1"/>
    <col min="2306" max="2306" width="15.42578125" style="146" bestFit="1" customWidth="1"/>
    <col min="2307" max="2307" width="15.42578125" style="146" customWidth="1"/>
    <col min="2308" max="2308" width="12.7109375" style="146" bestFit="1" customWidth="1"/>
    <col min="2309" max="2310" width="15.28515625" style="146" customWidth="1"/>
    <col min="2311" max="2311" width="20.42578125" style="146" customWidth="1"/>
    <col min="2312" max="2312" width="23.28515625" style="146" customWidth="1"/>
    <col min="2313" max="2313" width="14.42578125" style="146" customWidth="1"/>
    <col min="2314" max="2314" width="14" style="146" customWidth="1"/>
    <col min="2315" max="2315" width="15.28515625" style="146" customWidth="1"/>
    <col min="2316" max="2317" width="10.42578125" style="146" customWidth="1"/>
    <col min="2318" max="2318" width="17.85546875" style="146" customWidth="1"/>
    <col min="2319" max="2319" width="20.7109375" style="146" customWidth="1"/>
    <col min="2320" max="2320" width="16.140625" style="146" customWidth="1"/>
    <col min="2321" max="2321" width="15.85546875" style="146" customWidth="1"/>
    <col min="2322" max="2322" width="14.5703125" style="146" customWidth="1"/>
    <col min="2323" max="2323" width="18" style="146" customWidth="1"/>
    <col min="2324" max="2324" width="12.85546875" style="146" customWidth="1"/>
    <col min="2325" max="2326" width="10.42578125" style="146" customWidth="1"/>
    <col min="2327" max="2327" width="12.85546875" style="146" customWidth="1"/>
    <col min="2328" max="2328" width="15" style="146" customWidth="1"/>
    <col min="2329" max="2560" width="10.42578125" style="146"/>
    <col min="2561" max="2561" width="4.7109375" style="146" customWidth="1"/>
    <col min="2562" max="2562" width="15.42578125" style="146" bestFit="1" customWidth="1"/>
    <col min="2563" max="2563" width="15.42578125" style="146" customWidth="1"/>
    <col min="2564" max="2564" width="12.7109375" style="146" bestFit="1" customWidth="1"/>
    <col min="2565" max="2566" width="15.28515625" style="146" customWidth="1"/>
    <col min="2567" max="2567" width="20.42578125" style="146" customWidth="1"/>
    <col min="2568" max="2568" width="23.28515625" style="146" customWidth="1"/>
    <col min="2569" max="2569" width="14.42578125" style="146" customWidth="1"/>
    <col min="2570" max="2570" width="14" style="146" customWidth="1"/>
    <col min="2571" max="2571" width="15.28515625" style="146" customWidth="1"/>
    <col min="2572" max="2573" width="10.42578125" style="146" customWidth="1"/>
    <col min="2574" max="2574" width="17.85546875" style="146" customWidth="1"/>
    <col min="2575" max="2575" width="20.7109375" style="146" customWidth="1"/>
    <col min="2576" max="2576" width="16.140625" style="146" customWidth="1"/>
    <col min="2577" max="2577" width="15.85546875" style="146" customWidth="1"/>
    <col min="2578" max="2578" width="14.5703125" style="146" customWidth="1"/>
    <col min="2579" max="2579" width="18" style="146" customWidth="1"/>
    <col min="2580" max="2580" width="12.85546875" style="146" customWidth="1"/>
    <col min="2581" max="2582" width="10.42578125" style="146" customWidth="1"/>
    <col min="2583" max="2583" width="12.85546875" style="146" customWidth="1"/>
    <col min="2584" max="2584" width="15" style="146" customWidth="1"/>
    <col min="2585" max="2816" width="10.42578125" style="146"/>
    <col min="2817" max="2817" width="4.7109375" style="146" customWidth="1"/>
    <col min="2818" max="2818" width="15.42578125" style="146" bestFit="1" customWidth="1"/>
    <col min="2819" max="2819" width="15.42578125" style="146" customWidth="1"/>
    <col min="2820" max="2820" width="12.7109375" style="146" bestFit="1" customWidth="1"/>
    <col min="2821" max="2822" width="15.28515625" style="146" customWidth="1"/>
    <col min="2823" max="2823" width="20.42578125" style="146" customWidth="1"/>
    <col min="2824" max="2824" width="23.28515625" style="146" customWidth="1"/>
    <col min="2825" max="2825" width="14.42578125" style="146" customWidth="1"/>
    <col min="2826" max="2826" width="14" style="146" customWidth="1"/>
    <col min="2827" max="2827" width="15.28515625" style="146" customWidth="1"/>
    <col min="2828" max="2829" width="10.42578125" style="146" customWidth="1"/>
    <col min="2830" max="2830" width="17.85546875" style="146" customWidth="1"/>
    <col min="2831" max="2831" width="20.7109375" style="146" customWidth="1"/>
    <col min="2832" max="2832" width="16.140625" style="146" customWidth="1"/>
    <col min="2833" max="2833" width="15.85546875" style="146" customWidth="1"/>
    <col min="2834" max="2834" width="14.5703125" style="146" customWidth="1"/>
    <col min="2835" max="2835" width="18" style="146" customWidth="1"/>
    <col min="2836" max="2836" width="12.85546875" style="146" customWidth="1"/>
    <col min="2837" max="2838" width="10.42578125" style="146" customWidth="1"/>
    <col min="2839" max="2839" width="12.85546875" style="146" customWidth="1"/>
    <col min="2840" max="2840" width="15" style="146" customWidth="1"/>
    <col min="2841" max="3072" width="10.42578125" style="146"/>
    <col min="3073" max="3073" width="4.7109375" style="146" customWidth="1"/>
    <col min="3074" max="3074" width="15.42578125" style="146" bestFit="1" customWidth="1"/>
    <col min="3075" max="3075" width="15.42578125" style="146" customWidth="1"/>
    <col min="3076" max="3076" width="12.7109375" style="146" bestFit="1" customWidth="1"/>
    <col min="3077" max="3078" width="15.28515625" style="146" customWidth="1"/>
    <col min="3079" max="3079" width="20.42578125" style="146" customWidth="1"/>
    <col min="3080" max="3080" width="23.28515625" style="146" customWidth="1"/>
    <col min="3081" max="3081" width="14.42578125" style="146" customWidth="1"/>
    <col min="3082" max="3082" width="14" style="146" customWidth="1"/>
    <col min="3083" max="3083" width="15.28515625" style="146" customWidth="1"/>
    <col min="3084" max="3085" width="10.42578125" style="146" customWidth="1"/>
    <col min="3086" max="3086" width="17.85546875" style="146" customWidth="1"/>
    <col min="3087" max="3087" width="20.7109375" style="146" customWidth="1"/>
    <col min="3088" max="3088" width="16.140625" style="146" customWidth="1"/>
    <col min="3089" max="3089" width="15.85546875" style="146" customWidth="1"/>
    <col min="3090" max="3090" width="14.5703125" style="146" customWidth="1"/>
    <col min="3091" max="3091" width="18" style="146" customWidth="1"/>
    <col min="3092" max="3092" width="12.85546875" style="146" customWidth="1"/>
    <col min="3093" max="3094" width="10.42578125" style="146" customWidth="1"/>
    <col min="3095" max="3095" width="12.85546875" style="146" customWidth="1"/>
    <col min="3096" max="3096" width="15" style="146" customWidth="1"/>
    <col min="3097" max="3328" width="10.42578125" style="146"/>
    <col min="3329" max="3329" width="4.7109375" style="146" customWidth="1"/>
    <col min="3330" max="3330" width="15.42578125" style="146" bestFit="1" customWidth="1"/>
    <col min="3331" max="3331" width="15.42578125" style="146" customWidth="1"/>
    <col min="3332" max="3332" width="12.7109375" style="146" bestFit="1" customWidth="1"/>
    <col min="3333" max="3334" width="15.28515625" style="146" customWidth="1"/>
    <col min="3335" max="3335" width="20.42578125" style="146" customWidth="1"/>
    <col min="3336" max="3336" width="23.28515625" style="146" customWidth="1"/>
    <col min="3337" max="3337" width="14.42578125" style="146" customWidth="1"/>
    <col min="3338" max="3338" width="14" style="146" customWidth="1"/>
    <col min="3339" max="3339" width="15.28515625" style="146" customWidth="1"/>
    <col min="3340" max="3341" width="10.42578125" style="146" customWidth="1"/>
    <col min="3342" max="3342" width="17.85546875" style="146" customWidth="1"/>
    <col min="3343" max="3343" width="20.7109375" style="146" customWidth="1"/>
    <col min="3344" max="3344" width="16.140625" style="146" customWidth="1"/>
    <col min="3345" max="3345" width="15.85546875" style="146" customWidth="1"/>
    <col min="3346" max="3346" width="14.5703125" style="146" customWidth="1"/>
    <col min="3347" max="3347" width="18" style="146" customWidth="1"/>
    <col min="3348" max="3348" width="12.85546875" style="146" customWidth="1"/>
    <col min="3349" max="3350" width="10.42578125" style="146" customWidth="1"/>
    <col min="3351" max="3351" width="12.85546875" style="146" customWidth="1"/>
    <col min="3352" max="3352" width="15" style="146" customWidth="1"/>
    <col min="3353" max="3584" width="10.42578125" style="146"/>
    <col min="3585" max="3585" width="4.7109375" style="146" customWidth="1"/>
    <col min="3586" max="3586" width="15.42578125" style="146" bestFit="1" customWidth="1"/>
    <col min="3587" max="3587" width="15.42578125" style="146" customWidth="1"/>
    <col min="3588" max="3588" width="12.7109375" style="146" bestFit="1" customWidth="1"/>
    <col min="3589" max="3590" width="15.28515625" style="146" customWidth="1"/>
    <col min="3591" max="3591" width="20.42578125" style="146" customWidth="1"/>
    <col min="3592" max="3592" width="23.28515625" style="146" customWidth="1"/>
    <col min="3593" max="3593" width="14.42578125" style="146" customWidth="1"/>
    <col min="3594" max="3594" width="14" style="146" customWidth="1"/>
    <col min="3595" max="3595" width="15.28515625" style="146" customWidth="1"/>
    <col min="3596" max="3597" width="10.42578125" style="146" customWidth="1"/>
    <col min="3598" max="3598" width="17.85546875" style="146" customWidth="1"/>
    <col min="3599" max="3599" width="20.7109375" style="146" customWidth="1"/>
    <col min="3600" max="3600" width="16.140625" style="146" customWidth="1"/>
    <col min="3601" max="3601" width="15.85546875" style="146" customWidth="1"/>
    <col min="3602" max="3602" width="14.5703125" style="146" customWidth="1"/>
    <col min="3603" max="3603" width="18" style="146" customWidth="1"/>
    <col min="3604" max="3604" width="12.85546875" style="146" customWidth="1"/>
    <col min="3605" max="3606" width="10.42578125" style="146" customWidth="1"/>
    <col min="3607" max="3607" width="12.85546875" style="146" customWidth="1"/>
    <col min="3608" max="3608" width="15" style="146" customWidth="1"/>
    <col min="3609" max="3840" width="10.42578125" style="146"/>
    <col min="3841" max="3841" width="4.7109375" style="146" customWidth="1"/>
    <col min="3842" max="3842" width="15.42578125" style="146" bestFit="1" customWidth="1"/>
    <col min="3843" max="3843" width="15.42578125" style="146" customWidth="1"/>
    <col min="3844" max="3844" width="12.7109375" style="146" bestFit="1" customWidth="1"/>
    <col min="3845" max="3846" width="15.28515625" style="146" customWidth="1"/>
    <col min="3847" max="3847" width="20.42578125" style="146" customWidth="1"/>
    <col min="3848" max="3848" width="23.28515625" style="146" customWidth="1"/>
    <col min="3849" max="3849" width="14.42578125" style="146" customWidth="1"/>
    <col min="3850" max="3850" width="14" style="146" customWidth="1"/>
    <col min="3851" max="3851" width="15.28515625" style="146" customWidth="1"/>
    <col min="3852" max="3853" width="10.42578125" style="146" customWidth="1"/>
    <col min="3854" max="3854" width="17.85546875" style="146" customWidth="1"/>
    <col min="3855" max="3855" width="20.7109375" style="146" customWidth="1"/>
    <col min="3856" max="3856" width="16.140625" style="146" customWidth="1"/>
    <col min="3857" max="3857" width="15.85546875" style="146" customWidth="1"/>
    <col min="3858" max="3858" width="14.5703125" style="146" customWidth="1"/>
    <col min="3859" max="3859" width="18" style="146" customWidth="1"/>
    <col min="3860" max="3860" width="12.85546875" style="146" customWidth="1"/>
    <col min="3861" max="3862" width="10.42578125" style="146" customWidth="1"/>
    <col min="3863" max="3863" width="12.85546875" style="146" customWidth="1"/>
    <col min="3864" max="3864" width="15" style="146" customWidth="1"/>
    <col min="3865" max="4096" width="10.42578125" style="146"/>
    <col min="4097" max="4097" width="4.7109375" style="146" customWidth="1"/>
    <col min="4098" max="4098" width="15.42578125" style="146" bestFit="1" customWidth="1"/>
    <col min="4099" max="4099" width="15.42578125" style="146" customWidth="1"/>
    <col min="4100" max="4100" width="12.7109375" style="146" bestFit="1" customWidth="1"/>
    <col min="4101" max="4102" width="15.28515625" style="146" customWidth="1"/>
    <col min="4103" max="4103" width="20.42578125" style="146" customWidth="1"/>
    <col min="4104" max="4104" width="23.28515625" style="146" customWidth="1"/>
    <col min="4105" max="4105" width="14.42578125" style="146" customWidth="1"/>
    <col min="4106" max="4106" width="14" style="146" customWidth="1"/>
    <col min="4107" max="4107" width="15.28515625" style="146" customWidth="1"/>
    <col min="4108" max="4109" width="10.42578125" style="146" customWidth="1"/>
    <col min="4110" max="4110" width="17.85546875" style="146" customWidth="1"/>
    <col min="4111" max="4111" width="20.7109375" style="146" customWidth="1"/>
    <col min="4112" max="4112" width="16.140625" style="146" customWidth="1"/>
    <col min="4113" max="4113" width="15.85546875" style="146" customWidth="1"/>
    <col min="4114" max="4114" width="14.5703125" style="146" customWidth="1"/>
    <col min="4115" max="4115" width="18" style="146" customWidth="1"/>
    <col min="4116" max="4116" width="12.85546875" style="146" customWidth="1"/>
    <col min="4117" max="4118" width="10.42578125" style="146" customWidth="1"/>
    <col min="4119" max="4119" width="12.85546875" style="146" customWidth="1"/>
    <col min="4120" max="4120" width="15" style="146" customWidth="1"/>
    <col min="4121" max="4352" width="10.42578125" style="146"/>
    <col min="4353" max="4353" width="4.7109375" style="146" customWidth="1"/>
    <col min="4354" max="4354" width="15.42578125" style="146" bestFit="1" customWidth="1"/>
    <col min="4355" max="4355" width="15.42578125" style="146" customWidth="1"/>
    <col min="4356" max="4356" width="12.7109375" style="146" bestFit="1" customWidth="1"/>
    <col min="4357" max="4358" width="15.28515625" style="146" customWidth="1"/>
    <col min="4359" max="4359" width="20.42578125" style="146" customWidth="1"/>
    <col min="4360" max="4360" width="23.28515625" style="146" customWidth="1"/>
    <col min="4361" max="4361" width="14.42578125" style="146" customWidth="1"/>
    <col min="4362" max="4362" width="14" style="146" customWidth="1"/>
    <col min="4363" max="4363" width="15.28515625" style="146" customWidth="1"/>
    <col min="4364" max="4365" width="10.42578125" style="146" customWidth="1"/>
    <col min="4366" max="4366" width="17.85546875" style="146" customWidth="1"/>
    <col min="4367" max="4367" width="20.7109375" style="146" customWidth="1"/>
    <col min="4368" max="4368" width="16.140625" style="146" customWidth="1"/>
    <col min="4369" max="4369" width="15.85546875" style="146" customWidth="1"/>
    <col min="4370" max="4370" width="14.5703125" style="146" customWidth="1"/>
    <col min="4371" max="4371" width="18" style="146" customWidth="1"/>
    <col min="4372" max="4372" width="12.85546875" style="146" customWidth="1"/>
    <col min="4373" max="4374" width="10.42578125" style="146" customWidth="1"/>
    <col min="4375" max="4375" width="12.85546875" style="146" customWidth="1"/>
    <col min="4376" max="4376" width="15" style="146" customWidth="1"/>
    <col min="4377" max="4608" width="10.42578125" style="146"/>
    <col min="4609" max="4609" width="4.7109375" style="146" customWidth="1"/>
    <col min="4610" max="4610" width="15.42578125" style="146" bestFit="1" customWidth="1"/>
    <col min="4611" max="4611" width="15.42578125" style="146" customWidth="1"/>
    <col min="4612" max="4612" width="12.7109375" style="146" bestFit="1" customWidth="1"/>
    <col min="4613" max="4614" width="15.28515625" style="146" customWidth="1"/>
    <col min="4615" max="4615" width="20.42578125" style="146" customWidth="1"/>
    <col min="4616" max="4616" width="23.28515625" style="146" customWidth="1"/>
    <col min="4617" max="4617" width="14.42578125" style="146" customWidth="1"/>
    <col min="4618" max="4618" width="14" style="146" customWidth="1"/>
    <col min="4619" max="4619" width="15.28515625" style="146" customWidth="1"/>
    <col min="4620" max="4621" width="10.42578125" style="146" customWidth="1"/>
    <col min="4622" max="4622" width="17.85546875" style="146" customWidth="1"/>
    <col min="4623" max="4623" width="20.7109375" style="146" customWidth="1"/>
    <col min="4624" max="4624" width="16.140625" style="146" customWidth="1"/>
    <col min="4625" max="4625" width="15.85546875" style="146" customWidth="1"/>
    <col min="4626" max="4626" width="14.5703125" style="146" customWidth="1"/>
    <col min="4627" max="4627" width="18" style="146" customWidth="1"/>
    <col min="4628" max="4628" width="12.85546875" style="146" customWidth="1"/>
    <col min="4629" max="4630" width="10.42578125" style="146" customWidth="1"/>
    <col min="4631" max="4631" width="12.85546875" style="146" customWidth="1"/>
    <col min="4632" max="4632" width="15" style="146" customWidth="1"/>
    <col min="4633" max="4864" width="10.42578125" style="146"/>
    <col min="4865" max="4865" width="4.7109375" style="146" customWidth="1"/>
    <col min="4866" max="4866" width="15.42578125" style="146" bestFit="1" customWidth="1"/>
    <col min="4867" max="4867" width="15.42578125" style="146" customWidth="1"/>
    <col min="4868" max="4868" width="12.7109375" style="146" bestFit="1" customWidth="1"/>
    <col min="4869" max="4870" width="15.28515625" style="146" customWidth="1"/>
    <col min="4871" max="4871" width="20.42578125" style="146" customWidth="1"/>
    <col min="4872" max="4872" width="23.28515625" style="146" customWidth="1"/>
    <col min="4873" max="4873" width="14.42578125" style="146" customWidth="1"/>
    <col min="4874" max="4874" width="14" style="146" customWidth="1"/>
    <col min="4875" max="4875" width="15.28515625" style="146" customWidth="1"/>
    <col min="4876" max="4877" width="10.42578125" style="146" customWidth="1"/>
    <col min="4878" max="4878" width="17.85546875" style="146" customWidth="1"/>
    <col min="4879" max="4879" width="20.7109375" style="146" customWidth="1"/>
    <col min="4880" max="4880" width="16.140625" style="146" customWidth="1"/>
    <col min="4881" max="4881" width="15.85546875" style="146" customWidth="1"/>
    <col min="4882" max="4882" width="14.5703125" style="146" customWidth="1"/>
    <col min="4883" max="4883" width="18" style="146" customWidth="1"/>
    <col min="4884" max="4884" width="12.85546875" style="146" customWidth="1"/>
    <col min="4885" max="4886" width="10.42578125" style="146" customWidth="1"/>
    <col min="4887" max="4887" width="12.85546875" style="146" customWidth="1"/>
    <col min="4888" max="4888" width="15" style="146" customWidth="1"/>
    <col min="4889" max="5120" width="10.42578125" style="146"/>
    <col min="5121" max="5121" width="4.7109375" style="146" customWidth="1"/>
    <col min="5122" max="5122" width="15.42578125" style="146" bestFit="1" customWidth="1"/>
    <col min="5123" max="5123" width="15.42578125" style="146" customWidth="1"/>
    <col min="5124" max="5124" width="12.7109375" style="146" bestFit="1" customWidth="1"/>
    <col min="5125" max="5126" width="15.28515625" style="146" customWidth="1"/>
    <col min="5127" max="5127" width="20.42578125" style="146" customWidth="1"/>
    <col min="5128" max="5128" width="23.28515625" style="146" customWidth="1"/>
    <col min="5129" max="5129" width="14.42578125" style="146" customWidth="1"/>
    <col min="5130" max="5130" width="14" style="146" customWidth="1"/>
    <col min="5131" max="5131" width="15.28515625" style="146" customWidth="1"/>
    <col min="5132" max="5133" width="10.42578125" style="146" customWidth="1"/>
    <col min="5134" max="5134" width="17.85546875" style="146" customWidth="1"/>
    <col min="5135" max="5135" width="20.7109375" style="146" customWidth="1"/>
    <col min="5136" max="5136" width="16.140625" style="146" customWidth="1"/>
    <col min="5137" max="5137" width="15.85546875" style="146" customWidth="1"/>
    <col min="5138" max="5138" width="14.5703125" style="146" customWidth="1"/>
    <col min="5139" max="5139" width="18" style="146" customWidth="1"/>
    <col min="5140" max="5140" width="12.85546875" style="146" customWidth="1"/>
    <col min="5141" max="5142" width="10.42578125" style="146" customWidth="1"/>
    <col min="5143" max="5143" width="12.85546875" style="146" customWidth="1"/>
    <col min="5144" max="5144" width="15" style="146" customWidth="1"/>
    <col min="5145" max="5376" width="10.42578125" style="146"/>
    <col min="5377" max="5377" width="4.7109375" style="146" customWidth="1"/>
    <col min="5378" max="5378" width="15.42578125" style="146" bestFit="1" customWidth="1"/>
    <col min="5379" max="5379" width="15.42578125" style="146" customWidth="1"/>
    <col min="5380" max="5380" width="12.7109375" style="146" bestFit="1" customWidth="1"/>
    <col min="5381" max="5382" width="15.28515625" style="146" customWidth="1"/>
    <col min="5383" max="5383" width="20.42578125" style="146" customWidth="1"/>
    <col min="5384" max="5384" width="23.28515625" style="146" customWidth="1"/>
    <col min="5385" max="5385" width="14.42578125" style="146" customWidth="1"/>
    <col min="5386" max="5386" width="14" style="146" customWidth="1"/>
    <col min="5387" max="5387" width="15.28515625" style="146" customWidth="1"/>
    <col min="5388" max="5389" width="10.42578125" style="146" customWidth="1"/>
    <col min="5390" max="5390" width="17.85546875" style="146" customWidth="1"/>
    <col min="5391" max="5391" width="20.7109375" style="146" customWidth="1"/>
    <col min="5392" max="5392" width="16.140625" style="146" customWidth="1"/>
    <col min="5393" max="5393" width="15.85546875" style="146" customWidth="1"/>
    <col min="5394" max="5394" width="14.5703125" style="146" customWidth="1"/>
    <col min="5395" max="5395" width="18" style="146" customWidth="1"/>
    <col min="5396" max="5396" width="12.85546875" style="146" customWidth="1"/>
    <col min="5397" max="5398" width="10.42578125" style="146" customWidth="1"/>
    <col min="5399" max="5399" width="12.85546875" style="146" customWidth="1"/>
    <col min="5400" max="5400" width="15" style="146" customWidth="1"/>
    <col min="5401" max="5632" width="10.42578125" style="146"/>
    <col min="5633" max="5633" width="4.7109375" style="146" customWidth="1"/>
    <col min="5634" max="5634" width="15.42578125" style="146" bestFit="1" customWidth="1"/>
    <col min="5635" max="5635" width="15.42578125" style="146" customWidth="1"/>
    <col min="5636" max="5636" width="12.7109375" style="146" bestFit="1" customWidth="1"/>
    <col min="5637" max="5638" width="15.28515625" style="146" customWidth="1"/>
    <col min="5639" max="5639" width="20.42578125" style="146" customWidth="1"/>
    <col min="5640" max="5640" width="23.28515625" style="146" customWidth="1"/>
    <col min="5641" max="5641" width="14.42578125" style="146" customWidth="1"/>
    <col min="5642" max="5642" width="14" style="146" customWidth="1"/>
    <col min="5643" max="5643" width="15.28515625" style="146" customWidth="1"/>
    <col min="5644" max="5645" width="10.42578125" style="146" customWidth="1"/>
    <col min="5646" max="5646" width="17.85546875" style="146" customWidth="1"/>
    <col min="5647" max="5647" width="20.7109375" style="146" customWidth="1"/>
    <col min="5648" max="5648" width="16.140625" style="146" customWidth="1"/>
    <col min="5649" max="5649" width="15.85546875" style="146" customWidth="1"/>
    <col min="5650" max="5650" width="14.5703125" style="146" customWidth="1"/>
    <col min="5651" max="5651" width="18" style="146" customWidth="1"/>
    <col min="5652" max="5652" width="12.85546875" style="146" customWidth="1"/>
    <col min="5653" max="5654" width="10.42578125" style="146" customWidth="1"/>
    <col min="5655" max="5655" width="12.85546875" style="146" customWidth="1"/>
    <col min="5656" max="5656" width="15" style="146" customWidth="1"/>
    <col min="5657" max="5888" width="10.42578125" style="146"/>
    <col min="5889" max="5889" width="4.7109375" style="146" customWidth="1"/>
    <col min="5890" max="5890" width="15.42578125" style="146" bestFit="1" customWidth="1"/>
    <col min="5891" max="5891" width="15.42578125" style="146" customWidth="1"/>
    <col min="5892" max="5892" width="12.7109375" style="146" bestFit="1" customWidth="1"/>
    <col min="5893" max="5894" width="15.28515625" style="146" customWidth="1"/>
    <col min="5895" max="5895" width="20.42578125" style="146" customWidth="1"/>
    <col min="5896" max="5896" width="23.28515625" style="146" customWidth="1"/>
    <col min="5897" max="5897" width="14.42578125" style="146" customWidth="1"/>
    <col min="5898" max="5898" width="14" style="146" customWidth="1"/>
    <col min="5899" max="5899" width="15.28515625" style="146" customWidth="1"/>
    <col min="5900" max="5901" width="10.42578125" style="146" customWidth="1"/>
    <col min="5902" max="5902" width="17.85546875" style="146" customWidth="1"/>
    <col min="5903" max="5903" width="20.7109375" style="146" customWidth="1"/>
    <col min="5904" max="5904" width="16.140625" style="146" customWidth="1"/>
    <col min="5905" max="5905" width="15.85546875" style="146" customWidth="1"/>
    <col min="5906" max="5906" width="14.5703125" style="146" customWidth="1"/>
    <col min="5907" max="5907" width="18" style="146" customWidth="1"/>
    <col min="5908" max="5908" width="12.85546875" style="146" customWidth="1"/>
    <col min="5909" max="5910" width="10.42578125" style="146" customWidth="1"/>
    <col min="5911" max="5911" width="12.85546875" style="146" customWidth="1"/>
    <col min="5912" max="5912" width="15" style="146" customWidth="1"/>
    <col min="5913" max="6144" width="10.42578125" style="146"/>
    <col min="6145" max="6145" width="4.7109375" style="146" customWidth="1"/>
    <col min="6146" max="6146" width="15.42578125" style="146" bestFit="1" customWidth="1"/>
    <col min="6147" max="6147" width="15.42578125" style="146" customWidth="1"/>
    <col min="6148" max="6148" width="12.7109375" style="146" bestFit="1" customWidth="1"/>
    <col min="6149" max="6150" width="15.28515625" style="146" customWidth="1"/>
    <col min="6151" max="6151" width="20.42578125" style="146" customWidth="1"/>
    <col min="6152" max="6152" width="23.28515625" style="146" customWidth="1"/>
    <col min="6153" max="6153" width="14.42578125" style="146" customWidth="1"/>
    <col min="6154" max="6154" width="14" style="146" customWidth="1"/>
    <col min="6155" max="6155" width="15.28515625" style="146" customWidth="1"/>
    <col min="6156" max="6157" width="10.42578125" style="146" customWidth="1"/>
    <col min="6158" max="6158" width="17.85546875" style="146" customWidth="1"/>
    <col min="6159" max="6159" width="20.7109375" style="146" customWidth="1"/>
    <col min="6160" max="6160" width="16.140625" style="146" customWidth="1"/>
    <col min="6161" max="6161" width="15.85546875" style="146" customWidth="1"/>
    <col min="6162" max="6162" width="14.5703125" style="146" customWidth="1"/>
    <col min="6163" max="6163" width="18" style="146" customWidth="1"/>
    <col min="6164" max="6164" width="12.85546875" style="146" customWidth="1"/>
    <col min="6165" max="6166" width="10.42578125" style="146" customWidth="1"/>
    <col min="6167" max="6167" width="12.85546875" style="146" customWidth="1"/>
    <col min="6168" max="6168" width="15" style="146" customWidth="1"/>
    <col min="6169" max="6400" width="10.42578125" style="146"/>
    <col min="6401" max="6401" width="4.7109375" style="146" customWidth="1"/>
    <col min="6402" max="6402" width="15.42578125" style="146" bestFit="1" customWidth="1"/>
    <col min="6403" max="6403" width="15.42578125" style="146" customWidth="1"/>
    <col min="6404" max="6404" width="12.7109375" style="146" bestFit="1" customWidth="1"/>
    <col min="6405" max="6406" width="15.28515625" style="146" customWidth="1"/>
    <col min="6407" max="6407" width="20.42578125" style="146" customWidth="1"/>
    <col min="6408" max="6408" width="23.28515625" style="146" customWidth="1"/>
    <col min="6409" max="6409" width="14.42578125" style="146" customWidth="1"/>
    <col min="6410" max="6410" width="14" style="146" customWidth="1"/>
    <col min="6411" max="6411" width="15.28515625" style="146" customWidth="1"/>
    <col min="6412" max="6413" width="10.42578125" style="146" customWidth="1"/>
    <col min="6414" max="6414" width="17.85546875" style="146" customWidth="1"/>
    <col min="6415" max="6415" width="20.7109375" style="146" customWidth="1"/>
    <col min="6416" max="6416" width="16.140625" style="146" customWidth="1"/>
    <col min="6417" max="6417" width="15.85546875" style="146" customWidth="1"/>
    <col min="6418" max="6418" width="14.5703125" style="146" customWidth="1"/>
    <col min="6419" max="6419" width="18" style="146" customWidth="1"/>
    <col min="6420" max="6420" width="12.85546875" style="146" customWidth="1"/>
    <col min="6421" max="6422" width="10.42578125" style="146" customWidth="1"/>
    <col min="6423" max="6423" width="12.85546875" style="146" customWidth="1"/>
    <col min="6424" max="6424" width="15" style="146" customWidth="1"/>
    <col min="6425" max="6656" width="10.42578125" style="146"/>
    <col min="6657" max="6657" width="4.7109375" style="146" customWidth="1"/>
    <col min="6658" max="6658" width="15.42578125" style="146" bestFit="1" customWidth="1"/>
    <col min="6659" max="6659" width="15.42578125" style="146" customWidth="1"/>
    <col min="6660" max="6660" width="12.7109375" style="146" bestFit="1" customWidth="1"/>
    <col min="6661" max="6662" width="15.28515625" style="146" customWidth="1"/>
    <col min="6663" max="6663" width="20.42578125" style="146" customWidth="1"/>
    <col min="6664" max="6664" width="23.28515625" style="146" customWidth="1"/>
    <col min="6665" max="6665" width="14.42578125" style="146" customWidth="1"/>
    <col min="6666" max="6666" width="14" style="146" customWidth="1"/>
    <col min="6667" max="6667" width="15.28515625" style="146" customWidth="1"/>
    <col min="6668" max="6669" width="10.42578125" style="146" customWidth="1"/>
    <col min="6670" max="6670" width="17.85546875" style="146" customWidth="1"/>
    <col min="6671" max="6671" width="20.7109375" style="146" customWidth="1"/>
    <col min="6672" max="6672" width="16.140625" style="146" customWidth="1"/>
    <col min="6673" max="6673" width="15.85546875" style="146" customWidth="1"/>
    <col min="6674" max="6674" width="14.5703125" style="146" customWidth="1"/>
    <col min="6675" max="6675" width="18" style="146" customWidth="1"/>
    <col min="6676" max="6676" width="12.85546875" style="146" customWidth="1"/>
    <col min="6677" max="6678" width="10.42578125" style="146" customWidth="1"/>
    <col min="6679" max="6679" width="12.85546875" style="146" customWidth="1"/>
    <col min="6680" max="6680" width="15" style="146" customWidth="1"/>
    <col min="6681" max="6912" width="10.42578125" style="146"/>
    <col min="6913" max="6913" width="4.7109375" style="146" customWidth="1"/>
    <col min="6914" max="6914" width="15.42578125" style="146" bestFit="1" customWidth="1"/>
    <col min="6915" max="6915" width="15.42578125" style="146" customWidth="1"/>
    <col min="6916" max="6916" width="12.7109375" style="146" bestFit="1" customWidth="1"/>
    <col min="6917" max="6918" width="15.28515625" style="146" customWidth="1"/>
    <col min="6919" max="6919" width="20.42578125" style="146" customWidth="1"/>
    <col min="6920" max="6920" width="23.28515625" style="146" customWidth="1"/>
    <col min="6921" max="6921" width="14.42578125" style="146" customWidth="1"/>
    <col min="6922" max="6922" width="14" style="146" customWidth="1"/>
    <col min="6923" max="6923" width="15.28515625" style="146" customWidth="1"/>
    <col min="6924" max="6925" width="10.42578125" style="146" customWidth="1"/>
    <col min="6926" max="6926" width="17.85546875" style="146" customWidth="1"/>
    <col min="6927" max="6927" width="20.7109375" style="146" customWidth="1"/>
    <col min="6928" max="6928" width="16.140625" style="146" customWidth="1"/>
    <col min="6929" max="6929" width="15.85546875" style="146" customWidth="1"/>
    <col min="6930" max="6930" width="14.5703125" style="146" customWidth="1"/>
    <col min="6931" max="6931" width="18" style="146" customWidth="1"/>
    <col min="6932" max="6932" width="12.85546875" style="146" customWidth="1"/>
    <col min="6933" max="6934" width="10.42578125" style="146" customWidth="1"/>
    <col min="6935" max="6935" width="12.85546875" style="146" customWidth="1"/>
    <col min="6936" max="6936" width="15" style="146" customWidth="1"/>
    <col min="6937" max="7168" width="10.42578125" style="146"/>
    <col min="7169" max="7169" width="4.7109375" style="146" customWidth="1"/>
    <col min="7170" max="7170" width="15.42578125" style="146" bestFit="1" customWidth="1"/>
    <col min="7171" max="7171" width="15.42578125" style="146" customWidth="1"/>
    <col min="7172" max="7172" width="12.7109375" style="146" bestFit="1" customWidth="1"/>
    <col min="7173" max="7174" width="15.28515625" style="146" customWidth="1"/>
    <col min="7175" max="7175" width="20.42578125" style="146" customWidth="1"/>
    <col min="7176" max="7176" width="23.28515625" style="146" customWidth="1"/>
    <col min="7177" max="7177" width="14.42578125" style="146" customWidth="1"/>
    <col min="7178" max="7178" width="14" style="146" customWidth="1"/>
    <col min="7179" max="7179" width="15.28515625" style="146" customWidth="1"/>
    <col min="7180" max="7181" width="10.42578125" style="146" customWidth="1"/>
    <col min="7182" max="7182" width="17.85546875" style="146" customWidth="1"/>
    <col min="7183" max="7183" width="20.7109375" style="146" customWidth="1"/>
    <col min="7184" max="7184" width="16.140625" style="146" customWidth="1"/>
    <col min="7185" max="7185" width="15.85546875" style="146" customWidth="1"/>
    <col min="7186" max="7186" width="14.5703125" style="146" customWidth="1"/>
    <col min="7187" max="7187" width="18" style="146" customWidth="1"/>
    <col min="7188" max="7188" width="12.85546875" style="146" customWidth="1"/>
    <col min="7189" max="7190" width="10.42578125" style="146" customWidth="1"/>
    <col min="7191" max="7191" width="12.85546875" style="146" customWidth="1"/>
    <col min="7192" max="7192" width="15" style="146" customWidth="1"/>
    <col min="7193" max="7424" width="10.42578125" style="146"/>
    <col min="7425" max="7425" width="4.7109375" style="146" customWidth="1"/>
    <col min="7426" max="7426" width="15.42578125" style="146" bestFit="1" customWidth="1"/>
    <col min="7427" max="7427" width="15.42578125" style="146" customWidth="1"/>
    <col min="7428" max="7428" width="12.7109375" style="146" bestFit="1" customWidth="1"/>
    <col min="7429" max="7430" width="15.28515625" style="146" customWidth="1"/>
    <col min="7431" max="7431" width="20.42578125" style="146" customWidth="1"/>
    <col min="7432" max="7432" width="23.28515625" style="146" customWidth="1"/>
    <col min="7433" max="7433" width="14.42578125" style="146" customWidth="1"/>
    <col min="7434" max="7434" width="14" style="146" customWidth="1"/>
    <col min="7435" max="7435" width="15.28515625" style="146" customWidth="1"/>
    <col min="7436" max="7437" width="10.42578125" style="146" customWidth="1"/>
    <col min="7438" max="7438" width="17.85546875" style="146" customWidth="1"/>
    <col min="7439" max="7439" width="20.7109375" style="146" customWidth="1"/>
    <col min="7440" max="7440" width="16.140625" style="146" customWidth="1"/>
    <col min="7441" max="7441" width="15.85546875" style="146" customWidth="1"/>
    <col min="7442" max="7442" width="14.5703125" style="146" customWidth="1"/>
    <col min="7443" max="7443" width="18" style="146" customWidth="1"/>
    <col min="7444" max="7444" width="12.85546875" style="146" customWidth="1"/>
    <col min="7445" max="7446" width="10.42578125" style="146" customWidth="1"/>
    <col min="7447" max="7447" width="12.85546875" style="146" customWidth="1"/>
    <col min="7448" max="7448" width="15" style="146" customWidth="1"/>
    <col min="7449" max="7680" width="10.42578125" style="146"/>
    <col min="7681" max="7681" width="4.7109375" style="146" customWidth="1"/>
    <col min="7682" max="7682" width="15.42578125" style="146" bestFit="1" customWidth="1"/>
    <col min="7683" max="7683" width="15.42578125" style="146" customWidth="1"/>
    <col min="7684" max="7684" width="12.7109375" style="146" bestFit="1" customWidth="1"/>
    <col min="7685" max="7686" width="15.28515625" style="146" customWidth="1"/>
    <col min="7687" max="7687" width="20.42578125" style="146" customWidth="1"/>
    <col min="7688" max="7688" width="23.28515625" style="146" customWidth="1"/>
    <col min="7689" max="7689" width="14.42578125" style="146" customWidth="1"/>
    <col min="7690" max="7690" width="14" style="146" customWidth="1"/>
    <col min="7691" max="7691" width="15.28515625" style="146" customWidth="1"/>
    <col min="7692" max="7693" width="10.42578125" style="146" customWidth="1"/>
    <col min="7694" max="7694" width="17.85546875" style="146" customWidth="1"/>
    <col min="7695" max="7695" width="20.7109375" style="146" customWidth="1"/>
    <col min="7696" max="7696" width="16.140625" style="146" customWidth="1"/>
    <col min="7697" max="7697" width="15.85546875" style="146" customWidth="1"/>
    <col min="7698" max="7698" width="14.5703125" style="146" customWidth="1"/>
    <col min="7699" max="7699" width="18" style="146" customWidth="1"/>
    <col min="7700" max="7700" width="12.85546875" style="146" customWidth="1"/>
    <col min="7701" max="7702" width="10.42578125" style="146" customWidth="1"/>
    <col min="7703" max="7703" width="12.85546875" style="146" customWidth="1"/>
    <col min="7704" max="7704" width="15" style="146" customWidth="1"/>
    <col min="7705" max="7936" width="10.42578125" style="146"/>
    <col min="7937" max="7937" width="4.7109375" style="146" customWidth="1"/>
    <col min="7938" max="7938" width="15.42578125" style="146" bestFit="1" customWidth="1"/>
    <col min="7939" max="7939" width="15.42578125" style="146" customWidth="1"/>
    <col min="7940" max="7940" width="12.7109375" style="146" bestFit="1" customWidth="1"/>
    <col min="7941" max="7942" width="15.28515625" style="146" customWidth="1"/>
    <col min="7943" max="7943" width="20.42578125" style="146" customWidth="1"/>
    <col min="7944" max="7944" width="23.28515625" style="146" customWidth="1"/>
    <col min="7945" max="7945" width="14.42578125" style="146" customWidth="1"/>
    <col min="7946" max="7946" width="14" style="146" customWidth="1"/>
    <col min="7947" max="7947" width="15.28515625" style="146" customWidth="1"/>
    <col min="7948" max="7949" width="10.42578125" style="146" customWidth="1"/>
    <col min="7950" max="7950" width="17.85546875" style="146" customWidth="1"/>
    <col min="7951" max="7951" width="20.7109375" style="146" customWidth="1"/>
    <col min="7952" max="7952" width="16.140625" style="146" customWidth="1"/>
    <col min="7953" max="7953" width="15.85546875" style="146" customWidth="1"/>
    <col min="7954" max="7954" width="14.5703125" style="146" customWidth="1"/>
    <col min="7955" max="7955" width="18" style="146" customWidth="1"/>
    <col min="7956" max="7956" width="12.85546875" style="146" customWidth="1"/>
    <col min="7957" max="7958" width="10.42578125" style="146" customWidth="1"/>
    <col min="7959" max="7959" width="12.85546875" style="146" customWidth="1"/>
    <col min="7960" max="7960" width="15" style="146" customWidth="1"/>
    <col min="7961" max="8192" width="10.42578125" style="146"/>
    <col min="8193" max="8193" width="4.7109375" style="146" customWidth="1"/>
    <col min="8194" max="8194" width="15.42578125" style="146" bestFit="1" customWidth="1"/>
    <col min="8195" max="8195" width="15.42578125" style="146" customWidth="1"/>
    <col min="8196" max="8196" width="12.7109375" style="146" bestFit="1" customWidth="1"/>
    <col min="8197" max="8198" width="15.28515625" style="146" customWidth="1"/>
    <col min="8199" max="8199" width="20.42578125" style="146" customWidth="1"/>
    <col min="8200" max="8200" width="23.28515625" style="146" customWidth="1"/>
    <col min="8201" max="8201" width="14.42578125" style="146" customWidth="1"/>
    <col min="8202" max="8202" width="14" style="146" customWidth="1"/>
    <col min="8203" max="8203" width="15.28515625" style="146" customWidth="1"/>
    <col min="8204" max="8205" width="10.42578125" style="146" customWidth="1"/>
    <col min="8206" max="8206" width="17.85546875" style="146" customWidth="1"/>
    <col min="8207" max="8207" width="20.7109375" style="146" customWidth="1"/>
    <col min="8208" max="8208" width="16.140625" style="146" customWidth="1"/>
    <col min="8209" max="8209" width="15.85546875" style="146" customWidth="1"/>
    <col min="8210" max="8210" width="14.5703125" style="146" customWidth="1"/>
    <col min="8211" max="8211" width="18" style="146" customWidth="1"/>
    <col min="8212" max="8212" width="12.85546875" style="146" customWidth="1"/>
    <col min="8213" max="8214" width="10.42578125" style="146" customWidth="1"/>
    <col min="8215" max="8215" width="12.85546875" style="146" customWidth="1"/>
    <col min="8216" max="8216" width="15" style="146" customWidth="1"/>
    <col min="8217" max="8448" width="10.42578125" style="146"/>
    <col min="8449" max="8449" width="4.7109375" style="146" customWidth="1"/>
    <col min="8450" max="8450" width="15.42578125" style="146" bestFit="1" customWidth="1"/>
    <col min="8451" max="8451" width="15.42578125" style="146" customWidth="1"/>
    <col min="8452" max="8452" width="12.7109375" style="146" bestFit="1" customWidth="1"/>
    <col min="8453" max="8454" width="15.28515625" style="146" customWidth="1"/>
    <col min="8455" max="8455" width="20.42578125" style="146" customWidth="1"/>
    <col min="8456" max="8456" width="23.28515625" style="146" customWidth="1"/>
    <col min="8457" max="8457" width="14.42578125" style="146" customWidth="1"/>
    <col min="8458" max="8458" width="14" style="146" customWidth="1"/>
    <col min="8459" max="8459" width="15.28515625" style="146" customWidth="1"/>
    <col min="8460" max="8461" width="10.42578125" style="146" customWidth="1"/>
    <col min="8462" max="8462" width="17.85546875" style="146" customWidth="1"/>
    <col min="8463" max="8463" width="20.7109375" style="146" customWidth="1"/>
    <col min="8464" max="8464" width="16.140625" style="146" customWidth="1"/>
    <col min="8465" max="8465" width="15.85546875" style="146" customWidth="1"/>
    <col min="8466" max="8466" width="14.5703125" style="146" customWidth="1"/>
    <col min="8467" max="8467" width="18" style="146" customWidth="1"/>
    <col min="8468" max="8468" width="12.85546875" style="146" customWidth="1"/>
    <col min="8469" max="8470" width="10.42578125" style="146" customWidth="1"/>
    <col min="8471" max="8471" width="12.85546875" style="146" customWidth="1"/>
    <col min="8472" max="8472" width="15" style="146" customWidth="1"/>
    <col min="8473" max="8704" width="10.42578125" style="146"/>
    <col min="8705" max="8705" width="4.7109375" style="146" customWidth="1"/>
    <col min="8706" max="8706" width="15.42578125" style="146" bestFit="1" customWidth="1"/>
    <col min="8707" max="8707" width="15.42578125" style="146" customWidth="1"/>
    <col min="8708" max="8708" width="12.7109375" style="146" bestFit="1" customWidth="1"/>
    <col min="8709" max="8710" width="15.28515625" style="146" customWidth="1"/>
    <col min="8711" max="8711" width="20.42578125" style="146" customWidth="1"/>
    <col min="8712" max="8712" width="23.28515625" style="146" customWidth="1"/>
    <col min="8713" max="8713" width="14.42578125" style="146" customWidth="1"/>
    <col min="8714" max="8714" width="14" style="146" customWidth="1"/>
    <col min="8715" max="8715" width="15.28515625" style="146" customWidth="1"/>
    <col min="8716" max="8717" width="10.42578125" style="146" customWidth="1"/>
    <col min="8718" max="8718" width="17.85546875" style="146" customWidth="1"/>
    <col min="8719" max="8719" width="20.7109375" style="146" customWidth="1"/>
    <col min="8720" max="8720" width="16.140625" style="146" customWidth="1"/>
    <col min="8721" max="8721" width="15.85546875" style="146" customWidth="1"/>
    <col min="8722" max="8722" width="14.5703125" style="146" customWidth="1"/>
    <col min="8723" max="8723" width="18" style="146" customWidth="1"/>
    <col min="8724" max="8724" width="12.85546875" style="146" customWidth="1"/>
    <col min="8725" max="8726" width="10.42578125" style="146" customWidth="1"/>
    <col min="8727" max="8727" width="12.85546875" style="146" customWidth="1"/>
    <col min="8728" max="8728" width="15" style="146" customWidth="1"/>
    <col min="8729" max="8960" width="10.42578125" style="146"/>
    <col min="8961" max="8961" width="4.7109375" style="146" customWidth="1"/>
    <col min="8962" max="8962" width="15.42578125" style="146" bestFit="1" customWidth="1"/>
    <col min="8963" max="8963" width="15.42578125" style="146" customWidth="1"/>
    <col min="8964" max="8964" width="12.7109375" style="146" bestFit="1" customWidth="1"/>
    <col min="8965" max="8966" width="15.28515625" style="146" customWidth="1"/>
    <col min="8967" max="8967" width="20.42578125" style="146" customWidth="1"/>
    <col min="8968" max="8968" width="23.28515625" style="146" customWidth="1"/>
    <col min="8969" max="8969" width="14.42578125" style="146" customWidth="1"/>
    <col min="8970" max="8970" width="14" style="146" customWidth="1"/>
    <col min="8971" max="8971" width="15.28515625" style="146" customWidth="1"/>
    <col min="8972" max="8973" width="10.42578125" style="146" customWidth="1"/>
    <col min="8974" max="8974" width="17.85546875" style="146" customWidth="1"/>
    <col min="8975" max="8975" width="20.7109375" style="146" customWidth="1"/>
    <col min="8976" max="8976" width="16.140625" style="146" customWidth="1"/>
    <col min="8977" max="8977" width="15.85546875" style="146" customWidth="1"/>
    <col min="8978" max="8978" width="14.5703125" style="146" customWidth="1"/>
    <col min="8979" max="8979" width="18" style="146" customWidth="1"/>
    <col min="8980" max="8980" width="12.85546875" style="146" customWidth="1"/>
    <col min="8981" max="8982" width="10.42578125" style="146" customWidth="1"/>
    <col min="8983" max="8983" width="12.85546875" style="146" customWidth="1"/>
    <col min="8984" max="8984" width="15" style="146" customWidth="1"/>
    <col min="8985" max="9216" width="10.42578125" style="146"/>
    <col min="9217" max="9217" width="4.7109375" style="146" customWidth="1"/>
    <col min="9218" max="9218" width="15.42578125" style="146" bestFit="1" customWidth="1"/>
    <col min="9219" max="9219" width="15.42578125" style="146" customWidth="1"/>
    <col min="9220" max="9220" width="12.7109375" style="146" bestFit="1" customWidth="1"/>
    <col min="9221" max="9222" width="15.28515625" style="146" customWidth="1"/>
    <col min="9223" max="9223" width="20.42578125" style="146" customWidth="1"/>
    <col min="9224" max="9224" width="23.28515625" style="146" customWidth="1"/>
    <col min="9225" max="9225" width="14.42578125" style="146" customWidth="1"/>
    <col min="9226" max="9226" width="14" style="146" customWidth="1"/>
    <col min="9227" max="9227" width="15.28515625" style="146" customWidth="1"/>
    <col min="9228" max="9229" width="10.42578125" style="146" customWidth="1"/>
    <col min="9230" max="9230" width="17.85546875" style="146" customWidth="1"/>
    <col min="9231" max="9231" width="20.7109375" style="146" customWidth="1"/>
    <col min="9232" max="9232" width="16.140625" style="146" customWidth="1"/>
    <col min="9233" max="9233" width="15.85546875" style="146" customWidth="1"/>
    <col min="9234" max="9234" width="14.5703125" style="146" customWidth="1"/>
    <col min="9235" max="9235" width="18" style="146" customWidth="1"/>
    <col min="9236" max="9236" width="12.85546875" style="146" customWidth="1"/>
    <col min="9237" max="9238" width="10.42578125" style="146" customWidth="1"/>
    <col min="9239" max="9239" width="12.85546875" style="146" customWidth="1"/>
    <col min="9240" max="9240" width="15" style="146" customWidth="1"/>
    <col min="9241" max="9472" width="10.42578125" style="146"/>
    <col min="9473" max="9473" width="4.7109375" style="146" customWidth="1"/>
    <col min="9474" max="9474" width="15.42578125" style="146" bestFit="1" customWidth="1"/>
    <col min="9475" max="9475" width="15.42578125" style="146" customWidth="1"/>
    <col min="9476" max="9476" width="12.7109375" style="146" bestFit="1" customWidth="1"/>
    <col min="9477" max="9478" width="15.28515625" style="146" customWidth="1"/>
    <col min="9479" max="9479" width="20.42578125" style="146" customWidth="1"/>
    <col min="9480" max="9480" width="23.28515625" style="146" customWidth="1"/>
    <col min="9481" max="9481" width="14.42578125" style="146" customWidth="1"/>
    <col min="9482" max="9482" width="14" style="146" customWidth="1"/>
    <col min="9483" max="9483" width="15.28515625" style="146" customWidth="1"/>
    <col min="9484" max="9485" width="10.42578125" style="146" customWidth="1"/>
    <col min="9486" max="9486" width="17.85546875" style="146" customWidth="1"/>
    <col min="9487" max="9487" width="20.7109375" style="146" customWidth="1"/>
    <col min="9488" max="9488" width="16.140625" style="146" customWidth="1"/>
    <col min="9489" max="9489" width="15.85546875" style="146" customWidth="1"/>
    <col min="9490" max="9490" width="14.5703125" style="146" customWidth="1"/>
    <col min="9491" max="9491" width="18" style="146" customWidth="1"/>
    <col min="9492" max="9492" width="12.85546875" style="146" customWidth="1"/>
    <col min="9493" max="9494" width="10.42578125" style="146" customWidth="1"/>
    <col min="9495" max="9495" width="12.85546875" style="146" customWidth="1"/>
    <col min="9496" max="9496" width="15" style="146" customWidth="1"/>
    <col min="9497" max="9728" width="10.42578125" style="146"/>
    <col min="9729" max="9729" width="4.7109375" style="146" customWidth="1"/>
    <col min="9730" max="9730" width="15.42578125" style="146" bestFit="1" customWidth="1"/>
    <col min="9731" max="9731" width="15.42578125" style="146" customWidth="1"/>
    <col min="9732" max="9732" width="12.7109375" style="146" bestFit="1" customWidth="1"/>
    <col min="9733" max="9734" width="15.28515625" style="146" customWidth="1"/>
    <col min="9735" max="9735" width="20.42578125" style="146" customWidth="1"/>
    <col min="9736" max="9736" width="23.28515625" style="146" customWidth="1"/>
    <col min="9737" max="9737" width="14.42578125" style="146" customWidth="1"/>
    <col min="9738" max="9738" width="14" style="146" customWidth="1"/>
    <col min="9739" max="9739" width="15.28515625" style="146" customWidth="1"/>
    <col min="9740" max="9741" width="10.42578125" style="146" customWidth="1"/>
    <col min="9742" max="9742" width="17.85546875" style="146" customWidth="1"/>
    <col min="9743" max="9743" width="20.7109375" style="146" customWidth="1"/>
    <col min="9744" max="9744" width="16.140625" style="146" customWidth="1"/>
    <col min="9745" max="9745" width="15.85546875" style="146" customWidth="1"/>
    <col min="9746" max="9746" width="14.5703125" style="146" customWidth="1"/>
    <col min="9747" max="9747" width="18" style="146" customWidth="1"/>
    <col min="9748" max="9748" width="12.85546875" style="146" customWidth="1"/>
    <col min="9749" max="9750" width="10.42578125" style="146" customWidth="1"/>
    <col min="9751" max="9751" width="12.85546875" style="146" customWidth="1"/>
    <col min="9752" max="9752" width="15" style="146" customWidth="1"/>
    <col min="9753" max="9984" width="10.42578125" style="146"/>
    <col min="9985" max="9985" width="4.7109375" style="146" customWidth="1"/>
    <col min="9986" max="9986" width="15.42578125" style="146" bestFit="1" customWidth="1"/>
    <col min="9987" max="9987" width="15.42578125" style="146" customWidth="1"/>
    <col min="9988" max="9988" width="12.7109375" style="146" bestFit="1" customWidth="1"/>
    <col min="9989" max="9990" width="15.28515625" style="146" customWidth="1"/>
    <col min="9991" max="9991" width="20.42578125" style="146" customWidth="1"/>
    <col min="9992" max="9992" width="23.28515625" style="146" customWidth="1"/>
    <col min="9993" max="9993" width="14.42578125" style="146" customWidth="1"/>
    <col min="9994" max="9994" width="14" style="146" customWidth="1"/>
    <col min="9995" max="9995" width="15.28515625" style="146" customWidth="1"/>
    <col min="9996" max="9997" width="10.42578125" style="146" customWidth="1"/>
    <col min="9998" max="9998" width="17.85546875" style="146" customWidth="1"/>
    <col min="9999" max="9999" width="20.7109375" style="146" customWidth="1"/>
    <col min="10000" max="10000" width="16.140625" style="146" customWidth="1"/>
    <col min="10001" max="10001" width="15.85546875" style="146" customWidth="1"/>
    <col min="10002" max="10002" width="14.5703125" style="146" customWidth="1"/>
    <col min="10003" max="10003" width="18" style="146" customWidth="1"/>
    <col min="10004" max="10004" width="12.85546875" style="146" customWidth="1"/>
    <col min="10005" max="10006" width="10.42578125" style="146" customWidth="1"/>
    <col min="10007" max="10007" width="12.85546875" style="146" customWidth="1"/>
    <col min="10008" max="10008" width="15" style="146" customWidth="1"/>
    <col min="10009" max="10240" width="10.42578125" style="146"/>
    <col min="10241" max="10241" width="4.7109375" style="146" customWidth="1"/>
    <col min="10242" max="10242" width="15.42578125" style="146" bestFit="1" customWidth="1"/>
    <col min="10243" max="10243" width="15.42578125" style="146" customWidth="1"/>
    <col min="10244" max="10244" width="12.7109375" style="146" bestFit="1" customWidth="1"/>
    <col min="10245" max="10246" width="15.28515625" style="146" customWidth="1"/>
    <col min="10247" max="10247" width="20.42578125" style="146" customWidth="1"/>
    <col min="10248" max="10248" width="23.28515625" style="146" customWidth="1"/>
    <col min="10249" max="10249" width="14.42578125" style="146" customWidth="1"/>
    <col min="10250" max="10250" width="14" style="146" customWidth="1"/>
    <col min="10251" max="10251" width="15.28515625" style="146" customWidth="1"/>
    <col min="10252" max="10253" width="10.42578125" style="146" customWidth="1"/>
    <col min="10254" max="10254" width="17.85546875" style="146" customWidth="1"/>
    <col min="10255" max="10255" width="20.7109375" style="146" customWidth="1"/>
    <col min="10256" max="10256" width="16.140625" style="146" customWidth="1"/>
    <col min="10257" max="10257" width="15.85546875" style="146" customWidth="1"/>
    <col min="10258" max="10258" width="14.5703125" style="146" customWidth="1"/>
    <col min="10259" max="10259" width="18" style="146" customWidth="1"/>
    <col min="10260" max="10260" width="12.85546875" style="146" customWidth="1"/>
    <col min="10261" max="10262" width="10.42578125" style="146" customWidth="1"/>
    <col min="10263" max="10263" width="12.85546875" style="146" customWidth="1"/>
    <col min="10264" max="10264" width="15" style="146" customWidth="1"/>
    <col min="10265" max="10496" width="10.42578125" style="146"/>
    <col min="10497" max="10497" width="4.7109375" style="146" customWidth="1"/>
    <col min="10498" max="10498" width="15.42578125" style="146" bestFit="1" customWidth="1"/>
    <col min="10499" max="10499" width="15.42578125" style="146" customWidth="1"/>
    <col min="10500" max="10500" width="12.7109375" style="146" bestFit="1" customWidth="1"/>
    <col min="10501" max="10502" width="15.28515625" style="146" customWidth="1"/>
    <col min="10503" max="10503" width="20.42578125" style="146" customWidth="1"/>
    <col min="10504" max="10504" width="23.28515625" style="146" customWidth="1"/>
    <col min="10505" max="10505" width="14.42578125" style="146" customWidth="1"/>
    <col min="10506" max="10506" width="14" style="146" customWidth="1"/>
    <col min="10507" max="10507" width="15.28515625" style="146" customWidth="1"/>
    <col min="10508" max="10509" width="10.42578125" style="146" customWidth="1"/>
    <col min="10510" max="10510" width="17.85546875" style="146" customWidth="1"/>
    <col min="10511" max="10511" width="20.7109375" style="146" customWidth="1"/>
    <col min="10512" max="10512" width="16.140625" style="146" customWidth="1"/>
    <col min="10513" max="10513" width="15.85546875" style="146" customWidth="1"/>
    <col min="10514" max="10514" width="14.5703125" style="146" customWidth="1"/>
    <col min="10515" max="10515" width="18" style="146" customWidth="1"/>
    <col min="10516" max="10516" width="12.85546875" style="146" customWidth="1"/>
    <col min="10517" max="10518" width="10.42578125" style="146" customWidth="1"/>
    <col min="10519" max="10519" width="12.85546875" style="146" customWidth="1"/>
    <col min="10520" max="10520" width="15" style="146" customWidth="1"/>
    <col min="10521" max="10752" width="10.42578125" style="146"/>
    <col min="10753" max="10753" width="4.7109375" style="146" customWidth="1"/>
    <col min="10754" max="10754" width="15.42578125" style="146" bestFit="1" customWidth="1"/>
    <col min="10755" max="10755" width="15.42578125" style="146" customWidth="1"/>
    <col min="10756" max="10756" width="12.7109375" style="146" bestFit="1" customWidth="1"/>
    <col min="10757" max="10758" width="15.28515625" style="146" customWidth="1"/>
    <col min="10759" max="10759" width="20.42578125" style="146" customWidth="1"/>
    <col min="10760" max="10760" width="23.28515625" style="146" customWidth="1"/>
    <col min="10761" max="10761" width="14.42578125" style="146" customWidth="1"/>
    <col min="10762" max="10762" width="14" style="146" customWidth="1"/>
    <col min="10763" max="10763" width="15.28515625" style="146" customWidth="1"/>
    <col min="10764" max="10765" width="10.42578125" style="146" customWidth="1"/>
    <col min="10766" max="10766" width="17.85546875" style="146" customWidth="1"/>
    <col min="10767" max="10767" width="20.7109375" style="146" customWidth="1"/>
    <col min="10768" max="10768" width="16.140625" style="146" customWidth="1"/>
    <col min="10769" max="10769" width="15.85546875" style="146" customWidth="1"/>
    <col min="10770" max="10770" width="14.5703125" style="146" customWidth="1"/>
    <col min="10771" max="10771" width="18" style="146" customWidth="1"/>
    <col min="10772" max="10772" width="12.85546875" style="146" customWidth="1"/>
    <col min="10773" max="10774" width="10.42578125" style="146" customWidth="1"/>
    <col min="10775" max="10775" width="12.85546875" style="146" customWidth="1"/>
    <col min="10776" max="10776" width="15" style="146" customWidth="1"/>
    <col min="10777" max="11008" width="10.42578125" style="146"/>
    <col min="11009" max="11009" width="4.7109375" style="146" customWidth="1"/>
    <col min="11010" max="11010" width="15.42578125" style="146" bestFit="1" customWidth="1"/>
    <col min="11011" max="11011" width="15.42578125" style="146" customWidth="1"/>
    <col min="11012" max="11012" width="12.7109375" style="146" bestFit="1" customWidth="1"/>
    <col min="11013" max="11014" width="15.28515625" style="146" customWidth="1"/>
    <col min="11015" max="11015" width="20.42578125" style="146" customWidth="1"/>
    <col min="11016" max="11016" width="23.28515625" style="146" customWidth="1"/>
    <col min="11017" max="11017" width="14.42578125" style="146" customWidth="1"/>
    <col min="11018" max="11018" width="14" style="146" customWidth="1"/>
    <col min="11019" max="11019" width="15.28515625" style="146" customWidth="1"/>
    <col min="11020" max="11021" width="10.42578125" style="146" customWidth="1"/>
    <col min="11022" max="11022" width="17.85546875" style="146" customWidth="1"/>
    <col min="11023" max="11023" width="20.7109375" style="146" customWidth="1"/>
    <col min="11024" max="11024" width="16.140625" style="146" customWidth="1"/>
    <col min="11025" max="11025" width="15.85546875" style="146" customWidth="1"/>
    <col min="11026" max="11026" width="14.5703125" style="146" customWidth="1"/>
    <col min="11027" max="11027" width="18" style="146" customWidth="1"/>
    <col min="11028" max="11028" width="12.85546875" style="146" customWidth="1"/>
    <col min="11029" max="11030" width="10.42578125" style="146" customWidth="1"/>
    <col min="11031" max="11031" width="12.85546875" style="146" customWidth="1"/>
    <col min="11032" max="11032" width="15" style="146" customWidth="1"/>
    <col min="11033" max="11264" width="10.42578125" style="146"/>
    <col min="11265" max="11265" width="4.7109375" style="146" customWidth="1"/>
    <col min="11266" max="11266" width="15.42578125" style="146" bestFit="1" customWidth="1"/>
    <col min="11267" max="11267" width="15.42578125" style="146" customWidth="1"/>
    <col min="11268" max="11268" width="12.7109375" style="146" bestFit="1" customWidth="1"/>
    <col min="11269" max="11270" width="15.28515625" style="146" customWidth="1"/>
    <col min="11271" max="11271" width="20.42578125" style="146" customWidth="1"/>
    <col min="11272" max="11272" width="23.28515625" style="146" customWidth="1"/>
    <col min="11273" max="11273" width="14.42578125" style="146" customWidth="1"/>
    <col min="11274" max="11274" width="14" style="146" customWidth="1"/>
    <col min="11275" max="11275" width="15.28515625" style="146" customWidth="1"/>
    <col min="11276" max="11277" width="10.42578125" style="146" customWidth="1"/>
    <col min="11278" max="11278" width="17.85546875" style="146" customWidth="1"/>
    <col min="11279" max="11279" width="20.7109375" style="146" customWidth="1"/>
    <col min="11280" max="11280" width="16.140625" style="146" customWidth="1"/>
    <col min="11281" max="11281" width="15.85546875" style="146" customWidth="1"/>
    <col min="11282" max="11282" width="14.5703125" style="146" customWidth="1"/>
    <col min="11283" max="11283" width="18" style="146" customWidth="1"/>
    <col min="11284" max="11284" width="12.85546875" style="146" customWidth="1"/>
    <col min="11285" max="11286" width="10.42578125" style="146" customWidth="1"/>
    <col min="11287" max="11287" width="12.85546875" style="146" customWidth="1"/>
    <col min="11288" max="11288" width="15" style="146" customWidth="1"/>
    <col min="11289" max="11520" width="10.42578125" style="146"/>
    <col min="11521" max="11521" width="4.7109375" style="146" customWidth="1"/>
    <col min="11522" max="11522" width="15.42578125" style="146" bestFit="1" customWidth="1"/>
    <col min="11523" max="11523" width="15.42578125" style="146" customWidth="1"/>
    <col min="11524" max="11524" width="12.7109375" style="146" bestFit="1" customWidth="1"/>
    <col min="11525" max="11526" width="15.28515625" style="146" customWidth="1"/>
    <col min="11527" max="11527" width="20.42578125" style="146" customWidth="1"/>
    <col min="11528" max="11528" width="23.28515625" style="146" customWidth="1"/>
    <col min="11529" max="11529" width="14.42578125" style="146" customWidth="1"/>
    <col min="11530" max="11530" width="14" style="146" customWidth="1"/>
    <col min="11531" max="11531" width="15.28515625" style="146" customWidth="1"/>
    <col min="11532" max="11533" width="10.42578125" style="146" customWidth="1"/>
    <col min="11534" max="11534" width="17.85546875" style="146" customWidth="1"/>
    <col min="11535" max="11535" width="20.7109375" style="146" customWidth="1"/>
    <col min="11536" max="11536" width="16.140625" style="146" customWidth="1"/>
    <col min="11537" max="11537" width="15.85546875" style="146" customWidth="1"/>
    <col min="11538" max="11538" width="14.5703125" style="146" customWidth="1"/>
    <col min="11539" max="11539" width="18" style="146" customWidth="1"/>
    <col min="11540" max="11540" width="12.85546875" style="146" customWidth="1"/>
    <col min="11541" max="11542" width="10.42578125" style="146" customWidth="1"/>
    <col min="11543" max="11543" width="12.85546875" style="146" customWidth="1"/>
    <col min="11544" max="11544" width="15" style="146" customWidth="1"/>
    <col min="11545" max="11776" width="10.42578125" style="146"/>
    <col min="11777" max="11777" width="4.7109375" style="146" customWidth="1"/>
    <col min="11778" max="11778" width="15.42578125" style="146" bestFit="1" customWidth="1"/>
    <col min="11779" max="11779" width="15.42578125" style="146" customWidth="1"/>
    <col min="11780" max="11780" width="12.7109375" style="146" bestFit="1" customWidth="1"/>
    <col min="11781" max="11782" width="15.28515625" style="146" customWidth="1"/>
    <col min="11783" max="11783" width="20.42578125" style="146" customWidth="1"/>
    <col min="11784" max="11784" width="23.28515625" style="146" customWidth="1"/>
    <col min="11785" max="11785" width="14.42578125" style="146" customWidth="1"/>
    <col min="11786" max="11786" width="14" style="146" customWidth="1"/>
    <col min="11787" max="11787" width="15.28515625" style="146" customWidth="1"/>
    <col min="11788" max="11789" width="10.42578125" style="146" customWidth="1"/>
    <col min="11790" max="11790" width="17.85546875" style="146" customWidth="1"/>
    <col min="11791" max="11791" width="20.7109375" style="146" customWidth="1"/>
    <col min="11792" max="11792" width="16.140625" style="146" customWidth="1"/>
    <col min="11793" max="11793" width="15.85546875" style="146" customWidth="1"/>
    <col min="11794" max="11794" width="14.5703125" style="146" customWidth="1"/>
    <col min="11795" max="11795" width="18" style="146" customWidth="1"/>
    <col min="11796" max="11796" width="12.85546875" style="146" customWidth="1"/>
    <col min="11797" max="11798" width="10.42578125" style="146" customWidth="1"/>
    <col min="11799" max="11799" width="12.85546875" style="146" customWidth="1"/>
    <col min="11800" max="11800" width="15" style="146" customWidth="1"/>
    <col min="11801" max="12032" width="10.42578125" style="146"/>
    <col min="12033" max="12033" width="4.7109375" style="146" customWidth="1"/>
    <col min="12034" max="12034" width="15.42578125" style="146" bestFit="1" customWidth="1"/>
    <col min="12035" max="12035" width="15.42578125" style="146" customWidth="1"/>
    <col min="12036" max="12036" width="12.7109375" style="146" bestFit="1" customWidth="1"/>
    <col min="12037" max="12038" width="15.28515625" style="146" customWidth="1"/>
    <col min="12039" max="12039" width="20.42578125" style="146" customWidth="1"/>
    <col min="12040" max="12040" width="23.28515625" style="146" customWidth="1"/>
    <col min="12041" max="12041" width="14.42578125" style="146" customWidth="1"/>
    <col min="12042" max="12042" width="14" style="146" customWidth="1"/>
    <col min="12043" max="12043" width="15.28515625" style="146" customWidth="1"/>
    <col min="12044" max="12045" width="10.42578125" style="146" customWidth="1"/>
    <col min="12046" max="12046" width="17.85546875" style="146" customWidth="1"/>
    <col min="12047" max="12047" width="20.7109375" style="146" customWidth="1"/>
    <col min="12048" max="12048" width="16.140625" style="146" customWidth="1"/>
    <col min="12049" max="12049" width="15.85546875" style="146" customWidth="1"/>
    <col min="12050" max="12050" width="14.5703125" style="146" customWidth="1"/>
    <col min="12051" max="12051" width="18" style="146" customWidth="1"/>
    <col min="12052" max="12052" width="12.85546875" style="146" customWidth="1"/>
    <col min="12053" max="12054" width="10.42578125" style="146" customWidth="1"/>
    <col min="12055" max="12055" width="12.85546875" style="146" customWidth="1"/>
    <col min="12056" max="12056" width="15" style="146" customWidth="1"/>
    <col min="12057" max="12288" width="10.42578125" style="146"/>
    <col min="12289" max="12289" width="4.7109375" style="146" customWidth="1"/>
    <col min="12290" max="12290" width="15.42578125" style="146" bestFit="1" customWidth="1"/>
    <col min="12291" max="12291" width="15.42578125" style="146" customWidth="1"/>
    <col min="12292" max="12292" width="12.7109375" style="146" bestFit="1" customWidth="1"/>
    <col min="12293" max="12294" width="15.28515625" style="146" customWidth="1"/>
    <col min="12295" max="12295" width="20.42578125" style="146" customWidth="1"/>
    <col min="12296" max="12296" width="23.28515625" style="146" customWidth="1"/>
    <col min="12297" max="12297" width="14.42578125" style="146" customWidth="1"/>
    <col min="12298" max="12298" width="14" style="146" customWidth="1"/>
    <col min="12299" max="12299" width="15.28515625" style="146" customWidth="1"/>
    <col min="12300" max="12301" width="10.42578125" style="146" customWidth="1"/>
    <col min="12302" max="12302" width="17.85546875" style="146" customWidth="1"/>
    <col min="12303" max="12303" width="20.7109375" style="146" customWidth="1"/>
    <col min="12304" max="12304" width="16.140625" style="146" customWidth="1"/>
    <col min="12305" max="12305" width="15.85546875" style="146" customWidth="1"/>
    <col min="12306" max="12306" width="14.5703125" style="146" customWidth="1"/>
    <col min="12307" max="12307" width="18" style="146" customWidth="1"/>
    <col min="12308" max="12308" width="12.85546875" style="146" customWidth="1"/>
    <col min="12309" max="12310" width="10.42578125" style="146" customWidth="1"/>
    <col min="12311" max="12311" width="12.85546875" style="146" customWidth="1"/>
    <col min="12312" max="12312" width="15" style="146" customWidth="1"/>
    <col min="12313" max="12544" width="10.42578125" style="146"/>
    <col min="12545" max="12545" width="4.7109375" style="146" customWidth="1"/>
    <col min="12546" max="12546" width="15.42578125" style="146" bestFit="1" customWidth="1"/>
    <col min="12547" max="12547" width="15.42578125" style="146" customWidth="1"/>
    <col min="12548" max="12548" width="12.7109375" style="146" bestFit="1" customWidth="1"/>
    <col min="12549" max="12550" width="15.28515625" style="146" customWidth="1"/>
    <col min="12551" max="12551" width="20.42578125" style="146" customWidth="1"/>
    <col min="12552" max="12552" width="23.28515625" style="146" customWidth="1"/>
    <col min="12553" max="12553" width="14.42578125" style="146" customWidth="1"/>
    <col min="12554" max="12554" width="14" style="146" customWidth="1"/>
    <col min="12555" max="12555" width="15.28515625" style="146" customWidth="1"/>
    <col min="12556" max="12557" width="10.42578125" style="146" customWidth="1"/>
    <col min="12558" max="12558" width="17.85546875" style="146" customWidth="1"/>
    <col min="12559" max="12559" width="20.7109375" style="146" customWidth="1"/>
    <col min="12560" max="12560" width="16.140625" style="146" customWidth="1"/>
    <col min="12561" max="12561" width="15.85546875" style="146" customWidth="1"/>
    <col min="12562" max="12562" width="14.5703125" style="146" customWidth="1"/>
    <col min="12563" max="12563" width="18" style="146" customWidth="1"/>
    <col min="12564" max="12564" width="12.85546875" style="146" customWidth="1"/>
    <col min="12565" max="12566" width="10.42578125" style="146" customWidth="1"/>
    <col min="12567" max="12567" width="12.85546875" style="146" customWidth="1"/>
    <col min="12568" max="12568" width="15" style="146" customWidth="1"/>
    <col min="12569" max="12800" width="10.42578125" style="146"/>
    <col min="12801" max="12801" width="4.7109375" style="146" customWidth="1"/>
    <col min="12802" max="12802" width="15.42578125" style="146" bestFit="1" customWidth="1"/>
    <col min="12803" max="12803" width="15.42578125" style="146" customWidth="1"/>
    <col min="12804" max="12804" width="12.7109375" style="146" bestFit="1" customWidth="1"/>
    <col min="12805" max="12806" width="15.28515625" style="146" customWidth="1"/>
    <col min="12807" max="12807" width="20.42578125" style="146" customWidth="1"/>
    <col min="12808" max="12808" width="23.28515625" style="146" customWidth="1"/>
    <col min="12809" max="12809" width="14.42578125" style="146" customWidth="1"/>
    <col min="12810" max="12810" width="14" style="146" customWidth="1"/>
    <col min="12811" max="12811" width="15.28515625" style="146" customWidth="1"/>
    <col min="12812" max="12813" width="10.42578125" style="146" customWidth="1"/>
    <col min="12814" max="12814" width="17.85546875" style="146" customWidth="1"/>
    <col min="12815" max="12815" width="20.7109375" style="146" customWidth="1"/>
    <col min="12816" max="12816" width="16.140625" style="146" customWidth="1"/>
    <col min="12817" max="12817" width="15.85546875" style="146" customWidth="1"/>
    <col min="12818" max="12818" width="14.5703125" style="146" customWidth="1"/>
    <col min="12819" max="12819" width="18" style="146" customWidth="1"/>
    <col min="12820" max="12820" width="12.85546875" style="146" customWidth="1"/>
    <col min="12821" max="12822" width="10.42578125" style="146" customWidth="1"/>
    <col min="12823" max="12823" width="12.85546875" style="146" customWidth="1"/>
    <col min="12824" max="12824" width="15" style="146" customWidth="1"/>
    <col min="12825" max="13056" width="10.42578125" style="146"/>
    <col min="13057" max="13057" width="4.7109375" style="146" customWidth="1"/>
    <col min="13058" max="13058" width="15.42578125" style="146" bestFit="1" customWidth="1"/>
    <col min="13059" max="13059" width="15.42578125" style="146" customWidth="1"/>
    <col min="13060" max="13060" width="12.7109375" style="146" bestFit="1" customWidth="1"/>
    <col min="13061" max="13062" width="15.28515625" style="146" customWidth="1"/>
    <col min="13063" max="13063" width="20.42578125" style="146" customWidth="1"/>
    <col min="13064" max="13064" width="23.28515625" style="146" customWidth="1"/>
    <col min="13065" max="13065" width="14.42578125" style="146" customWidth="1"/>
    <col min="13066" max="13066" width="14" style="146" customWidth="1"/>
    <col min="13067" max="13067" width="15.28515625" style="146" customWidth="1"/>
    <col min="13068" max="13069" width="10.42578125" style="146" customWidth="1"/>
    <col min="13070" max="13070" width="17.85546875" style="146" customWidth="1"/>
    <col min="13071" max="13071" width="20.7109375" style="146" customWidth="1"/>
    <col min="13072" max="13072" width="16.140625" style="146" customWidth="1"/>
    <col min="13073" max="13073" width="15.85546875" style="146" customWidth="1"/>
    <col min="13074" max="13074" width="14.5703125" style="146" customWidth="1"/>
    <col min="13075" max="13075" width="18" style="146" customWidth="1"/>
    <col min="13076" max="13076" width="12.85546875" style="146" customWidth="1"/>
    <col min="13077" max="13078" width="10.42578125" style="146" customWidth="1"/>
    <col min="13079" max="13079" width="12.85546875" style="146" customWidth="1"/>
    <col min="13080" max="13080" width="15" style="146" customWidth="1"/>
    <col min="13081" max="13312" width="10.42578125" style="146"/>
    <col min="13313" max="13313" width="4.7109375" style="146" customWidth="1"/>
    <col min="13314" max="13314" width="15.42578125" style="146" bestFit="1" customWidth="1"/>
    <col min="13315" max="13315" width="15.42578125" style="146" customWidth="1"/>
    <col min="13316" max="13316" width="12.7109375" style="146" bestFit="1" customWidth="1"/>
    <col min="13317" max="13318" width="15.28515625" style="146" customWidth="1"/>
    <col min="13319" max="13319" width="20.42578125" style="146" customWidth="1"/>
    <col min="13320" max="13320" width="23.28515625" style="146" customWidth="1"/>
    <col min="13321" max="13321" width="14.42578125" style="146" customWidth="1"/>
    <col min="13322" max="13322" width="14" style="146" customWidth="1"/>
    <col min="13323" max="13323" width="15.28515625" style="146" customWidth="1"/>
    <col min="13324" max="13325" width="10.42578125" style="146" customWidth="1"/>
    <col min="13326" max="13326" width="17.85546875" style="146" customWidth="1"/>
    <col min="13327" max="13327" width="20.7109375" style="146" customWidth="1"/>
    <col min="13328" max="13328" width="16.140625" style="146" customWidth="1"/>
    <col min="13329" max="13329" width="15.85546875" style="146" customWidth="1"/>
    <col min="13330" max="13330" width="14.5703125" style="146" customWidth="1"/>
    <col min="13331" max="13331" width="18" style="146" customWidth="1"/>
    <col min="13332" max="13332" width="12.85546875" style="146" customWidth="1"/>
    <col min="13333" max="13334" width="10.42578125" style="146" customWidth="1"/>
    <col min="13335" max="13335" width="12.85546875" style="146" customWidth="1"/>
    <col min="13336" max="13336" width="15" style="146" customWidth="1"/>
    <col min="13337" max="13568" width="10.42578125" style="146"/>
    <col min="13569" max="13569" width="4.7109375" style="146" customWidth="1"/>
    <col min="13570" max="13570" width="15.42578125" style="146" bestFit="1" customWidth="1"/>
    <col min="13571" max="13571" width="15.42578125" style="146" customWidth="1"/>
    <col min="13572" max="13572" width="12.7109375" style="146" bestFit="1" customWidth="1"/>
    <col min="13573" max="13574" width="15.28515625" style="146" customWidth="1"/>
    <col min="13575" max="13575" width="20.42578125" style="146" customWidth="1"/>
    <col min="13576" max="13576" width="23.28515625" style="146" customWidth="1"/>
    <col min="13577" max="13577" width="14.42578125" style="146" customWidth="1"/>
    <col min="13578" max="13578" width="14" style="146" customWidth="1"/>
    <col min="13579" max="13579" width="15.28515625" style="146" customWidth="1"/>
    <col min="13580" max="13581" width="10.42578125" style="146" customWidth="1"/>
    <col min="13582" max="13582" width="17.85546875" style="146" customWidth="1"/>
    <col min="13583" max="13583" width="20.7109375" style="146" customWidth="1"/>
    <col min="13584" max="13584" width="16.140625" style="146" customWidth="1"/>
    <col min="13585" max="13585" width="15.85546875" style="146" customWidth="1"/>
    <col min="13586" max="13586" width="14.5703125" style="146" customWidth="1"/>
    <col min="13587" max="13587" width="18" style="146" customWidth="1"/>
    <col min="13588" max="13588" width="12.85546875" style="146" customWidth="1"/>
    <col min="13589" max="13590" width="10.42578125" style="146" customWidth="1"/>
    <col min="13591" max="13591" width="12.85546875" style="146" customWidth="1"/>
    <col min="13592" max="13592" width="15" style="146" customWidth="1"/>
    <col min="13593" max="13824" width="10.42578125" style="146"/>
    <col min="13825" max="13825" width="4.7109375" style="146" customWidth="1"/>
    <col min="13826" max="13826" width="15.42578125" style="146" bestFit="1" customWidth="1"/>
    <col min="13827" max="13827" width="15.42578125" style="146" customWidth="1"/>
    <col min="13828" max="13828" width="12.7109375" style="146" bestFit="1" customWidth="1"/>
    <col min="13829" max="13830" width="15.28515625" style="146" customWidth="1"/>
    <col min="13831" max="13831" width="20.42578125" style="146" customWidth="1"/>
    <col min="13832" max="13832" width="23.28515625" style="146" customWidth="1"/>
    <col min="13833" max="13833" width="14.42578125" style="146" customWidth="1"/>
    <col min="13834" max="13834" width="14" style="146" customWidth="1"/>
    <col min="13835" max="13835" width="15.28515625" style="146" customWidth="1"/>
    <col min="13836" max="13837" width="10.42578125" style="146" customWidth="1"/>
    <col min="13838" max="13838" width="17.85546875" style="146" customWidth="1"/>
    <col min="13839" max="13839" width="20.7109375" style="146" customWidth="1"/>
    <col min="13840" max="13840" width="16.140625" style="146" customWidth="1"/>
    <col min="13841" max="13841" width="15.85546875" style="146" customWidth="1"/>
    <col min="13842" max="13842" width="14.5703125" style="146" customWidth="1"/>
    <col min="13843" max="13843" width="18" style="146" customWidth="1"/>
    <col min="13844" max="13844" width="12.85546875" style="146" customWidth="1"/>
    <col min="13845" max="13846" width="10.42578125" style="146" customWidth="1"/>
    <col min="13847" max="13847" width="12.85546875" style="146" customWidth="1"/>
    <col min="13848" max="13848" width="15" style="146" customWidth="1"/>
    <col min="13849" max="14080" width="10.42578125" style="146"/>
    <col min="14081" max="14081" width="4.7109375" style="146" customWidth="1"/>
    <col min="14082" max="14082" width="15.42578125" style="146" bestFit="1" customWidth="1"/>
    <col min="14083" max="14083" width="15.42578125" style="146" customWidth="1"/>
    <col min="14084" max="14084" width="12.7109375" style="146" bestFit="1" customWidth="1"/>
    <col min="14085" max="14086" width="15.28515625" style="146" customWidth="1"/>
    <col min="14087" max="14087" width="20.42578125" style="146" customWidth="1"/>
    <col min="14088" max="14088" width="23.28515625" style="146" customWidth="1"/>
    <col min="14089" max="14089" width="14.42578125" style="146" customWidth="1"/>
    <col min="14090" max="14090" width="14" style="146" customWidth="1"/>
    <col min="14091" max="14091" width="15.28515625" style="146" customWidth="1"/>
    <col min="14092" max="14093" width="10.42578125" style="146" customWidth="1"/>
    <col min="14094" max="14094" width="17.85546875" style="146" customWidth="1"/>
    <col min="14095" max="14095" width="20.7109375" style="146" customWidth="1"/>
    <col min="14096" max="14096" width="16.140625" style="146" customWidth="1"/>
    <col min="14097" max="14097" width="15.85546875" style="146" customWidth="1"/>
    <col min="14098" max="14098" width="14.5703125" style="146" customWidth="1"/>
    <col min="14099" max="14099" width="18" style="146" customWidth="1"/>
    <col min="14100" max="14100" width="12.85546875" style="146" customWidth="1"/>
    <col min="14101" max="14102" width="10.42578125" style="146" customWidth="1"/>
    <col min="14103" max="14103" width="12.85546875" style="146" customWidth="1"/>
    <col min="14104" max="14104" width="15" style="146" customWidth="1"/>
    <col min="14105" max="14336" width="10.42578125" style="146"/>
    <col min="14337" max="14337" width="4.7109375" style="146" customWidth="1"/>
    <col min="14338" max="14338" width="15.42578125" style="146" bestFit="1" customWidth="1"/>
    <col min="14339" max="14339" width="15.42578125" style="146" customWidth="1"/>
    <col min="14340" max="14340" width="12.7109375" style="146" bestFit="1" customWidth="1"/>
    <col min="14341" max="14342" width="15.28515625" style="146" customWidth="1"/>
    <col min="14343" max="14343" width="20.42578125" style="146" customWidth="1"/>
    <col min="14344" max="14344" width="23.28515625" style="146" customWidth="1"/>
    <col min="14345" max="14345" width="14.42578125" style="146" customWidth="1"/>
    <col min="14346" max="14346" width="14" style="146" customWidth="1"/>
    <col min="14347" max="14347" width="15.28515625" style="146" customWidth="1"/>
    <col min="14348" max="14349" width="10.42578125" style="146" customWidth="1"/>
    <col min="14350" max="14350" width="17.85546875" style="146" customWidth="1"/>
    <col min="14351" max="14351" width="20.7109375" style="146" customWidth="1"/>
    <col min="14352" max="14352" width="16.140625" style="146" customWidth="1"/>
    <col min="14353" max="14353" width="15.85546875" style="146" customWidth="1"/>
    <col min="14354" max="14354" width="14.5703125" style="146" customWidth="1"/>
    <col min="14355" max="14355" width="18" style="146" customWidth="1"/>
    <col min="14356" max="14356" width="12.85546875" style="146" customWidth="1"/>
    <col min="14357" max="14358" width="10.42578125" style="146" customWidth="1"/>
    <col min="14359" max="14359" width="12.85546875" style="146" customWidth="1"/>
    <col min="14360" max="14360" width="15" style="146" customWidth="1"/>
    <col min="14361" max="14592" width="10.42578125" style="146"/>
    <col min="14593" max="14593" width="4.7109375" style="146" customWidth="1"/>
    <col min="14594" max="14594" width="15.42578125" style="146" bestFit="1" customWidth="1"/>
    <col min="14595" max="14595" width="15.42578125" style="146" customWidth="1"/>
    <col min="14596" max="14596" width="12.7109375" style="146" bestFit="1" customWidth="1"/>
    <col min="14597" max="14598" width="15.28515625" style="146" customWidth="1"/>
    <col min="14599" max="14599" width="20.42578125" style="146" customWidth="1"/>
    <col min="14600" max="14600" width="23.28515625" style="146" customWidth="1"/>
    <col min="14601" max="14601" width="14.42578125" style="146" customWidth="1"/>
    <col min="14602" max="14602" width="14" style="146" customWidth="1"/>
    <col min="14603" max="14603" width="15.28515625" style="146" customWidth="1"/>
    <col min="14604" max="14605" width="10.42578125" style="146" customWidth="1"/>
    <col min="14606" max="14606" width="17.85546875" style="146" customWidth="1"/>
    <col min="14607" max="14607" width="20.7109375" style="146" customWidth="1"/>
    <col min="14608" max="14608" width="16.140625" style="146" customWidth="1"/>
    <col min="14609" max="14609" width="15.85546875" style="146" customWidth="1"/>
    <col min="14610" max="14610" width="14.5703125" style="146" customWidth="1"/>
    <col min="14611" max="14611" width="18" style="146" customWidth="1"/>
    <col min="14612" max="14612" width="12.85546875" style="146" customWidth="1"/>
    <col min="14613" max="14614" width="10.42578125" style="146" customWidth="1"/>
    <col min="14615" max="14615" width="12.85546875" style="146" customWidth="1"/>
    <col min="14616" max="14616" width="15" style="146" customWidth="1"/>
    <col min="14617" max="14848" width="10.42578125" style="146"/>
    <col min="14849" max="14849" width="4.7109375" style="146" customWidth="1"/>
    <col min="14850" max="14850" width="15.42578125" style="146" bestFit="1" customWidth="1"/>
    <col min="14851" max="14851" width="15.42578125" style="146" customWidth="1"/>
    <col min="14852" max="14852" width="12.7109375" style="146" bestFit="1" customWidth="1"/>
    <col min="14853" max="14854" width="15.28515625" style="146" customWidth="1"/>
    <col min="14855" max="14855" width="20.42578125" style="146" customWidth="1"/>
    <col min="14856" max="14856" width="23.28515625" style="146" customWidth="1"/>
    <col min="14857" max="14857" width="14.42578125" style="146" customWidth="1"/>
    <col min="14858" max="14858" width="14" style="146" customWidth="1"/>
    <col min="14859" max="14859" width="15.28515625" style="146" customWidth="1"/>
    <col min="14860" max="14861" width="10.42578125" style="146" customWidth="1"/>
    <col min="14862" max="14862" width="17.85546875" style="146" customWidth="1"/>
    <col min="14863" max="14863" width="20.7109375" style="146" customWidth="1"/>
    <col min="14864" max="14864" width="16.140625" style="146" customWidth="1"/>
    <col min="14865" max="14865" width="15.85546875" style="146" customWidth="1"/>
    <col min="14866" max="14866" width="14.5703125" style="146" customWidth="1"/>
    <col min="14867" max="14867" width="18" style="146" customWidth="1"/>
    <col min="14868" max="14868" width="12.85546875" style="146" customWidth="1"/>
    <col min="14869" max="14870" width="10.42578125" style="146" customWidth="1"/>
    <col min="14871" max="14871" width="12.85546875" style="146" customWidth="1"/>
    <col min="14872" max="14872" width="15" style="146" customWidth="1"/>
    <col min="14873" max="15104" width="10.42578125" style="146"/>
    <col min="15105" max="15105" width="4.7109375" style="146" customWidth="1"/>
    <col min="15106" max="15106" width="15.42578125" style="146" bestFit="1" customWidth="1"/>
    <col min="15107" max="15107" width="15.42578125" style="146" customWidth="1"/>
    <col min="15108" max="15108" width="12.7109375" style="146" bestFit="1" customWidth="1"/>
    <col min="15109" max="15110" width="15.28515625" style="146" customWidth="1"/>
    <col min="15111" max="15111" width="20.42578125" style="146" customWidth="1"/>
    <col min="15112" max="15112" width="23.28515625" style="146" customWidth="1"/>
    <col min="15113" max="15113" width="14.42578125" style="146" customWidth="1"/>
    <col min="15114" max="15114" width="14" style="146" customWidth="1"/>
    <col min="15115" max="15115" width="15.28515625" style="146" customWidth="1"/>
    <col min="15116" max="15117" width="10.42578125" style="146" customWidth="1"/>
    <col min="15118" max="15118" width="17.85546875" style="146" customWidth="1"/>
    <col min="15119" max="15119" width="20.7109375" style="146" customWidth="1"/>
    <col min="15120" max="15120" width="16.140625" style="146" customWidth="1"/>
    <col min="15121" max="15121" width="15.85546875" style="146" customWidth="1"/>
    <col min="15122" max="15122" width="14.5703125" style="146" customWidth="1"/>
    <col min="15123" max="15123" width="18" style="146" customWidth="1"/>
    <col min="15124" max="15124" width="12.85546875" style="146" customWidth="1"/>
    <col min="15125" max="15126" width="10.42578125" style="146" customWidth="1"/>
    <col min="15127" max="15127" width="12.85546875" style="146" customWidth="1"/>
    <col min="15128" max="15128" width="15" style="146" customWidth="1"/>
    <col min="15129" max="15360" width="10.42578125" style="146"/>
    <col min="15361" max="15361" width="4.7109375" style="146" customWidth="1"/>
    <col min="15362" max="15362" width="15.42578125" style="146" bestFit="1" customWidth="1"/>
    <col min="15363" max="15363" width="15.42578125" style="146" customWidth="1"/>
    <col min="15364" max="15364" width="12.7109375" style="146" bestFit="1" customWidth="1"/>
    <col min="15365" max="15366" width="15.28515625" style="146" customWidth="1"/>
    <col min="15367" max="15367" width="20.42578125" style="146" customWidth="1"/>
    <col min="15368" max="15368" width="23.28515625" style="146" customWidth="1"/>
    <col min="15369" max="15369" width="14.42578125" style="146" customWidth="1"/>
    <col min="15370" max="15370" width="14" style="146" customWidth="1"/>
    <col min="15371" max="15371" width="15.28515625" style="146" customWidth="1"/>
    <col min="15372" max="15373" width="10.42578125" style="146" customWidth="1"/>
    <col min="15374" max="15374" width="17.85546875" style="146" customWidth="1"/>
    <col min="15375" max="15375" width="20.7109375" style="146" customWidth="1"/>
    <col min="15376" max="15376" width="16.140625" style="146" customWidth="1"/>
    <col min="15377" max="15377" width="15.85546875" style="146" customWidth="1"/>
    <col min="15378" max="15378" width="14.5703125" style="146" customWidth="1"/>
    <col min="15379" max="15379" width="18" style="146" customWidth="1"/>
    <col min="15380" max="15380" width="12.85546875" style="146" customWidth="1"/>
    <col min="15381" max="15382" width="10.42578125" style="146" customWidth="1"/>
    <col min="15383" max="15383" width="12.85546875" style="146" customWidth="1"/>
    <col min="15384" max="15384" width="15" style="146" customWidth="1"/>
    <col min="15385" max="15616" width="10.42578125" style="146"/>
    <col min="15617" max="15617" width="4.7109375" style="146" customWidth="1"/>
    <col min="15618" max="15618" width="15.42578125" style="146" bestFit="1" customWidth="1"/>
    <col min="15619" max="15619" width="15.42578125" style="146" customWidth="1"/>
    <col min="15620" max="15620" width="12.7109375" style="146" bestFit="1" customWidth="1"/>
    <col min="15621" max="15622" width="15.28515625" style="146" customWidth="1"/>
    <col min="15623" max="15623" width="20.42578125" style="146" customWidth="1"/>
    <col min="15624" max="15624" width="23.28515625" style="146" customWidth="1"/>
    <col min="15625" max="15625" width="14.42578125" style="146" customWidth="1"/>
    <col min="15626" max="15626" width="14" style="146" customWidth="1"/>
    <col min="15627" max="15627" width="15.28515625" style="146" customWidth="1"/>
    <col min="15628" max="15629" width="10.42578125" style="146" customWidth="1"/>
    <col min="15630" max="15630" width="17.85546875" style="146" customWidth="1"/>
    <col min="15631" max="15631" width="20.7109375" style="146" customWidth="1"/>
    <col min="15632" max="15632" width="16.140625" style="146" customWidth="1"/>
    <col min="15633" max="15633" width="15.85546875" style="146" customWidth="1"/>
    <col min="15634" max="15634" width="14.5703125" style="146" customWidth="1"/>
    <col min="15635" max="15635" width="18" style="146" customWidth="1"/>
    <col min="15636" max="15636" width="12.85546875" style="146" customWidth="1"/>
    <col min="15637" max="15638" width="10.42578125" style="146" customWidth="1"/>
    <col min="15639" max="15639" width="12.85546875" style="146" customWidth="1"/>
    <col min="15640" max="15640" width="15" style="146" customWidth="1"/>
    <col min="15641" max="15872" width="10.42578125" style="146"/>
    <col min="15873" max="15873" width="4.7109375" style="146" customWidth="1"/>
    <col min="15874" max="15874" width="15.42578125" style="146" bestFit="1" customWidth="1"/>
    <col min="15875" max="15875" width="15.42578125" style="146" customWidth="1"/>
    <col min="15876" max="15876" width="12.7109375" style="146" bestFit="1" customWidth="1"/>
    <col min="15877" max="15878" width="15.28515625" style="146" customWidth="1"/>
    <col min="15879" max="15879" width="20.42578125" style="146" customWidth="1"/>
    <col min="15880" max="15880" width="23.28515625" style="146" customWidth="1"/>
    <col min="15881" max="15881" width="14.42578125" style="146" customWidth="1"/>
    <col min="15882" max="15882" width="14" style="146" customWidth="1"/>
    <col min="15883" max="15883" width="15.28515625" style="146" customWidth="1"/>
    <col min="15884" max="15885" width="10.42578125" style="146" customWidth="1"/>
    <col min="15886" max="15886" width="17.85546875" style="146" customWidth="1"/>
    <col min="15887" max="15887" width="20.7109375" style="146" customWidth="1"/>
    <col min="15888" max="15888" width="16.140625" style="146" customWidth="1"/>
    <col min="15889" max="15889" width="15.85546875" style="146" customWidth="1"/>
    <col min="15890" max="15890" width="14.5703125" style="146" customWidth="1"/>
    <col min="15891" max="15891" width="18" style="146" customWidth="1"/>
    <col min="15892" max="15892" width="12.85546875" style="146" customWidth="1"/>
    <col min="15893" max="15894" width="10.42578125" style="146" customWidth="1"/>
    <col min="15895" max="15895" width="12.85546875" style="146" customWidth="1"/>
    <col min="15896" max="15896" width="15" style="146" customWidth="1"/>
    <col min="15897" max="16128" width="10.42578125" style="146"/>
    <col min="16129" max="16129" width="4.7109375" style="146" customWidth="1"/>
    <col min="16130" max="16130" width="15.42578125" style="146" bestFit="1" customWidth="1"/>
    <col min="16131" max="16131" width="15.42578125" style="146" customWidth="1"/>
    <col min="16132" max="16132" width="12.7109375" style="146" bestFit="1" customWidth="1"/>
    <col min="16133" max="16134" width="15.28515625" style="146" customWidth="1"/>
    <col min="16135" max="16135" width="20.42578125" style="146" customWidth="1"/>
    <col min="16136" max="16136" width="23.28515625" style="146" customWidth="1"/>
    <col min="16137" max="16137" width="14.42578125" style="146" customWidth="1"/>
    <col min="16138" max="16138" width="14" style="146" customWidth="1"/>
    <col min="16139" max="16139" width="15.28515625" style="146" customWidth="1"/>
    <col min="16140" max="16141" width="10.42578125" style="146" customWidth="1"/>
    <col min="16142" max="16142" width="17.85546875" style="146" customWidth="1"/>
    <col min="16143" max="16143" width="20.7109375" style="146" customWidth="1"/>
    <col min="16144" max="16144" width="16.140625" style="146" customWidth="1"/>
    <col min="16145" max="16145" width="15.85546875" style="146" customWidth="1"/>
    <col min="16146" max="16146" width="14.5703125" style="146" customWidth="1"/>
    <col min="16147" max="16147" width="18" style="146" customWidth="1"/>
    <col min="16148" max="16148" width="12.85546875" style="146" customWidth="1"/>
    <col min="16149" max="16150" width="10.42578125" style="146" customWidth="1"/>
    <col min="16151" max="16151" width="12.85546875" style="146" customWidth="1"/>
    <col min="16152" max="16152" width="15" style="146" customWidth="1"/>
    <col min="16153" max="16384" width="10.42578125" style="146"/>
  </cols>
  <sheetData>
    <row r="1" spans="1:256" ht="12.75">
      <c r="A1" s="2175" t="s">
        <v>555</v>
      </c>
      <c r="B1" s="2176"/>
      <c r="C1" s="2176"/>
      <c r="D1" s="2176"/>
      <c r="E1" s="2176"/>
      <c r="F1" s="2176"/>
      <c r="G1" s="2176"/>
      <c r="H1" s="2176"/>
    </row>
    <row r="2" spans="1:256" ht="12.75">
      <c r="B2" s="147"/>
      <c r="C2" s="147"/>
      <c r="D2" s="147"/>
      <c r="E2" s="147"/>
      <c r="F2" s="148"/>
      <c r="G2" s="149"/>
      <c r="H2" s="150"/>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row>
    <row r="3" spans="1:256" s="154" customFormat="1" ht="12.75" customHeight="1">
      <c r="A3" s="151" t="s">
        <v>15</v>
      </c>
      <c r="B3" s="152"/>
      <c r="C3" s="152"/>
      <c r="D3" s="152"/>
      <c r="E3" s="152"/>
      <c r="F3" s="152"/>
      <c r="G3" s="152"/>
      <c r="H3" s="153" t="s">
        <v>556</v>
      </c>
      <c r="I3" s="149"/>
      <c r="J3" s="149"/>
      <c r="K3" s="149"/>
      <c r="L3" s="149"/>
      <c r="M3" s="149"/>
      <c r="N3" s="149"/>
      <c r="O3" s="149"/>
      <c r="P3" s="149"/>
      <c r="Q3" s="149"/>
      <c r="R3" s="149"/>
      <c r="S3" s="149"/>
      <c r="T3" s="149"/>
      <c r="U3" s="149"/>
      <c r="V3" s="149"/>
      <c r="W3" s="149"/>
      <c r="X3" s="149"/>
      <c r="Y3" s="148"/>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row>
    <row r="4" spans="1:256" s="154" customFormat="1" ht="12.75">
      <c r="A4" s="151" t="s">
        <v>343</v>
      </c>
      <c r="B4" s="149"/>
      <c r="C4" s="149"/>
      <c r="D4" s="149"/>
      <c r="E4" s="149"/>
      <c r="F4" s="149"/>
      <c r="G4" s="149"/>
      <c r="H4" s="149"/>
      <c r="I4" s="149"/>
      <c r="J4" s="149"/>
      <c r="K4" s="149"/>
      <c r="L4" s="149"/>
      <c r="M4" s="149"/>
      <c r="N4" s="149"/>
      <c r="O4" s="149"/>
      <c r="P4" s="149"/>
      <c r="Q4" s="149"/>
      <c r="R4" s="149"/>
      <c r="S4" s="149"/>
      <c r="T4" s="149"/>
      <c r="U4" s="149"/>
      <c r="V4" s="149"/>
      <c r="W4" s="155"/>
      <c r="X4" s="155"/>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row>
    <row r="5" spans="1:256" s="154" customFormat="1" ht="12.75">
      <c r="A5" s="151"/>
      <c r="B5" s="149"/>
      <c r="C5" s="149"/>
      <c r="D5" s="149"/>
      <c r="E5" s="149"/>
      <c r="F5" s="149"/>
      <c r="G5" s="149"/>
      <c r="H5" s="149"/>
      <c r="I5" s="149"/>
      <c r="J5" s="149"/>
      <c r="K5" s="149"/>
      <c r="L5" s="149"/>
      <c r="M5" s="149"/>
      <c r="N5" s="149"/>
      <c r="O5" s="149"/>
      <c r="P5" s="149"/>
      <c r="Q5" s="149"/>
      <c r="R5" s="149"/>
      <c r="S5" s="149"/>
      <c r="T5" s="149"/>
      <c r="U5" s="149"/>
      <c r="V5" s="149"/>
      <c r="W5" s="155"/>
      <c r="X5" s="155"/>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c r="HS5" s="149"/>
      <c r="HT5" s="149"/>
      <c r="HU5" s="149"/>
      <c r="HV5" s="149"/>
      <c r="HW5" s="149"/>
      <c r="HX5" s="149"/>
      <c r="HY5" s="149"/>
      <c r="HZ5" s="149"/>
      <c r="IA5" s="149"/>
      <c r="IB5" s="149"/>
      <c r="IC5" s="149"/>
      <c r="ID5" s="149"/>
      <c r="IE5" s="149"/>
      <c r="IF5" s="149"/>
      <c r="IG5" s="149"/>
      <c r="IH5" s="149"/>
      <c r="II5" s="149"/>
      <c r="IJ5" s="149"/>
      <c r="IK5" s="149"/>
      <c r="IL5" s="149"/>
      <c r="IM5" s="149"/>
      <c r="IN5" s="149"/>
      <c r="IO5" s="149"/>
      <c r="IP5" s="149"/>
      <c r="IQ5" s="149"/>
      <c r="IR5" s="149"/>
      <c r="IS5" s="149"/>
      <c r="IT5" s="149"/>
      <c r="IU5" s="149"/>
      <c r="IV5" s="149"/>
    </row>
    <row r="6" spans="1:256" s="154" customFormat="1" ht="15.75">
      <c r="A6" s="2177" t="s">
        <v>557</v>
      </c>
      <c r="B6" s="2177"/>
      <c r="C6" s="2177"/>
      <c r="D6" s="2177"/>
      <c r="E6" s="2177"/>
      <c r="F6" s="2177"/>
      <c r="G6" s="2177"/>
      <c r="H6" s="2177"/>
      <c r="I6" s="156"/>
      <c r="J6" s="156"/>
      <c r="K6" s="156"/>
      <c r="L6" s="156"/>
      <c r="M6" s="156"/>
      <c r="N6" s="156"/>
      <c r="O6" s="149"/>
      <c r="P6" s="149"/>
      <c r="Q6" s="149"/>
      <c r="R6" s="149"/>
      <c r="S6" s="149"/>
      <c r="T6" s="149"/>
      <c r="U6" s="149"/>
      <c r="V6" s="149"/>
      <c r="W6" s="155"/>
      <c r="X6" s="155"/>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row>
    <row r="7" spans="1:256" s="154" customFormat="1" ht="12.75">
      <c r="A7" s="2178" t="s">
        <v>6</v>
      </c>
      <c r="B7" s="2179"/>
      <c r="C7" s="2179"/>
      <c r="D7" s="2179"/>
      <c r="E7" s="2179"/>
      <c r="F7" s="2179"/>
      <c r="G7" s="2179"/>
      <c r="H7" s="2179"/>
      <c r="I7" s="149"/>
      <c r="J7" s="149"/>
      <c r="K7" s="149"/>
      <c r="L7" s="149"/>
      <c r="M7" s="149"/>
      <c r="N7" s="149"/>
      <c r="O7" s="149"/>
      <c r="P7" s="149"/>
      <c r="Q7" s="149"/>
      <c r="R7" s="149"/>
      <c r="S7" s="149"/>
      <c r="T7" s="149"/>
      <c r="U7" s="149"/>
      <c r="V7" s="149"/>
      <c r="W7" s="155"/>
      <c r="X7" s="155"/>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c r="IJ7" s="149"/>
      <c r="IK7" s="149"/>
      <c r="IL7" s="149"/>
      <c r="IM7" s="149"/>
      <c r="IN7" s="149"/>
      <c r="IO7" s="149"/>
      <c r="IP7" s="149"/>
      <c r="IQ7" s="149"/>
      <c r="IR7" s="149"/>
      <c r="IS7" s="149"/>
      <c r="IT7" s="149"/>
      <c r="IU7" s="149"/>
      <c r="IV7" s="149"/>
    </row>
    <row r="8" spans="1:256" s="154" customFormat="1" ht="12.75">
      <c r="A8" s="149"/>
      <c r="B8" s="157"/>
      <c r="C8" s="157"/>
      <c r="D8" s="157"/>
      <c r="E8" s="157"/>
      <c r="F8" s="157"/>
      <c r="G8" s="157"/>
      <c r="H8" s="157"/>
      <c r="I8" s="149"/>
      <c r="J8" s="149"/>
      <c r="K8" s="149"/>
      <c r="L8" s="149"/>
      <c r="M8" s="149"/>
      <c r="N8" s="149"/>
      <c r="O8" s="149"/>
      <c r="P8" s="149"/>
      <c r="Q8" s="149"/>
      <c r="R8" s="149"/>
      <c r="S8" s="149"/>
      <c r="T8" s="149"/>
      <c r="U8" s="149"/>
      <c r="V8" s="149"/>
      <c r="W8" s="155"/>
      <c r="X8" s="155"/>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c r="CO8" s="149"/>
      <c r="CP8" s="149"/>
      <c r="CQ8" s="149"/>
      <c r="CR8" s="149"/>
      <c r="CS8" s="149"/>
      <c r="CT8" s="149"/>
      <c r="CU8" s="149"/>
      <c r="CV8" s="149"/>
      <c r="CW8" s="149"/>
      <c r="CX8" s="149"/>
      <c r="CY8" s="149"/>
      <c r="CZ8" s="149"/>
      <c r="DA8" s="149"/>
      <c r="DB8" s="149"/>
      <c r="DC8" s="149"/>
      <c r="DD8" s="149"/>
      <c r="DE8" s="149"/>
      <c r="DF8" s="149"/>
      <c r="DG8" s="149"/>
      <c r="DH8" s="149"/>
      <c r="DI8" s="149"/>
      <c r="DJ8" s="149"/>
      <c r="DK8" s="149"/>
      <c r="DL8" s="149"/>
      <c r="DM8" s="149"/>
      <c r="DN8" s="149"/>
      <c r="DO8" s="149"/>
      <c r="DP8" s="149"/>
      <c r="DQ8" s="149"/>
      <c r="DR8" s="149"/>
      <c r="DS8" s="149"/>
      <c r="DT8" s="149"/>
      <c r="DU8" s="149"/>
      <c r="DV8" s="149"/>
      <c r="DW8" s="149"/>
      <c r="DX8" s="149"/>
      <c r="DY8" s="149"/>
      <c r="DZ8" s="149"/>
      <c r="EA8" s="149"/>
      <c r="EB8" s="149"/>
      <c r="EC8" s="149"/>
      <c r="ED8" s="149"/>
      <c r="EE8" s="149"/>
      <c r="EF8" s="149"/>
      <c r="EG8" s="149"/>
      <c r="EH8" s="149"/>
      <c r="EI8" s="149"/>
      <c r="EJ8" s="149"/>
      <c r="EK8" s="149"/>
      <c r="EL8" s="149"/>
      <c r="EM8" s="149"/>
      <c r="EN8" s="149"/>
      <c r="EO8" s="149"/>
      <c r="EP8" s="149"/>
      <c r="EQ8" s="149"/>
      <c r="ER8" s="149"/>
      <c r="ES8" s="149"/>
      <c r="ET8" s="149"/>
      <c r="EU8" s="149"/>
      <c r="EV8" s="149"/>
      <c r="EW8" s="149"/>
      <c r="EX8" s="149"/>
      <c r="EY8" s="149"/>
      <c r="EZ8" s="149"/>
      <c r="FA8" s="149"/>
      <c r="FB8" s="149"/>
      <c r="FC8" s="149"/>
      <c r="FD8" s="149"/>
      <c r="FE8" s="149"/>
      <c r="FF8" s="149"/>
      <c r="FG8" s="149"/>
      <c r="FH8" s="149"/>
      <c r="FI8" s="149"/>
      <c r="FJ8" s="149"/>
      <c r="FK8" s="149"/>
      <c r="FL8" s="149"/>
      <c r="FM8" s="149"/>
      <c r="FN8" s="149"/>
      <c r="FO8" s="149"/>
      <c r="FP8" s="149"/>
      <c r="FQ8" s="149"/>
      <c r="FR8" s="149"/>
      <c r="FS8" s="149"/>
      <c r="FT8" s="149"/>
      <c r="FU8" s="149"/>
      <c r="FV8" s="149"/>
      <c r="FW8" s="149"/>
      <c r="FX8" s="149"/>
      <c r="FY8" s="149"/>
      <c r="FZ8" s="149"/>
      <c r="GA8" s="149"/>
      <c r="GB8" s="149"/>
      <c r="GC8" s="149"/>
      <c r="GD8" s="149"/>
      <c r="GE8" s="149"/>
      <c r="GF8" s="149"/>
      <c r="GG8" s="149"/>
      <c r="GH8" s="149"/>
      <c r="GI8" s="149"/>
      <c r="GJ8" s="149"/>
      <c r="GK8" s="149"/>
      <c r="GL8" s="149"/>
      <c r="GM8" s="149"/>
      <c r="GN8" s="149"/>
      <c r="GO8" s="149"/>
      <c r="GP8" s="149"/>
      <c r="GQ8" s="149"/>
      <c r="GR8" s="149"/>
      <c r="GS8" s="149"/>
      <c r="GT8" s="149"/>
      <c r="GU8" s="149"/>
      <c r="GV8" s="149"/>
      <c r="GW8" s="149"/>
      <c r="GX8" s="149"/>
      <c r="GY8" s="149"/>
      <c r="GZ8" s="149"/>
      <c r="HA8" s="149"/>
      <c r="HB8" s="149"/>
      <c r="HC8" s="149"/>
      <c r="HD8" s="149"/>
      <c r="HE8" s="149"/>
      <c r="HF8" s="149"/>
      <c r="HG8" s="149"/>
      <c r="HH8" s="149"/>
      <c r="HI8" s="149"/>
      <c r="HJ8" s="149"/>
      <c r="HK8" s="149"/>
      <c r="HL8" s="149"/>
      <c r="HM8" s="149"/>
      <c r="HN8" s="149"/>
      <c r="HO8" s="149"/>
      <c r="HP8" s="149"/>
      <c r="HQ8" s="149"/>
      <c r="HR8" s="149"/>
      <c r="HS8" s="149"/>
      <c r="HT8" s="149"/>
      <c r="HU8" s="149"/>
      <c r="HV8" s="149"/>
      <c r="HW8" s="149"/>
      <c r="HX8" s="149"/>
      <c r="HY8" s="149"/>
      <c r="HZ8" s="149"/>
      <c r="IA8" s="149"/>
      <c r="IB8" s="149"/>
      <c r="IC8" s="149"/>
      <c r="ID8" s="149"/>
      <c r="IE8" s="149"/>
      <c r="IF8" s="149"/>
      <c r="IG8" s="149"/>
      <c r="IH8" s="149"/>
      <c r="II8" s="149"/>
      <c r="IJ8" s="149"/>
      <c r="IK8" s="149"/>
      <c r="IL8" s="149"/>
      <c r="IM8" s="149"/>
      <c r="IN8" s="149"/>
      <c r="IO8" s="149"/>
      <c r="IP8" s="149"/>
      <c r="IQ8" s="149"/>
      <c r="IR8" s="149"/>
      <c r="IS8" s="149"/>
      <c r="IT8" s="149"/>
      <c r="IU8" s="149"/>
      <c r="IV8" s="149"/>
    </row>
    <row r="9" spans="1:256" s="154" customFormat="1" ht="13.5" thickBot="1">
      <c r="A9" s="158"/>
      <c r="B9" s="159"/>
      <c r="C9" s="159"/>
      <c r="D9" s="159"/>
      <c r="E9" s="159"/>
      <c r="F9" s="159"/>
      <c r="G9" s="159"/>
      <c r="H9" s="160" t="s">
        <v>452</v>
      </c>
      <c r="I9" s="161"/>
      <c r="J9" s="161"/>
      <c r="K9" s="161"/>
      <c r="L9" s="161"/>
      <c r="M9" s="161"/>
      <c r="N9" s="161"/>
      <c r="O9" s="161"/>
      <c r="P9" s="161"/>
      <c r="Q9" s="161"/>
      <c r="R9" s="161"/>
      <c r="S9" s="161"/>
      <c r="T9" s="161"/>
      <c r="U9" s="161"/>
      <c r="V9" s="161"/>
      <c r="W9" s="155"/>
      <c r="X9" s="155"/>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row>
    <row r="10" spans="1:256" s="154" customFormat="1" ht="33.75">
      <c r="A10" s="2180" t="s">
        <v>453</v>
      </c>
      <c r="B10" s="162" t="s">
        <v>558</v>
      </c>
      <c r="C10" s="162" t="s">
        <v>0</v>
      </c>
      <c r="D10" s="162" t="s">
        <v>459</v>
      </c>
      <c r="E10" s="162" t="s">
        <v>460</v>
      </c>
      <c r="F10" s="162" t="s">
        <v>559</v>
      </c>
      <c r="G10" s="163" t="s">
        <v>560</v>
      </c>
      <c r="H10" s="164" t="s">
        <v>472</v>
      </c>
      <c r="I10" s="165"/>
      <c r="J10" s="124"/>
      <c r="K10" s="166"/>
      <c r="L10" s="167"/>
      <c r="M10" s="124"/>
      <c r="N10" s="166"/>
      <c r="O10" s="166"/>
      <c r="P10" s="166"/>
      <c r="Q10" s="166"/>
      <c r="R10" s="166"/>
      <c r="S10" s="166"/>
      <c r="T10" s="166"/>
      <c r="U10" s="167"/>
      <c r="V10" s="124"/>
      <c r="W10" s="166"/>
      <c r="X10" s="124"/>
      <c r="Y10" s="167"/>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c r="IR10" s="146"/>
      <c r="IS10" s="146"/>
      <c r="IT10" s="146"/>
      <c r="IU10" s="146"/>
      <c r="IV10" s="146"/>
    </row>
    <row r="11" spans="1:256">
      <c r="A11" s="2181"/>
      <c r="B11" s="168">
        <v>1</v>
      </c>
      <c r="C11" s="168">
        <v>2</v>
      </c>
      <c r="D11" s="169">
        <v>3</v>
      </c>
      <c r="E11" s="168">
        <v>4</v>
      </c>
      <c r="F11" s="168">
        <v>5</v>
      </c>
      <c r="G11" s="168">
        <v>6</v>
      </c>
      <c r="H11" s="170">
        <v>7</v>
      </c>
      <c r="I11" s="171"/>
      <c r="J11" s="172"/>
      <c r="K11" s="172"/>
      <c r="L11" s="172"/>
      <c r="M11" s="172"/>
      <c r="N11" s="172"/>
      <c r="O11" s="172"/>
      <c r="P11" s="172"/>
      <c r="Q11" s="172"/>
      <c r="R11" s="172"/>
      <c r="S11" s="172"/>
      <c r="T11" s="172"/>
      <c r="U11" s="172"/>
      <c r="V11" s="172"/>
      <c r="W11" s="172"/>
      <c r="X11" s="172"/>
      <c r="Y11" s="173"/>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c r="IO11" s="174"/>
      <c r="IP11" s="174"/>
      <c r="IQ11" s="174"/>
      <c r="IR11" s="174"/>
      <c r="IS11" s="174"/>
      <c r="IT11" s="174"/>
      <c r="IU11" s="174"/>
      <c r="IV11" s="174"/>
    </row>
    <row r="12" spans="1:256" s="179" customFormat="1">
      <c r="A12" s="175">
        <v>1</v>
      </c>
      <c r="B12" s="176"/>
      <c r="C12" s="176"/>
      <c r="D12" s="176"/>
      <c r="E12" s="176"/>
      <c r="F12" s="177"/>
      <c r="G12" s="177"/>
      <c r="H12" s="178"/>
      <c r="I12" s="167"/>
      <c r="J12" s="167"/>
      <c r="K12" s="167"/>
      <c r="L12" s="167"/>
      <c r="M12" s="167"/>
      <c r="N12" s="167"/>
      <c r="O12" s="167"/>
      <c r="P12" s="167"/>
      <c r="Q12" s="167"/>
      <c r="R12" s="167"/>
      <c r="S12" s="167"/>
      <c r="T12" s="167"/>
      <c r="U12" s="167"/>
      <c r="V12" s="167"/>
      <c r="W12" s="167"/>
      <c r="X12" s="167"/>
      <c r="Y12" s="167"/>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c r="IR12" s="146"/>
      <c r="IS12" s="146"/>
      <c r="IT12" s="146"/>
      <c r="IU12" s="146"/>
      <c r="IV12" s="146"/>
    </row>
    <row r="13" spans="1:256">
      <c r="A13" s="180">
        <v>2</v>
      </c>
      <c r="B13" s="176"/>
      <c r="C13" s="176"/>
      <c r="D13" s="176"/>
      <c r="E13" s="176"/>
      <c r="F13" s="177"/>
      <c r="G13" s="177"/>
      <c r="H13" s="178"/>
      <c r="I13" s="167"/>
      <c r="J13" s="167"/>
      <c r="K13" s="167"/>
      <c r="L13" s="167"/>
      <c r="M13" s="167"/>
      <c r="N13" s="167"/>
      <c r="O13" s="167"/>
      <c r="P13" s="167"/>
      <c r="Q13" s="167"/>
      <c r="R13" s="167"/>
      <c r="S13" s="167"/>
      <c r="T13" s="167"/>
      <c r="U13" s="167"/>
      <c r="V13" s="167"/>
      <c r="W13" s="167"/>
      <c r="X13" s="167"/>
      <c r="Y13" s="167"/>
    </row>
    <row r="14" spans="1:256">
      <c r="A14" s="180">
        <v>3</v>
      </c>
      <c r="B14" s="176"/>
      <c r="C14" s="176"/>
      <c r="D14" s="176"/>
      <c r="E14" s="176"/>
      <c r="F14" s="177"/>
      <c r="G14" s="177"/>
      <c r="H14" s="178"/>
      <c r="I14" s="167"/>
      <c r="J14" s="167"/>
      <c r="K14" s="167"/>
      <c r="L14" s="167"/>
      <c r="M14" s="167"/>
      <c r="N14" s="167"/>
      <c r="O14" s="167"/>
      <c r="P14" s="167"/>
      <c r="Q14" s="167"/>
      <c r="R14" s="167"/>
      <c r="S14" s="167"/>
      <c r="T14" s="167"/>
      <c r="U14" s="167"/>
      <c r="V14" s="167"/>
      <c r="W14" s="167"/>
      <c r="X14" s="167"/>
      <c r="Y14" s="167"/>
    </row>
    <row r="15" spans="1:256">
      <c r="A15" s="180">
        <v>4</v>
      </c>
      <c r="B15" s="176"/>
      <c r="C15" s="176"/>
      <c r="D15" s="176"/>
      <c r="E15" s="176"/>
      <c r="F15" s="177"/>
      <c r="G15" s="177"/>
      <c r="H15" s="178"/>
      <c r="I15" s="167"/>
      <c r="J15" s="167"/>
      <c r="K15" s="167"/>
      <c r="L15" s="167"/>
      <c r="M15" s="167"/>
      <c r="N15" s="167"/>
      <c r="O15" s="167"/>
      <c r="P15" s="167"/>
      <c r="Q15" s="167"/>
      <c r="R15" s="167"/>
      <c r="S15" s="167"/>
      <c r="T15" s="167"/>
      <c r="U15" s="167"/>
      <c r="V15" s="167"/>
      <c r="W15" s="167"/>
      <c r="X15" s="167"/>
      <c r="Y15" s="167"/>
    </row>
    <row r="16" spans="1:256">
      <c r="A16" s="175">
        <v>5</v>
      </c>
      <c r="B16" s="181"/>
      <c r="C16" s="181"/>
      <c r="D16" s="181"/>
      <c r="E16" s="181"/>
      <c r="F16" s="182"/>
      <c r="G16" s="182"/>
      <c r="H16" s="183"/>
      <c r="I16" s="167"/>
      <c r="J16" s="167"/>
      <c r="K16" s="167"/>
      <c r="L16" s="167"/>
      <c r="M16" s="167"/>
      <c r="N16" s="167"/>
      <c r="O16" s="167"/>
      <c r="P16" s="167"/>
      <c r="Q16" s="167"/>
      <c r="R16" s="167"/>
      <c r="S16" s="167"/>
      <c r="T16" s="167"/>
      <c r="U16" s="167"/>
      <c r="V16" s="167"/>
      <c r="W16" s="167"/>
      <c r="X16" s="167"/>
      <c r="Y16" s="167"/>
    </row>
    <row r="17" spans="1:25">
      <c r="A17" s="180">
        <v>6</v>
      </c>
      <c r="B17" s="176"/>
      <c r="C17" s="176"/>
      <c r="D17" s="176"/>
      <c r="E17" s="176"/>
      <c r="F17" s="177"/>
      <c r="G17" s="177"/>
      <c r="H17" s="178"/>
      <c r="I17" s="167"/>
      <c r="J17" s="167"/>
      <c r="K17" s="167"/>
      <c r="L17" s="167"/>
      <c r="M17" s="167"/>
      <c r="N17" s="167"/>
      <c r="O17" s="167"/>
      <c r="P17" s="167"/>
      <c r="Q17" s="167"/>
      <c r="R17" s="167"/>
      <c r="S17" s="167"/>
      <c r="T17" s="167"/>
      <c r="U17" s="167"/>
      <c r="V17" s="167"/>
      <c r="W17" s="167"/>
      <c r="X17" s="167"/>
      <c r="Y17" s="167"/>
    </row>
    <row r="18" spans="1:25">
      <c r="A18" s="180">
        <v>7</v>
      </c>
      <c r="B18" s="176"/>
      <c r="C18" s="176"/>
      <c r="D18" s="176"/>
      <c r="E18" s="176"/>
      <c r="F18" s="177"/>
      <c r="G18" s="177"/>
      <c r="H18" s="178"/>
      <c r="I18" s="167"/>
      <c r="J18" s="167"/>
      <c r="K18" s="167"/>
      <c r="L18" s="167"/>
      <c r="M18" s="167"/>
      <c r="N18" s="167"/>
      <c r="O18" s="167"/>
      <c r="P18" s="167"/>
      <c r="Q18" s="167"/>
      <c r="R18" s="167"/>
      <c r="S18" s="167"/>
      <c r="T18" s="167"/>
      <c r="U18" s="167"/>
      <c r="V18" s="167"/>
      <c r="W18" s="167"/>
      <c r="X18" s="167"/>
      <c r="Y18" s="167"/>
    </row>
    <row r="19" spans="1:25">
      <c r="A19" s="180">
        <v>8</v>
      </c>
      <c r="B19" s="181"/>
      <c r="C19" s="181"/>
      <c r="D19" s="181"/>
      <c r="E19" s="181"/>
      <c r="F19" s="182"/>
      <c r="G19" s="182"/>
      <c r="H19" s="183"/>
      <c r="I19" s="167"/>
      <c r="J19" s="167"/>
      <c r="K19" s="167"/>
      <c r="L19" s="167"/>
      <c r="M19" s="167"/>
      <c r="N19" s="167"/>
      <c r="O19" s="167"/>
      <c r="P19" s="167"/>
      <c r="Q19" s="167"/>
      <c r="R19" s="167"/>
      <c r="S19" s="167"/>
      <c r="T19" s="167"/>
      <c r="U19" s="167"/>
      <c r="V19" s="167"/>
      <c r="W19" s="167"/>
      <c r="X19" s="167"/>
      <c r="Y19" s="167"/>
    </row>
    <row r="20" spans="1:25">
      <c r="A20" s="180">
        <v>9</v>
      </c>
      <c r="B20" s="176"/>
      <c r="C20" s="176"/>
      <c r="D20" s="176"/>
      <c r="E20" s="176"/>
      <c r="F20" s="177"/>
      <c r="G20" s="177"/>
      <c r="H20" s="178"/>
      <c r="I20" s="167"/>
      <c r="J20" s="167"/>
      <c r="K20" s="167"/>
      <c r="L20" s="167"/>
      <c r="M20" s="167"/>
      <c r="N20" s="167"/>
      <c r="O20" s="167"/>
      <c r="P20" s="167"/>
      <c r="Q20" s="167"/>
      <c r="R20" s="167"/>
      <c r="S20" s="167"/>
      <c r="T20" s="167"/>
      <c r="U20" s="167"/>
      <c r="V20" s="167"/>
      <c r="W20" s="167"/>
      <c r="X20" s="167"/>
      <c r="Y20" s="167"/>
    </row>
    <row r="21" spans="1:25" ht="12" thickBot="1">
      <c r="A21" s="184" t="s">
        <v>3</v>
      </c>
      <c r="B21" s="185"/>
      <c r="C21" s="185"/>
      <c r="D21" s="185"/>
      <c r="E21" s="185"/>
      <c r="F21" s="186"/>
      <c r="G21" s="186"/>
      <c r="H21" s="187"/>
      <c r="I21" s="167"/>
      <c r="J21" s="167"/>
      <c r="K21" s="167"/>
      <c r="L21" s="167"/>
      <c r="M21" s="167"/>
      <c r="N21" s="167"/>
      <c r="O21" s="167"/>
      <c r="P21" s="167"/>
      <c r="Q21" s="167"/>
      <c r="R21" s="167"/>
      <c r="S21" s="167"/>
      <c r="T21" s="167"/>
      <c r="U21" s="167"/>
      <c r="V21" s="167"/>
      <c r="W21" s="167"/>
      <c r="X21" s="167"/>
      <c r="Y21" s="167"/>
    </row>
    <row r="22" spans="1:25">
      <c r="A22" s="167"/>
      <c r="I22" s="167"/>
      <c r="J22" s="167"/>
      <c r="K22" s="167"/>
      <c r="L22" s="167"/>
      <c r="M22" s="167"/>
      <c r="N22" s="167"/>
      <c r="O22" s="167"/>
      <c r="P22" s="167"/>
      <c r="Q22" s="167"/>
      <c r="R22" s="167"/>
      <c r="S22" s="167"/>
      <c r="T22" s="167"/>
      <c r="U22" s="167"/>
      <c r="V22" s="167"/>
      <c r="W22" s="167"/>
      <c r="X22" s="167"/>
      <c r="Y22" s="167"/>
    </row>
    <row r="23" spans="1:25">
      <c r="A23" s="188" t="s">
        <v>561</v>
      </c>
      <c r="B23" s="118"/>
      <c r="C23" s="118"/>
      <c r="D23" s="118"/>
      <c r="H23" s="120" t="s">
        <v>562</v>
      </c>
      <c r="U23" s="167"/>
    </row>
    <row r="24" spans="1:25">
      <c r="A24" s="188" t="s">
        <v>485</v>
      </c>
      <c r="B24" s="118"/>
      <c r="C24" s="118"/>
      <c r="D24" s="118"/>
      <c r="H24" s="120" t="s">
        <v>486</v>
      </c>
    </row>
    <row r="25" spans="1:25">
      <c r="A25" s="188" t="s">
        <v>487</v>
      </c>
      <c r="B25" s="118"/>
      <c r="C25" s="118"/>
      <c r="D25" s="118"/>
      <c r="H25" s="120" t="s">
        <v>563</v>
      </c>
    </row>
    <row r="26" spans="1:25">
      <c r="A26" s="2115" t="s">
        <v>489</v>
      </c>
      <c r="B26" s="2115"/>
      <c r="C26" s="2115"/>
      <c r="D26" s="2115"/>
      <c r="E26" s="2115"/>
      <c r="F26" s="2115"/>
      <c r="G26" s="2115"/>
      <c r="H26" s="2115"/>
    </row>
    <row r="28" spans="1:25">
      <c r="I28" s="167"/>
    </row>
  </sheetData>
  <mergeCells count="5">
    <mergeCell ref="A1:H1"/>
    <mergeCell ref="A6:H6"/>
    <mergeCell ref="A7:H7"/>
    <mergeCell ref="A10:A11"/>
    <mergeCell ref="A26:H26"/>
  </mergeCells>
  <pageMargins left="0.75" right="0.75" top="1" bottom="1" header="0.5" footer="0.5"/>
  <pageSetup scale="9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1B35-ADDE-4532-B213-6069F1DA8446}">
  <sheetPr>
    <pageSetUpPr fitToPage="1"/>
  </sheetPr>
  <dimension ref="A1:AC132"/>
  <sheetViews>
    <sheetView showGridLines="0" topLeftCell="Q1" zoomScaleNormal="100" zoomScaleSheetLayoutView="80" workbookViewId="0">
      <selection activeCell="E71" sqref="E71"/>
    </sheetView>
  </sheetViews>
  <sheetFormatPr defaultColWidth="11.42578125" defaultRowHeight="15"/>
  <cols>
    <col min="1" max="1" width="1.85546875" style="1670" customWidth="1"/>
    <col min="2" max="2" width="13.140625" style="1680" customWidth="1"/>
    <col min="3" max="3" width="85.7109375" style="1670" customWidth="1"/>
    <col min="4" max="15" width="20.7109375" style="1670" customWidth="1"/>
    <col min="16" max="16" width="19.28515625" style="1670" customWidth="1"/>
    <col min="17" max="18" width="18.140625" style="1666" customWidth="1"/>
    <col min="19" max="19" width="16.7109375" style="1666" customWidth="1"/>
    <col min="20" max="20" width="19.42578125" style="1666" customWidth="1"/>
    <col min="21" max="21" width="19.140625" style="1666" customWidth="1"/>
    <col min="22" max="22" width="18" style="1666" customWidth="1"/>
    <col min="23" max="24" width="19.42578125" style="1666" customWidth="1"/>
    <col min="25" max="25" width="20.42578125" style="1666" customWidth="1"/>
    <col min="26" max="26" width="18.5703125" style="1666" customWidth="1"/>
    <col min="27" max="27" width="20.5703125" style="1666" customWidth="1"/>
    <col min="28" max="28" width="19" style="1666" customWidth="1"/>
    <col min="29" max="29" width="23.42578125" style="1666" customWidth="1"/>
    <col min="30" max="16384" width="11.42578125" style="1666"/>
  </cols>
  <sheetData>
    <row r="1" spans="1:29">
      <c r="B1" s="1780"/>
      <c r="C1" s="22"/>
      <c r="D1" s="22"/>
      <c r="E1" s="22"/>
      <c r="F1" s="22"/>
      <c r="G1" s="22"/>
      <c r="H1" s="22"/>
      <c r="I1" s="22"/>
      <c r="J1" s="22"/>
      <c r="K1" s="22"/>
      <c r="L1" s="22"/>
      <c r="M1" s="22"/>
      <c r="N1" s="22"/>
      <c r="O1" s="22"/>
      <c r="P1" s="22"/>
    </row>
    <row r="2" spans="1:29" ht="15.75">
      <c r="B2" s="1679" t="s">
        <v>15</v>
      </c>
      <c r="C2" s="1667"/>
      <c r="D2" s="1667"/>
      <c r="E2" s="1667"/>
      <c r="F2" s="1667"/>
      <c r="G2" s="1667"/>
      <c r="H2" s="1667"/>
      <c r="I2" s="1667"/>
      <c r="J2" s="1667"/>
      <c r="K2" s="1666"/>
      <c r="L2" s="1667"/>
      <c r="M2" s="1667"/>
      <c r="N2" s="1667"/>
      <c r="O2" s="1666"/>
      <c r="AC2" s="1678" t="s">
        <v>2374</v>
      </c>
    </row>
    <row r="3" spans="1:29">
      <c r="B3" s="1677" t="s">
        <v>2242</v>
      </c>
      <c r="C3" s="1667"/>
      <c r="D3" s="1667"/>
      <c r="E3" s="1667"/>
      <c r="F3" s="1667"/>
      <c r="G3" s="1667"/>
      <c r="H3" s="1667"/>
      <c r="I3" s="1667"/>
      <c r="J3" s="1667"/>
      <c r="K3" s="1666"/>
      <c r="L3" s="1667"/>
      <c r="M3" s="1667"/>
      <c r="N3" s="1667"/>
      <c r="O3" s="1666"/>
      <c r="AC3" s="1676" t="s">
        <v>2373</v>
      </c>
    </row>
    <row r="4" spans="1:29">
      <c r="B4" s="1667"/>
      <c r="C4" s="1667"/>
      <c r="D4" s="1667"/>
      <c r="E4" s="1675"/>
      <c r="F4" s="1675"/>
      <c r="G4" s="1667"/>
      <c r="H4" s="1667"/>
      <c r="I4" s="1667"/>
      <c r="J4" s="1667"/>
      <c r="K4" s="1667"/>
      <c r="L4" s="1667"/>
      <c r="M4" s="1667"/>
      <c r="N4" s="1667"/>
      <c r="O4" s="1667"/>
      <c r="P4" s="1667"/>
    </row>
    <row r="5" spans="1:29" s="1672" customFormat="1" ht="15.75" customHeight="1">
      <c r="A5" s="1674"/>
      <c r="C5" s="1673"/>
      <c r="D5" s="2843" t="s">
        <v>2372</v>
      </c>
      <c r="E5" s="2843"/>
      <c r="F5" s="2843"/>
      <c r="G5" s="2843"/>
      <c r="H5" s="2843"/>
      <c r="I5" s="2843"/>
      <c r="J5" s="2843"/>
      <c r="K5" s="2843"/>
      <c r="L5" s="2843"/>
      <c r="M5" s="2843"/>
      <c r="N5" s="2843"/>
      <c r="O5" s="2843"/>
      <c r="P5" s="2843"/>
      <c r="Q5" s="2843"/>
      <c r="R5" s="2843"/>
      <c r="S5" s="2843"/>
      <c r="T5" s="2843"/>
      <c r="U5" s="2843"/>
      <c r="V5" s="2843"/>
      <c r="W5" s="2843"/>
      <c r="X5" s="2843"/>
      <c r="Y5" s="2843"/>
      <c r="Z5" s="1673"/>
      <c r="AA5" s="1673"/>
      <c r="AB5" s="1673"/>
      <c r="AC5" s="1673"/>
    </row>
    <row r="6" spans="1:29">
      <c r="C6" s="1671"/>
      <c r="D6" s="2844" t="s">
        <v>2239</v>
      </c>
      <c r="E6" s="2844"/>
      <c r="F6" s="2844"/>
      <c r="G6" s="2844"/>
      <c r="H6" s="2844"/>
      <c r="I6" s="2844"/>
      <c r="J6" s="2844"/>
      <c r="K6" s="2844"/>
      <c r="L6" s="2844"/>
      <c r="M6" s="2844"/>
      <c r="N6" s="2844"/>
      <c r="O6" s="2844"/>
      <c r="P6" s="2844"/>
      <c r="Q6" s="2844"/>
      <c r="R6" s="2844"/>
      <c r="S6" s="2844"/>
      <c r="T6" s="2844"/>
      <c r="U6" s="2844"/>
      <c r="V6" s="2844"/>
      <c r="W6" s="2844"/>
      <c r="X6" s="2844"/>
      <c r="Y6" s="2844"/>
      <c r="Z6" s="1671"/>
      <c r="AA6" s="1671"/>
      <c r="AB6" s="1671"/>
      <c r="AC6" s="1671"/>
    </row>
    <row r="7" spans="1:29">
      <c r="B7" s="1668"/>
      <c r="C7" s="1669"/>
      <c r="D7" s="1668"/>
      <c r="E7" s="1668"/>
      <c r="F7" s="1668"/>
      <c r="G7" s="1667"/>
      <c r="H7" s="1667"/>
      <c r="I7" s="1667"/>
      <c r="J7" s="1667"/>
      <c r="K7" s="1667"/>
      <c r="L7" s="1667"/>
      <c r="M7" s="1667"/>
      <c r="N7" s="1667"/>
      <c r="O7" s="1667"/>
      <c r="P7" s="1667"/>
    </row>
    <row r="8" spans="1:29" ht="25.5" customHeight="1">
      <c r="A8" s="1666"/>
      <c r="B8" s="1775"/>
      <c r="C8" s="1777"/>
      <c r="D8" s="1777"/>
      <c r="E8" s="1779"/>
      <c r="F8" s="1776"/>
      <c r="G8" s="1776"/>
      <c r="H8" s="1776"/>
      <c r="I8" s="1776"/>
      <c r="J8" s="1776"/>
      <c r="K8" s="1776"/>
      <c r="L8" s="1776"/>
      <c r="M8" s="1776"/>
      <c r="N8" s="1776"/>
      <c r="O8" s="1776"/>
      <c r="P8" s="1778"/>
      <c r="Q8" s="1671"/>
    </row>
    <row r="9" spans="1:29" ht="25.5" customHeight="1" thickBot="1">
      <c r="A9" s="1666"/>
      <c r="B9" s="2850"/>
      <c r="C9" s="2850"/>
      <c r="D9" s="1777"/>
      <c r="E9" s="1776"/>
      <c r="F9" s="1776"/>
      <c r="G9" s="1776"/>
      <c r="H9" s="1776"/>
      <c r="I9" s="1776"/>
      <c r="J9" s="1776"/>
      <c r="K9" s="2856"/>
      <c r="L9" s="2856"/>
      <c r="M9" s="2856"/>
      <c r="N9" s="2856"/>
      <c r="O9" s="2856"/>
      <c r="P9" s="2856"/>
      <c r="AB9" s="2849" t="s">
        <v>8</v>
      </c>
      <c r="AC9" s="2849"/>
    </row>
    <row r="10" spans="1:29" ht="25.5" customHeight="1" thickBot="1">
      <c r="A10" s="1666"/>
      <c r="B10" s="1775"/>
      <c r="C10" s="1774"/>
      <c r="D10" s="2855" t="s">
        <v>19</v>
      </c>
      <c r="E10" s="2845"/>
      <c r="F10" s="2845"/>
      <c r="G10" s="2845"/>
      <c r="H10" s="2845"/>
      <c r="I10" s="2845"/>
      <c r="J10" s="2845"/>
      <c r="K10" s="2845"/>
      <c r="L10" s="2845"/>
      <c r="M10" s="2845"/>
      <c r="N10" s="2845"/>
      <c r="O10" s="2845"/>
      <c r="P10" s="2846"/>
      <c r="Q10" s="2855" t="s">
        <v>20</v>
      </c>
      <c r="R10" s="2845"/>
      <c r="S10" s="2845"/>
      <c r="T10" s="2845"/>
      <c r="U10" s="2845"/>
      <c r="V10" s="2845"/>
      <c r="W10" s="2845"/>
      <c r="X10" s="2845"/>
      <c r="Y10" s="2845"/>
      <c r="Z10" s="2845"/>
      <c r="AA10" s="2845"/>
      <c r="AB10" s="2845"/>
      <c r="AC10" s="2846"/>
    </row>
    <row r="11" spans="1:29" ht="25.5" customHeight="1">
      <c r="A11" s="1666"/>
      <c r="B11" s="1773"/>
      <c r="C11" s="1772"/>
      <c r="D11" s="2851" t="s">
        <v>103</v>
      </c>
      <c r="E11" s="2852"/>
      <c r="F11" s="2852"/>
      <c r="G11" s="2852"/>
      <c r="H11" s="2847" t="s">
        <v>21</v>
      </c>
      <c r="I11" s="2852"/>
      <c r="J11" s="2852"/>
      <c r="K11" s="2852"/>
      <c r="L11" s="2847" t="s">
        <v>22</v>
      </c>
      <c r="M11" s="2852"/>
      <c r="N11" s="2852"/>
      <c r="O11" s="2852"/>
      <c r="P11" s="2853" t="s">
        <v>2371</v>
      </c>
      <c r="Q11" s="2851" t="s">
        <v>103</v>
      </c>
      <c r="R11" s="2852"/>
      <c r="S11" s="2852"/>
      <c r="T11" s="2852"/>
      <c r="U11" s="2847" t="s">
        <v>21</v>
      </c>
      <c r="V11" s="2852"/>
      <c r="W11" s="2852"/>
      <c r="X11" s="2852"/>
      <c r="Y11" s="2847" t="s">
        <v>22</v>
      </c>
      <c r="Z11" s="2852"/>
      <c r="AA11" s="2852"/>
      <c r="AB11" s="2852"/>
      <c r="AC11" s="2853" t="s">
        <v>2371</v>
      </c>
    </row>
    <row r="12" spans="1:29" ht="30" customHeight="1">
      <c r="B12" s="1771"/>
      <c r="C12" s="1770"/>
      <c r="D12" s="2851" t="s">
        <v>2370</v>
      </c>
      <c r="E12" s="2848"/>
      <c r="F12" s="2848"/>
      <c r="G12" s="2847" t="s">
        <v>2369</v>
      </c>
      <c r="H12" s="2847" t="s">
        <v>2370</v>
      </c>
      <c r="I12" s="2848"/>
      <c r="J12" s="2848"/>
      <c r="K12" s="2847" t="s">
        <v>2369</v>
      </c>
      <c r="L12" s="2847" t="s">
        <v>2370</v>
      </c>
      <c r="M12" s="2848"/>
      <c r="N12" s="2848"/>
      <c r="O12" s="2847" t="s">
        <v>2369</v>
      </c>
      <c r="P12" s="2854"/>
      <c r="Q12" s="2851" t="s">
        <v>2370</v>
      </c>
      <c r="R12" s="2848"/>
      <c r="S12" s="2848"/>
      <c r="T12" s="2847" t="s">
        <v>2369</v>
      </c>
      <c r="U12" s="2847" t="s">
        <v>2370</v>
      </c>
      <c r="V12" s="2848"/>
      <c r="W12" s="2848"/>
      <c r="X12" s="2847" t="s">
        <v>2369</v>
      </c>
      <c r="Y12" s="2847" t="s">
        <v>2370</v>
      </c>
      <c r="Z12" s="2848"/>
      <c r="AA12" s="2848"/>
      <c r="AB12" s="2847" t="s">
        <v>2369</v>
      </c>
      <c r="AC12" s="2854"/>
    </row>
    <row r="13" spans="1:29" ht="128.25" customHeight="1">
      <c r="A13" s="1666"/>
      <c r="B13" s="1771"/>
      <c r="C13" s="1770"/>
      <c r="D13" s="1769" t="s">
        <v>2237</v>
      </c>
      <c r="E13" s="1657" t="s">
        <v>2236</v>
      </c>
      <c r="F13" s="1657" t="s">
        <v>2235</v>
      </c>
      <c r="G13" s="2857"/>
      <c r="H13" s="1657" t="s">
        <v>2237</v>
      </c>
      <c r="I13" s="1657" t="s">
        <v>2236</v>
      </c>
      <c r="J13" s="1657" t="s">
        <v>2235</v>
      </c>
      <c r="K13" s="2848"/>
      <c r="L13" s="1657" t="s">
        <v>2237</v>
      </c>
      <c r="M13" s="1657" t="s">
        <v>2236</v>
      </c>
      <c r="N13" s="1657" t="s">
        <v>2235</v>
      </c>
      <c r="O13" s="2848"/>
      <c r="P13" s="2854"/>
      <c r="Q13" s="1769" t="s">
        <v>2237</v>
      </c>
      <c r="R13" s="1657" t="s">
        <v>2236</v>
      </c>
      <c r="S13" s="1657" t="s">
        <v>2235</v>
      </c>
      <c r="T13" s="2857"/>
      <c r="U13" s="1657" t="s">
        <v>2237</v>
      </c>
      <c r="V13" s="1657" t="s">
        <v>2236</v>
      </c>
      <c r="W13" s="1657" t="s">
        <v>2235</v>
      </c>
      <c r="X13" s="2848"/>
      <c r="Y13" s="1657" t="s">
        <v>2237</v>
      </c>
      <c r="Z13" s="1657" t="s">
        <v>2236</v>
      </c>
      <c r="AA13" s="1657" t="s">
        <v>2235</v>
      </c>
      <c r="AB13" s="2848"/>
      <c r="AC13" s="2854"/>
    </row>
    <row r="14" spans="1:29" ht="24.95" customHeight="1" thickBot="1">
      <c r="A14" s="1666"/>
      <c r="B14" s="1655" t="s">
        <v>289</v>
      </c>
      <c r="C14" s="1654" t="s">
        <v>24</v>
      </c>
      <c r="D14" s="1768" t="s">
        <v>109</v>
      </c>
      <c r="E14" s="1767" t="s">
        <v>25</v>
      </c>
      <c r="F14" s="1767" t="s">
        <v>26</v>
      </c>
      <c r="G14" s="1767" t="s">
        <v>27</v>
      </c>
      <c r="H14" s="1767" t="s">
        <v>28</v>
      </c>
      <c r="I14" s="1767" t="s">
        <v>29</v>
      </c>
      <c r="J14" s="1767" t="s">
        <v>30</v>
      </c>
      <c r="K14" s="1767" t="s">
        <v>31</v>
      </c>
      <c r="L14" s="1767" t="s">
        <v>110</v>
      </c>
      <c r="M14" s="1767" t="s">
        <v>111</v>
      </c>
      <c r="N14" s="1767" t="s">
        <v>112</v>
      </c>
      <c r="O14" s="1767" t="s">
        <v>113</v>
      </c>
      <c r="P14" s="1766" t="s">
        <v>238</v>
      </c>
      <c r="Q14" s="1768" t="s">
        <v>239</v>
      </c>
      <c r="R14" s="1767" t="s">
        <v>240</v>
      </c>
      <c r="S14" s="1767" t="s">
        <v>241</v>
      </c>
      <c r="T14" s="1767" t="s">
        <v>242</v>
      </c>
      <c r="U14" s="1767" t="s">
        <v>243</v>
      </c>
      <c r="V14" s="1767" t="s">
        <v>2146</v>
      </c>
      <c r="W14" s="1767" t="s">
        <v>2145</v>
      </c>
      <c r="X14" s="1767" t="s">
        <v>2368</v>
      </c>
      <c r="Y14" s="1767" t="s">
        <v>2367</v>
      </c>
      <c r="Z14" s="1767" t="s">
        <v>2366</v>
      </c>
      <c r="AA14" s="1767" t="s">
        <v>2365</v>
      </c>
      <c r="AB14" s="1767" t="s">
        <v>2364</v>
      </c>
      <c r="AC14" s="1766" t="s">
        <v>2363</v>
      </c>
    </row>
    <row r="15" spans="1:29" s="1703" customFormat="1" ht="24.95" customHeight="1" thickBot="1">
      <c r="B15" s="1765" t="s">
        <v>2</v>
      </c>
      <c r="C15" s="1764" t="s">
        <v>2362</v>
      </c>
      <c r="D15" s="1763">
        <f>D16+D70+D76+D99+D105+D106+D110+D111+D118</f>
        <v>0</v>
      </c>
      <c r="E15" s="1762">
        <f>E16+E70+E76+E99+E105+E106+E110+E111+E118</f>
        <v>0</v>
      </c>
      <c r="F15" s="1762">
        <f>F16+F70+F76+F99+F105+F106+F110+F111+F118</f>
        <v>0</v>
      </c>
      <c r="G15" s="1762">
        <f>G16+G22+G106+G110</f>
        <v>0</v>
      </c>
      <c r="H15" s="1761"/>
      <c r="I15" s="1761"/>
      <c r="J15" s="1761"/>
      <c r="K15" s="1760"/>
      <c r="L15" s="1761"/>
      <c r="M15" s="1761"/>
      <c r="N15" s="1761"/>
      <c r="O15" s="1760"/>
      <c r="P15" s="1759">
        <f>P16+P22+P70+P76+P99+P105+P106+P110+P111+P118</f>
        <v>0</v>
      </c>
      <c r="Q15" s="1763">
        <f>Q16+Q70+Q76+Q99+Q105+Q106+Q110+Q111+Q118</f>
        <v>0</v>
      </c>
      <c r="R15" s="1762">
        <f>R16+R70+R76+R99+R105+R106+R110+R111+R118</f>
        <v>0</v>
      </c>
      <c r="S15" s="1762">
        <f>S16+S70+S76+S99+S105+S106+S110+S111+S118</f>
        <v>0</v>
      </c>
      <c r="T15" s="1762">
        <f>T16+T22+T106+T110</f>
        <v>0</v>
      </c>
      <c r="U15" s="1761"/>
      <c r="V15" s="1761"/>
      <c r="W15" s="1761"/>
      <c r="X15" s="1760"/>
      <c r="Y15" s="1761"/>
      <c r="Z15" s="1761"/>
      <c r="AA15" s="1761"/>
      <c r="AB15" s="1760"/>
      <c r="AC15" s="1759">
        <f>AC16+AC22+AC70+AC76+AC99+AC105+AC106+AC110+AC111+AC118</f>
        <v>0</v>
      </c>
    </row>
    <row r="16" spans="1:29" s="1703" customFormat="1" ht="50.25" customHeight="1">
      <c r="A16" s="1738"/>
      <c r="B16" s="1758" t="s">
        <v>115</v>
      </c>
      <c r="C16" s="1757" t="s">
        <v>2361</v>
      </c>
      <c r="D16" s="1756">
        <f>D17+D21</f>
        <v>0</v>
      </c>
      <c r="E16" s="1755">
        <f>E17+E21</f>
        <v>0</v>
      </c>
      <c r="F16" s="1755">
        <f>F17+F21</f>
        <v>0</v>
      </c>
      <c r="G16" s="1755">
        <f>G17</f>
        <v>0</v>
      </c>
      <c r="H16" s="1754"/>
      <c r="I16" s="1754"/>
      <c r="J16" s="1754"/>
      <c r="K16" s="1753"/>
      <c r="L16" s="1754"/>
      <c r="M16" s="1754"/>
      <c r="N16" s="1754"/>
      <c r="O16" s="1753"/>
      <c r="P16" s="1752">
        <f>P17+P21</f>
        <v>0</v>
      </c>
      <c r="Q16" s="1756">
        <f>Q17+Q21</f>
        <v>0</v>
      </c>
      <c r="R16" s="1755">
        <f>R17+R21</f>
        <v>0</v>
      </c>
      <c r="S16" s="1755">
        <f>S17+S21</f>
        <v>0</v>
      </c>
      <c r="T16" s="1755">
        <f>T17</f>
        <v>0</v>
      </c>
      <c r="U16" s="1754"/>
      <c r="V16" s="1754"/>
      <c r="W16" s="1754"/>
      <c r="X16" s="1753"/>
      <c r="Y16" s="1754"/>
      <c r="Z16" s="1754"/>
      <c r="AA16" s="1754"/>
      <c r="AB16" s="1753"/>
      <c r="AC16" s="1752">
        <f>AC17+AC21</f>
        <v>0</v>
      </c>
    </row>
    <row r="17" spans="1:29" ht="39.950000000000003" customHeight="1">
      <c r="A17" s="1666"/>
      <c r="B17" s="1697" t="s">
        <v>37</v>
      </c>
      <c r="C17" s="1595" t="s">
        <v>2360</v>
      </c>
      <c r="D17" s="1728">
        <f>SUM(D18:D20)</f>
        <v>0</v>
      </c>
      <c r="E17" s="1727">
        <f>SUM(E18:E20)</f>
        <v>0</v>
      </c>
      <c r="F17" s="1727">
        <f>SUM(F18:F20)</f>
        <v>0</v>
      </c>
      <c r="G17" s="1727">
        <f>SUM(G18:G20)</f>
        <v>0</v>
      </c>
      <c r="H17" s="1609"/>
      <c r="I17" s="1609"/>
      <c r="J17" s="1609"/>
      <c r="K17" s="1699"/>
      <c r="L17" s="1609"/>
      <c r="M17" s="1609"/>
      <c r="N17" s="1609"/>
      <c r="O17" s="1699"/>
      <c r="P17" s="1689">
        <f>SUM(P18:P20)</f>
        <v>0</v>
      </c>
      <c r="Q17" s="1728">
        <f>SUM(Q18:Q20)</f>
        <v>0</v>
      </c>
      <c r="R17" s="1727">
        <f>SUM(R18:R20)</f>
        <v>0</v>
      </c>
      <c r="S17" s="1727">
        <f>SUM(S18:S20)</f>
        <v>0</v>
      </c>
      <c r="T17" s="1727">
        <f>SUM(T18:T20)</f>
        <v>0</v>
      </c>
      <c r="U17" s="1609"/>
      <c r="V17" s="1609"/>
      <c r="W17" s="1609"/>
      <c r="X17" s="1699"/>
      <c r="Y17" s="1609"/>
      <c r="Z17" s="1609"/>
      <c r="AA17" s="1609"/>
      <c r="AB17" s="1699"/>
      <c r="AC17" s="1689">
        <f>SUM(AC18:AC20)</f>
        <v>0</v>
      </c>
    </row>
    <row r="18" spans="1:29" ht="24.95" customHeight="1">
      <c r="A18" s="1666"/>
      <c r="B18" s="1713" t="s">
        <v>117</v>
      </c>
      <c r="C18" s="1712" t="s">
        <v>2287</v>
      </c>
      <c r="D18" s="1751"/>
      <c r="E18" s="1709"/>
      <c r="F18" s="1709"/>
      <c r="G18" s="1709"/>
      <c r="H18" s="1592">
        <v>0</v>
      </c>
      <c r="I18" s="1592">
        <v>0</v>
      </c>
      <c r="J18" s="1592">
        <v>0</v>
      </c>
      <c r="K18" s="1592">
        <v>0</v>
      </c>
      <c r="L18" s="1591"/>
      <c r="M18" s="1591"/>
      <c r="N18" s="1591"/>
      <c r="O18" s="1591"/>
      <c r="P18" s="1689">
        <f>SUMPRODUCT(D18:G18,L18:O18)</f>
        <v>0</v>
      </c>
      <c r="Q18" s="1751"/>
      <c r="R18" s="1709"/>
      <c r="S18" s="1709"/>
      <c r="T18" s="1709"/>
      <c r="U18" s="1592">
        <v>0</v>
      </c>
      <c r="V18" s="1592">
        <v>0</v>
      </c>
      <c r="W18" s="1592">
        <v>0</v>
      </c>
      <c r="X18" s="1592">
        <v>0</v>
      </c>
      <c r="Y18" s="1591"/>
      <c r="Z18" s="1591"/>
      <c r="AA18" s="1591"/>
      <c r="AB18" s="1591"/>
      <c r="AC18" s="1689">
        <f>SUMPRODUCT(Q18:T18,Y18:AB18)</f>
        <v>0</v>
      </c>
    </row>
    <row r="19" spans="1:29" ht="35.25" customHeight="1">
      <c r="A19" s="1666"/>
      <c r="B19" s="1713" t="s">
        <v>118</v>
      </c>
      <c r="C19" s="1712" t="s">
        <v>2285</v>
      </c>
      <c r="D19" s="1751"/>
      <c r="E19" s="1709"/>
      <c r="F19" s="1709"/>
      <c r="G19" s="1709"/>
      <c r="H19" s="1592">
        <v>0.5</v>
      </c>
      <c r="I19" s="1592">
        <v>0.5</v>
      </c>
      <c r="J19" s="1592">
        <v>0.5</v>
      </c>
      <c r="K19" s="1592">
        <v>0.5</v>
      </c>
      <c r="L19" s="1591"/>
      <c r="M19" s="1591"/>
      <c r="N19" s="1591"/>
      <c r="O19" s="1591"/>
      <c r="P19" s="1689">
        <f>SUMPRODUCT(D19:G19,L19:O19)</f>
        <v>0</v>
      </c>
      <c r="Q19" s="1751"/>
      <c r="R19" s="1709"/>
      <c r="S19" s="1709"/>
      <c r="T19" s="1709"/>
      <c r="U19" s="1592">
        <v>0.5</v>
      </c>
      <c r="V19" s="1592">
        <v>0.5</v>
      </c>
      <c r="W19" s="1592">
        <v>0.5</v>
      </c>
      <c r="X19" s="1592">
        <v>0.5</v>
      </c>
      <c r="Y19" s="1591"/>
      <c r="Z19" s="1591"/>
      <c r="AA19" s="1591"/>
      <c r="AB19" s="1591"/>
      <c r="AC19" s="1689">
        <f>SUMPRODUCT(Q19:T19,Y19:AB19)</f>
        <v>0</v>
      </c>
    </row>
    <row r="20" spans="1:29" ht="24.95" customHeight="1">
      <c r="A20" s="1666"/>
      <c r="B20" s="1713" t="s">
        <v>124</v>
      </c>
      <c r="C20" s="1712" t="s">
        <v>2256</v>
      </c>
      <c r="D20" s="1751"/>
      <c r="E20" s="1709"/>
      <c r="F20" s="1709"/>
      <c r="G20" s="1709"/>
      <c r="H20" s="1592">
        <v>1</v>
      </c>
      <c r="I20" s="1592">
        <v>1</v>
      </c>
      <c r="J20" s="1592">
        <v>1</v>
      </c>
      <c r="K20" s="1592">
        <v>1</v>
      </c>
      <c r="L20" s="1591"/>
      <c r="M20" s="1591"/>
      <c r="N20" s="1591"/>
      <c r="O20" s="1591"/>
      <c r="P20" s="1689">
        <f>SUMPRODUCT(D20:G20,L20:O20)</f>
        <v>0</v>
      </c>
      <c r="Q20" s="1751"/>
      <c r="R20" s="1709"/>
      <c r="S20" s="1709"/>
      <c r="T20" s="1709"/>
      <c r="U20" s="1592">
        <v>1</v>
      </c>
      <c r="V20" s="1592">
        <v>1</v>
      </c>
      <c r="W20" s="1592">
        <v>1</v>
      </c>
      <c r="X20" s="1592">
        <v>1</v>
      </c>
      <c r="Y20" s="1591"/>
      <c r="Z20" s="1591"/>
      <c r="AA20" s="1591"/>
      <c r="AB20" s="1591"/>
      <c r="AC20" s="1689">
        <f>SUMPRODUCT(Q20:T20,Y20:AB20)</f>
        <v>0</v>
      </c>
    </row>
    <row r="21" spans="1:29" ht="35.25" customHeight="1">
      <c r="A21" s="1666"/>
      <c r="B21" s="1697" t="s">
        <v>38</v>
      </c>
      <c r="C21" s="1595" t="s">
        <v>2359</v>
      </c>
      <c r="D21" s="1751"/>
      <c r="E21" s="1709"/>
      <c r="F21" s="1709"/>
      <c r="G21" s="1609"/>
      <c r="H21" s="1592">
        <v>0</v>
      </c>
      <c r="I21" s="1592">
        <v>0.5</v>
      </c>
      <c r="J21" s="1592">
        <v>1</v>
      </c>
      <c r="K21" s="1609"/>
      <c r="L21" s="1591"/>
      <c r="M21" s="1591"/>
      <c r="N21" s="1591"/>
      <c r="O21" s="1609"/>
      <c r="P21" s="1689">
        <f>SUMPRODUCT(D21:F21,L21:N21)</f>
        <v>0</v>
      </c>
      <c r="Q21" s="1751"/>
      <c r="R21" s="1709"/>
      <c r="S21" s="1709"/>
      <c r="T21" s="1609"/>
      <c r="U21" s="1592">
        <v>0</v>
      </c>
      <c r="V21" s="1592">
        <v>0.5</v>
      </c>
      <c r="W21" s="1592">
        <v>1</v>
      </c>
      <c r="X21" s="1609"/>
      <c r="Y21" s="1591"/>
      <c r="Z21" s="1591"/>
      <c r="AA21" s="1591"/>
      <c r="AB21" s="1609"/>
      <c r="AC21" s="1689">
        <f>SUMPRODUCT(Q21:S21,Y21:AA21)</f>
        <v>0</v>
      </c>
    </row>
    <row r="22" spans="1:29" s="1703" customFormat="1" ht="39.950000000000003" customHeight="1">
      <c r="B22" s="1708" t="s">
        <v>178</v>
      </c>
      <c r="C22" s="1733" t="s">
        <v>2358</v>
      </c>
      <c r="D22" s="1750"/>
      <c r="E22" s="1706"/>
      <c r="F22" s="1706"/>
      <c r="G22" s="1735">
        <f>G23+G27+G31+G35+G39+G43+G47+G51+G55+G59+G63+G66+G69</f>
        <v>0</v>
      </c>
      <c r="H22" s="1706"/>
      <c r="I22" s="1706"/>
      <c r="J22" s="1706"/>
      <c r="K22" s="1705"/>
      <c r="L22" s="1706"/>
      <c r="M22" s="1706"/>
      <c r="N22" s="1706"/>
      <c r="O22" s="1705"/>
      <c r="P22" s="1704">
        <f>P23+P27+P31+P35+P39+P43+P47+P51+P55+P59+P63+P66+P69</f>
        <v>0</v>
      </c>
      <c r="Q22" s="1750"/>
      <c r="R22" s="1706"/>
      <c r="S22" s="1706"/>
      <c r="T22" s="1735">
        <f>T23+T27+T31+T35+T39+T43+T47+T51+T55+T59+T63+T66+T69</f>
        <v>0</v>
      </c>
      <c r="U22" s="1706"/>
      <c r="V22" s="1706"/>
      <c r="W22" s="1706"/>
      <c r="X22" s="1705"/>
      <c r="Y22" s="1706"/>
      <c r="Z22" s="1706"/>
      <c r="AA22" s="1706"/>
      <c r="AB22" s="1705"/>
      <c r="AC22" s="1704">
        <f>AC23+AC27+AC31+AC35+AC39+AC43+AC47+AC51+AC55+AC59+AC63+AC66+AC69</f>
        <v>0</v>
      </c>
    </row>
    <row r="23" spans="1:29" ht="30" customHeight="1">
      <c r="A23" s="1666"/>
      <c r="B23" s="1748" t="s">
        <v>62</v>
      </c>
      <c r="C23" s="1595" t="s">
        <v>2357</v>
      </c>
      <c r="D23" s="1711"/>
      <c r="E23" s="1700"/>
      <c r="F23" s="1719"/>
      <c r="G23" s="1749">
        <f>SUM(G24:G26)</f>
        <v>0</v>
      </c>
      <c r="H23" s="1609"/>
      <c r="I23" s="1609"/>
      <c r="J23" s="1609"/>
      <c r="K23" s="1699"/>
      <c r="L23" s="1609"/>
      <c r="M23" s="1609"/>
      <c r="N23" s="1609"/>
      <c r="O23" s="1699"/>
      <c r="P23" s="1689">
        <f>SUM(P24:P26)</f>
        <v>0</v>
      </c>
      <c r="Q23" s="1711"/>
      <c r="R23" s="1700"/>
      <c r="S23" s="1719"/>
      <c r="T23" s="1749">
        <f>SUM(T24:T26)</f>
        <v>0</v>
      </c>
      <c r="U23" s="1609"/>
      <c r="V23" s="1609"/>
      <c r="W23" s="1609"/>
      <c r="X23" s="1699"/>
      <c r="Y23" s="1609"/>
      <c r="Z23" s="1609"/>
      <c r="AA23" s="1609"/>
      <c r="AB23" s="1699"/>
      <c r="AC23" s="1689">
        <f>SUM(AC24:AC26)</f>
        <v>0</v>
      </c>
    </row>
    <row r="24" spans="1:29" ht="24.95" customHeight="1">
      <c r="A24" s="1666"/>
      <c r="B24" s="1747" t="s">
        <v>180</v>
      </c>
      <c r="C24" s="1712" t="s">
        <v>2287</v>
      </c>
      <c r="D24" s="1711"/>
      <c r="E24" s="1700"/>
      <c r="F24" s="1719"/>
      <c r="G24" s="1746"/>
      <c r="H24" s="1609"/>
      <c r="I24" s="1609"/>
      <c r="J24" s="1609"/>
      <c r="K24" s="1592">
        <v>0</v>
      </c>
      <c r="L24" s="1609"/>
      <c r="M24" s="1609"/>
      <c r="N24" s="1609"/>
      <c r="O24" s="1591"/>
      <c r="P24" s="1689">
        <f>G24*O24</f>
        <v>0</v>
      </c>
      <c r="Q24" s="1711"/>
      <c r="R24" s="1700"/>
      <c r="S24" s="1719"/>
      <c r="T24" s="1746"/>
      <c r="U24" s="1609"/>
      <c r="V24" s="1609"/>
      <c r="W24" s="1609"/>
      <c r="X24" s="1592">
        <v>0</v>
      </c>
      <c r="Y24" s="1609"/>
      <c r="Z24" s="1609"/>
      <c r="AA24" s="1609"/>
      <c r="AB24" s="1591"/>
      <c r="AC24" s="1689">
        <f>T24*AB24</f>
        <v>0</v>
      </c>
    </row>
    <row r="25" spans="1:29" ht="39" customHeight="1">
      <c r="A25" s="1666"/>
      <c r="B25" s="1747" t="s">
        <v>182</v>
      </c>
      <c r="C25" s="1712" t="s">
        <v>2285</v>
      </c>
      <c r="D25" s="1711"/>
      <c r="E25" s="1700"/>
      <c r="F25" s="1719"/>
      <c r="G25" s="1746"/>
      <c r="H25" s="1609"/>
      <c r="I25" s="1609"/>
      <c r="J25" s="1609"/>
      <c r="K25" s="1592">
        <v>0.5</v>
      </c>
      <c r="L25" s="1609"/>
      <c r="M25" s="1609"/>
      <c r="N25" s="1609"/>
      <c r="O25" s="1591"/>
      <c r="P25" s="1689">
        <f>G25*O25</f>
        <v>0</v>
      </c>
      <c r="Q25" s="1711"/>
      <c r="R25" s="1700"/>
      <c r="S25" s="1719"/>
      <c r="T25" s="1746"/>
      <c r="U25" s="1609"/>
      <c r="V25" s="1609"/>
      <c r="W25" s="1609"/>
      <c r="X25" s="1592">
        <v>0.5</v>
      </c>
      <c r="Y25" s="1609"/>
      <c r="Z25" s="1609"/>
      <c r="AA25" s="1609"/>
      <c r="AB25" s="1591"/>
      <c r="AC25" s="1689">
        <f>T25*AB25</f>
        <v>0</v>
      </c>
    </row>
    <row r="26" spans="1:29" ht="24.95" customHeight="1">
      <c r="A26" s="1666"/>
      <c r="B26" s="1747" t="s">
        <v>184</v>
      </c>
      <c r="C26" s="1712" t="s">
        <v>2256</v>
      </c>
      <c r="D26" s="1744"/>
      <c r="E26" s="1743"/>
      <c r="F26" s="1742"/>
      <c r="G26" s="1741"/>
      <c r="H26" s="1609"/>
      <c r="I26" s="1609"/>
      <c r="J26" s="1609"/>
      <c r="K26" s="1592">
        <v>1</v>
      </c>
      <c r="L26" s="1609"/>
      <c r="M26" s="1609"/>
      <c r="N26" s="1609"/>
      <c r="O26" s="1591"/>
      <c r="P26" s="1689">
        <f>G26*O26</f>
        <v>0</v>
      </c>
      <c r="Q26" s="1744"/>
      <c r="R26" s="1743"/>
      <c r="S26" s="1742"/>
      <c r="T26" s="1741"/>
      <c r="U26" s="1609"/>
      <c r="V26" s="1609"/>
      <c r="W26" s="1609"/>
      <c r="X26" s="1592">
        <v>1</v>
      </c>
      <c r="Y26" s="1609"/>
      <c r="Z26" s="1609"/>
      <c r="AA26" s="1609"/>
      <c r="AB26" s="1591"/>
      <c r="AC26" s="1689">
        <f>T26*AB26</f>
        <v>0</v>
      </c>
    </row>
    <row r="27" spans="1:29" ht="30" customHeight="1">
      <c r="A27" s="1666"/>
      <c r="B27" s="1748" t="s">
        <v>64</v>
      </c>
      <c r="C27" s="1595" t="s">
        <v>2356</v>
      </c>
      <c r="D27" s="1745"/>
      <c r="E27" s="1609"/>
      <c r="F27" s="1609"/>
      <c r="G27" s="1727">
        <f>SUM(G28:G30)</f>
        <v>0</v>
      </c>
      <c r="H27" s="1609"/>
      <c r="I27" s="1609"/>
      <c r="J27" s="1609"/>
      <c r="K27" s="1609"/>
      <c r="L27" s="1609"/>
      <c r="M27" s="1609"/>
      <c r="N27" s="1609"/>
      <c r="O27" s="1609"/>
      <c r="P27" s="1689">
        <f>SUM(P28:P30)</f>
        <v>0</v>
      </c>
      <c r="Q27" s="1745"/>
      <c r="R27" s="1609"/>
      <c r="S27" s="1609"/>
      <c r="T27" s="1727">
        <f>SUM(T28:T30)</f>
        <v>0</v>
      </c>
      <c r="U27" s="1609"/>
      <c r="V27" s="1609"/>
      <c r="W27" s="1609"/>
      <c r="X27" s="1609"/>
      <c r="Y27" s="1609"/>
      <c r="Z27" s="1609"/>
      <c r="AA27" s="1609"/>
      <c r="AB27" s="1609"/>
      <c r="AC27" s="1689">
        <f>SUM(AC28:AC30)</f>
        <v>0</v>
      </c>
    </row>
    <row r="28" spans="1:29" ht="24.95" customHeight="1">
      <c r="A28" s="1666"/>
      <c r="B28" s="1747" t="s">
        <v>191</v>
      </c>
      <c r="C28" s="1712" t="s">
        <v>2287</v>
      </c>
      <c r="D28" s="1744"/>
      <c r="E28" s="1743"/>
      <c r="F28" s="1742"/>
      <c r="G28" s="1741"/>
      <c r="H28" s="1609"/>
      <c r="I28" s="1609"/>
      <c r="J28" s="1609"/>
      <c r="K28" s="1592">
        <v>0.05</v>
      </c>
      <c r="L28" s="1609"/>
      <c r="M28" s="1609"/>
      <c r="N28" s="1609"/>
      <c r="O28" s="1591"/>
      <c r="P28" s="1689">
        <f>G28*O28</f>
        <v>0</v>
      </c>
      <c r="Q28" s="1744"/>
      <c r="R28" s="1743"/>
      <c r="S28" s="1742"/>
      <c r="T28" s="1741"/>
      <c r="U28" s="1609"/>
      <c r="V28" s="1609"/>
      <c r="W28" s="1609"/>
      <c r="X28" s="1592">
        <v>0.05</v>
      </c>
      <c r="Y28" s="1609"/>
      <c r="Z28" s="1609"/>
      <c r="AA28" s="1609"/>
      <c r="AB28" s="1591"/>
      <c r="AC28" s="1689">
        <f>T28*AB28</f>
        <v>0</v>
      </c>
    </row>
    <row r="29" spans="1:29" ht="33" customHeight="1">
      <c r="A29" s="1666"/>
      <c r="B29" s="1747" t="s">
        <v>192</v>
      </c>
      <c r="C29" s="1712" t="s">
        <v>2285</v>
      </c>
      <c r="D29" s="1711"/>
      <c r="E29" s="1700"/>
      <c r="F29" s="1719"/>
      <c r="G29" s="1746"/>
      <c r="H29" s="1609"/>
      <c r="I29" s="1609"/>
      <c r="J29" s="1609"/>
      <c r="K29" s="1592">
        <v>0.5</v>
      </c>
      <c r="L29" s="1609"/>
      <c r="M29" s="1609"/>
      <c r="N29" s="1609"/>
      <c r="O29" s="1591"/>
      <c r="P29" s="1689">
        <f>G29*O29</f>
        <v>0</v>
      </c>
      <c r="Q29" s="1711"/>
      <c r="R29" s="1700"/>
      <c r="S29" s="1719"/>
      <c r="T29" s="1746"/>
      <c r="U29" s="1609"/>
      <c r="V29" s="1609"/>
      <c r="W29" s="1609"/>
      <c r="X29" s="1592">
        <v>0.5</v>
      </c>
      <c r="Y29" s="1609"/>
      <c r="Z29" s="1609"/>
      <c r="AA29" s="1609"/>
      <c r="AB29" s="1591"/>
      <c r="AC29" s="1689">
        <f>T29*AB29</f>
        <v>0</v>
      </c>
    </row>
    <row r="30" spans="1:29" ht="24.95" customHeight="1">
      <c r="A30" s="1666"/>
      <c r="B30" s="1747" t="s">
        <v>193</v>
      </c>
      <c r="C30" s="1712" t="s">
        <v>2256</v>
      </c>
      <c r="D30" s="1711"/>
      <c r="E30" s="1700"/>
      <c r="F30" s="1719"/>
      <c r="G30" s="1746"/>
      <c r="H30" s="1609"/>
      <c r="I30" s="1609"/>
      <c r="J30" s="1609"/>
      <c r="K30" s="1592">
        <v>1</v>
      </c>
      <c r="L30" s="1609"/>
      <c r="M30" s="1609"/>
      <c r="N30" s="1609"/>
      <c r="O30" s="1591"/>
      <c r="P30" s="1689">
        <f>G30*O30</f>
        <v>0</v>
      </c>
      <c r="Q30" s="1711"/>
      <c r="R30" s="1700"/>
      <c r="S30" s="1719"/>
      <c r="T30" s="1746"/>
      <c r="U30" s="1609"/>
      <c r="V30" s="1609"/>
      <c r="W30" s="1609"/>
      <c r="X30" s="1592">
        <v>1</v>
      </c>
      <c r="Y30" s="1609"/>
      <c r="Z30" s="1609"/>
      <c r="AA30" s="1609"/>
      <c r="AB30" s="1591"/>
      <c r="AC30" s="1689">
        <f>T30*AB30</f>
        <v>0</v>
      </c>
    </row>
    <row r="31" spans="1:29" ht="30" customHeight="1">
      <c r="A31" s="1666"/>
      <c r="B31" s="1748" t="s">
        <v>268</v>
      </c>
      <c r="C31" s="1595" t="s">
        <v>2355</v>
      </c>
      <c r="D31" s="1745"/>
      <c r="E31" s="1609"/>
      <c r="F31" s="1609"/>
      <c r="G31" s="1727">
        <f>SUM(G32:G34)</f>
        <v>0</v>
      </c>
      <c r="H31" s="1609"/>
      <c r="I31" s="1609"/>
      <c r="J31" s="1609"/>
      <c r="K31" s="1609"/>
      <c r="L31" s="1609"/>
      <c r="M31" s="1609"/>
      <c r="N31" s="1609"/>
      <c r="O31" s="1609"/>
      <c r="P31" s="1689">
        <f>SUM(P32:P34)</f>
        <v>0</v>
      </c>
      <c r="Q31" s="1745"/>
      <c r="R31" s="1609"/>
      <c r="S31" s="1609"/>
      <c r="T31" s="1727">
        <f>SUM(T32:T34)</f>
        <v>0</v>
      </c>
      <c r="U31" s="1609"/>
      <c r="V31" s="1609"/>
      <c r="W31" s="1609"/>
      <c r="X31" s="1609"/>
      <c r="Y31" s="1609"/>
      <c r="Z31" s="1609"/>
      <c r="AA31" s="1609"/>
      <c r="AB31" s="1609"/>
      <c r="AC31" s="1689">
        <f>SUM(AC32:AC34)</f>
        <v>0</v>
      </c>
    </row>
    <row r="32" spans="1:29" ht="24.95" customHeight="1">
      <c r="A32" s="1666"/>
      <c r="B32" s="1747" t="s">
        <v>2354</v>
      </c>
      <c r="C32" s="1712" t="s">
        <v>2287</v>
      </c>
      <c r="D32" s="1744"/>
      <c r="E32" s="1743"/>
      <c r="F32" s="1742"/>
      <c r="G32" s="1741"/>
      <c r="H32" s="1609"/>
      <c r="I32" s="1609"/>
      <c r="J32" s="1609"/>
      <c r="K32" s="1592">
        <v>7.0000000000000007E-2</v>
      </c>
      <c r="L32" s="1609"/>
      <c r="M32" s="1609"/>
      <c r="N32" s="1609"/>
      <c r="O32" s="1591"/>
      <c r="P32" s="1689">
        <f>G32*O32</f>
        <v>0</v>
      </c>
      <c r="Q32" s="1744"/>
      <c r="R32" s="1743"/>
      <c r="S32" s="1742"/>
      <c r="T32" s="1741"/>
      <c r="U32" s="1609"/>
      <c r="V32" s="1609"/>
      <c r="W32" s="1609"/>
      <c r="X32" s="1592">
        <v>7.0000000000000007E-2</v>
      </c>
      <c r="Y32" s="1609"/>
      <c r="Z32" s="1609"/>
      <c r="AA32" s="1609"/>
      <c r="AB32" s="1591"/>
      <c r="AC32" s="1689">
        <f>T32*AB32</f>
        <v>0</v>
      </c>
    </row>
    <row r="33" spans="1:29" s="1579" customFormat="1" ht="32.25" customHeight="1">
      <c r="B33" s="1747" t="s">
        <v>2353</v>
      </c>
      <c r="C33" s="1712" t="s">
        <v>2285</v>
      </c>
      <c r="D33" s="1744"/>
      <c r="E33" s="1743"/>
      <c r="F33" s="1742"/>
      <c r="G33" s="1741"/>
      <c r="H33" s="1609"/>
      <c r="I33" s="1609"/>
      <c r="J33" s="1609"/>
      <c r="K33" s="1592">
        <v>0.5</v>
      </c>
      <c r="L33" s="1609"/>
      <c r="M33" s="1609"/>
      <c r="N33" s="1609"/>
      <c r="O33" s="1591"/>
      <c r="P33" s="1689">
        <f>G33*O33</f>
        <v>0</v>
      </c>
      <c r="Q33" s="1744"/>
      <c r="R33" s="1743"/>
      <c r="S33" s="1742"/>
      <c r="T33" s="1741"/>
      <c r="U33" s="1609"/>
      <c r="V33" s="1609"/>
      <c r="W33" s="1609"/>
      <c r="X33" s="1592">
        <v>0.5</v>
      </c>
      <c r="Y33" s="1609"/>
      <c r="Z33" s="1609"/>
      <c r="AA33" s="1609"/>
      <c r="AB33" s="1591"/>
      <c r="AC33" s="1689">
        <f>T33*AB33</f>
        <v>0</v>
      </c>
    </row>
    <row r="34" spans="1:29" ht="24.95" customHeight="1">
      <c r="A34" s="1666"/>
      <c r="B34" s="1747" t="s">
        <v>2352</v>
      </c>
      <c r="C34" s="1712" t="s">
        <v>2256</v>
      </c>
      <c r="D34" s="1711"/>
      <c r="E34" s="1700"/>
      <c r="F34" s="1719"/>
      <c r="G34" s="1746"/>
      <c r="H34" s="1609"/>
      <c r="I34" s="1609"/>
      <c r="J34" s="1609"/>
      <c r="K34" s="1592">
        <v>1</v>
      </c>
      <c r="L34" s="1609"/>
      <c r="M34" s="1609"/>
      <c r="N34" s="1609"/>
      <c r="O34" s="1591"/>
      <c r="P34" s="1689">
        <f>G34*O34</f>
        <v>0</v>
      </c>
      <c r="Q34" s="1711"/>
      <c r="R34" s="1700"/>
      <c r="S34" s="1719"/>
      <c r="T34" s="1746"/>
      <c r="U34" s="1609"/>
      <c r="V34" s="1609"/>
      <c r="W34" s="1609"/>
      <c r="X34" s="1592">
        <v>1</v>
      </c>
      <c r="Y34" s="1609"/>
      <c r="Z34" s="1609"/>
      <c r="AA34" s="1609"/>
      <c r="AB34" s="1591"/>
      <c r="AC34" s="1689">
        <f>T34*AB34</f>
        <v>0</v>
      </c>
    </row>
    <row r="35" spans="1:29" ht="30" customHeight="1">
      <c r="A35" s="1666"/>
      <c r="B35" s="1748" t="s">
        <v>296</v>
      </c>
      <c r="C35" s="1595" t="s">
        <v>2351</v>
      </c>
      <c r="D35" s="1745"/>
      <c r="E35" s="1609"/>
      <c r="F35" s="1609"/>
      <c r="G35" s="1727">
        <f>SUM(G36:G38)</f>
        <v>0</v>
      </c>
      <c r="H35" s="1609"/>
      <c r="I35" s="1609"/>
      <c r="J35" s="1609"/>
      <c r="K35" s="1609"/>
      <c r="L35" s="1609"/>
      <c r="M35" s="1609"/>
      <c r="N35" s="1609"/>
      <c r="O35" s="1609"/>
      <c r="P35" s="1689">
        <f>SUM(P36:P38)</f>
        <v>0</v>
      </c>
      <c r="Q35" s="1745"/>
      <c r="R35" s="1609"/>
      <c r="S35" s="1609"/>
      <c r="T35" s="1727">
        <f>SUM(T36:T38)</f>
        <v>0</v>
      </c>
      <c r="U35" s="1609"/>
      <c r="V35" s="1609"/>
      <c r="W35" s="1609"/>
      <c r="X35" s="1609"/>
      <c r="Y35" s="1609"/>
      <c r="Z35" s="1609"/>
      <c r="AA35" s="1609"/>
      <c r="AB35" s="1609"/>
      <c r="AC35" s="1689">
        <f>SUM(AC36:AC38)</f>
        <v>0</v>
      </c>
    </row>
    <row r="36" spans="1:29" ht="24.95" customHeight="1">
      <c r="A36" s="1666"/>
      <c r="B36" s="1747" t="s">
        <v>2350</v>
      </c>
      <c r="C36" s="1712" t="s">
        <v>2287</v>
      </c>
      <c r="D36" s="1711"/>
      <c r="E36" s="1700"/>
      <c r="F36" s="1719"/>
      <c r="G36" s="1746"/>
      <c r="H36" s="1609"/>
      <c r="I36" s="1609"/>
      <c r="J36" s="1609"/>
      <c r="K36" s="1592">
        <v>0.12</v>
      </c>
      <c r="L36" s="1609"/>
      <c r="M36" s="1609"/>
      <c r="N36" s="1609"/>
      <c r="O36" s="1591"/>
      <c r="P36" s="1689">
        <f>G36*O36</f>
        <v>0</v>
      </c>
      <c r="Q36" s="1711"/>
      <c r="R36" s="1700"/>
      <c r="S36" s="1719"/>
      <c r="T36" s="1746"/>
      <c r="U36" s="1609"/>
      <c r="V36" s="1609"/>
      <c r="W36" s="1609"/>
      <c r="X36" s="1592">
        <v>0.12</v>
      </c>
      <c r="Y36" s="1609"/>
      <c r="Z36" s="1609"/>
      <c r="AA36" s="1609"/>
      <c r="AB36" s="1591"/>
      <c r="AC36" s="1689">
        <f>T36*AB36</f>
        <v>0</v>
      </c>
    </row>
    <row r="37" spans="1:29" ht="39" customHeight="1">
      <c r="A37" s="1666"/>
      <c r="B37" s="1747" t="s">
        <v>2349</v>
      </c>
      <c r="C37" s="1712" t="s">
        <v>2285</v>
      </c>
      <c r="D37" s="1744"/>
      <c r="E37" s="1743"/>
      <c r="F37" s="1742"/>
      <c r="G37" s="1741"/>
      <c r="H37" s="1609"/>
      <c r="I37" s="1609"/>
      <c r="J37" s="1609"/>
      <c r="K37" s="1592">
        <v>0.5</v>
      </c>
      <c r="L37" s="1609"/>
      <c r="M37" s="1609"/>
      <c r="N37" s="1609"/>
      <c r="O37" s="1591"/>
      <c r="P37" s="1689">
        <f>G37*O37</f>
        <v>0</v>
      </c>
      <c r="Q37" s="1744"/>
      <c r="R37" s="1743"/>
      <c r="S37" s="1742"/>
      <c r="T37" s="1741"/>
      <c r="U37" s="1609"/>
      <c r="V37" s="1609"/>
      <c r="W37" s="1609"/>
      <c r="X37" s="1592">
        <v>0.5</v>
      </c>
      <c r="Y37" s="1609"/>
      <c r="Z37" s="1609"/>
      <c r="AA37" s="1609"/>
      <c r="AB37" s="1591"/>
      <c r="AC37" s="1689">
        <f>T37*AB37</f>
        <v>0</v>
      </c>
    </row>
    <row r="38" spans="1:29" ht="24.95" customHeight="1">
      <c r="A38" s="1666"/>
      <c r="B38" s="1747" t="s">
        <v>2348</v>
      </c>
      <c r="C38" s="1712" t="s">
        <v>2256</v>
      </c>
      <c r="D38" s="1744"/>
      <c r="E38" s="1743"/>
      <c r="F38" s="1742"/>
      <c r="G38" s="1741"/>
      <c r="H38" s="1609"/>
      <c r="I38" s="1609"/>
      <c r="J38" s="1609"/>
      <c r="K38" s="1592">
        <v>1</v>
      </c>
      <c r="L38" s="1609"/>
      <c r="M38" s="1609"/>
      <c r="N38" s="1609"/>
      <c r="O38" s="1591"/>
      <c r="P38" s="1689">
        <f>G38*O38</f>
        <v>0</v>
      </c>
      <c r="Q38" s="1744"/>
      <c r="R38" s="1743"/>
      <c r="S38" s="1742"/>
      <c r="T38" s="1741"/>
      <c r="U38" s="1609"/>
      <c r="V38" s="1609"/>
      <c r="W38" s="1609"/>
      <c r="X38" s="1592">
        <v>1</v>
      </c>
      <c r="Y38" s="1609"/>
      <c r="Z38" s="1609"/>
      <c r="AA38" s="1609"/>
      <c r="AB38" s="1591"/>
      <c r="AC38" s="1689">
        <f>T38*AB38</f>
        <v>0</v>
      </c>
    </row>
    <row r="39" spans="1:29" ht="30" customHeight="1">
      <c r="A39" s="1666"/>
      <c r="B39" s="1748" t="s">
        <v>298</v>
      </c>
      <c r="C39" s="1595" t="s">
        <v>2347</v>
      </c>
      <c r="D39" s="1745"/>
      <c r="E39" s="1609"/>
      <c r="F39" s="1609"/>
      <c r="G39" s="1727">
        <f>SUM(G40:G42)</f>
        <v>0</v>
      </c>
      <c r="H39" s="1609"/>
      <c r="I39" s="1609"/>
      <c r="J39" s="1609"/>
      <c r="K39" s="1609"/>
      <c r="L39" s="1609"/>
      <c r="M39" s="1609"/>
      <c r="N39" s="1609"/>
      <c r="O39" s="1609"/>
      <c r="P39" s="1689">
        <f>SUM(P40:P42)</f>
        <v>0</v>
      </c>
      <c r="Q39" s="1745"/>
      <c r="R39" s="1609"/>
      <c r="S39" s="1609"/>
      <c r="T39" s="1727">
        <f>SUM(T40:T42)</f>
        <v>0</v>
      </c>
      <c r="U39" s="1609"/>
      <c r="V39" s="1609"/>
      <c r="W39" s="1609"/>
      <c r="X39" s="1609"/>
      <c r="Y39" s="1609"/>
      <c r="Z39" s="1609"/>
      <c r="AA39" s="1609"/>
      <c r="AB39" s="1609"/>
      <c r="AC39" s="1689">
        <f>SUM(AC40:AC42)</f>
        <v>0</v>
      </c>
    </row>
    <row r="40" spans="1:29" ht="24.95" customHeight="1">
      <c r="A40" s="1666"/>
      <c r="B40" s="1747" t="s">
        <v>2346</v>
      </c>
      <c r="C40" s="1712" t="s">
        <v>2287</v>
      </c>
      <c r="D40" s="1711"/>
      <c r="E40" s="1700"/>
      <c r="F40" s="1719"/>
      <c r="G40" s="1746"/>
      <c r="H40" s="1609"/>
      <c r="I40" s="1609"/>
      <c r="J40" s="1609"/>
      <c r="K40" s="1592">
        <v>0.15</v>
      </c>
      <c r="L40" s="1609"/>
      <c r="M40" s="1609"/>
      <c r="N40" s="1609"/>
      <c r="O40" s="1591"/>
      <c r="P40" s="1689">
        <f>G40*O40</f>
        <v>0</v>
      </c>
      <c r="Q40" s="1711"/>
      <c r="R40" s="1700"/>
      <c r="S40" s="1719"/>
      <c r="T40" s="1746"/>
      <c r="U40" s="1609"/>
      <c r="V40" s="1609"/>
      <c r="W40" s="1609"/>
      <c r="X40" s="1592">
        <v>0.15</v>
      </c>
      <c r="Y40" s="1609"/>
      <c r="Z40" s="1609"/>
      <c r="AA40" s="1609"/>
      <c r="AB40" s="1591"/>
      <c r="AC40" s="1689">
        <f>T40*AB40</f>
        <v>0</v>
      </c>
    </row>
    <row r="41" spans="1:29" ht="33" customHeight="1">
      <c r="A41" s="1666"/>
      <c r="B41" s="1747" t="s">
        <v>2345</v>
      </c>
      <c r="C41" s="1712" t="s">
        <v>2285</v>
      </c>
      <c r="D41" s="1711"/>
      <c r="E41" s="1700"/>
      <c r="F41" s="1719"/>
      <c r="G41" s="1746"/>
      <c r="H41" s="1609"/>
      <c r="I41" s="1609"/>
      <c r="J41" s="1609"/>
      <c r="K41" s="1592">
        <v>0.5</v>
      </c>
      <c r="L41" s="1609"/>
      <c r="M41" s="1609"/>
      <c r="N41" s="1609"/>
      <c r="O41" s="1591"/>
      <c r="P41" s="1689">
        <f>G41*O41</f>
        <v>0</v>
      </c>
      <c r="Q41" s="1711"/>
      <c r="R41" s="1700"/>
      <c r="S41" s="1719"/>
      <c r="T41" s="1746"/>
      <c r="U41" s="1609"/>
      <c r="V41" s="1609"/>
      <c r="W41" s="1609"/>
      <c r="X41" s="1592">
        <v>0.5</v>
      </c>
      <c r="Y41" s="1609"/>
      <c r="Z41" s="1609"/>
      <c r="AA41" s="1609"/>
      <c r="AB41" s="1591"/>
      <c r="AC41" s="1689">
        <f>T41*AB41</f>
        <v>0</v>
      </c>
    </row>
    <row r="42" spans="1:29" ht="24.95" customHeight="1">
      <c r="A42" s="1666"/>
      <c r="B42" s="1747" t="s">
        <v>2344</v>
      </c>
      <c r="C42" s="1712" t="s">
        <v>2256</v>
      </c>
      <c r="D42" s="1744"/>
      <c r="E42" s="1743"/>
      <c r="F42" s="1742"/>
      <c r="G42" s="1741"/>
      <c r="H42" s="1609"/>
      <c r="I42" s="1609"/>
      <c r="J42" s="1609"/>
      <c r="K42" s="1592">
        <v>1</v>
      </c>
      <c r="L42" s="1609"/>
      <c r="M42" s="1609"/>
      <c r="N42" s="1609"/>
      <c r="O42" s="1591"/>
      <c r="P42" s="1689">
        <f>G42*O42</f>
        <v>0</v>
      </c>
      <c r="Q42" s="1744"/>
      <c r="R42" s="1743"/>
      <c r="S42" s="1742"/>
      <c r="T42" s="1741"/>
      <c r="U42" s="1609"/>
      <c r="V42" s="1609"/>
      <c r="W42" s="1609"/>
      <c r="X42" s="1592">
        <v>1</v>
      </c>
      <c r="Y42" s="1609"/>
      <c r="Z42" s="1609"/>
      <c r="AA42" s="1609"/>
      <c r="AB42" s="1591"/>
      <c r="AC42" s="1689">
        <f>T42*AB42</f>
        <v>0</v>
      </c>
    </row>
    <row r="43" spans="1:29" ht="30" customHeight="1">
      <c r="A43" s="1666"/>
      <c r="B43" s="1748" t="s">
        <v>299</v>
      </c>
      <c r="C43" s="1595" t="s">
        <v>2343</v>
      </c>
      <c r="D43" s="1745"/>
      <c r="E43" s="1609"/>
      <c r="F43" s="1609"/>
      <c r="G43" s="1727">
        <f>SUM(G44:G46)</f>
        <v>0</v>
      </c>
      <c r="H43" s="1609"/>
      <c r="I43" s="1609"/>
      <c r="J43" s="1609"/>
      <c r="K43" s="1609"/>
      <c r="L43" s="1609"/>
      <c r="M43" s="1609"/>
      <c r="N43" s="1609"/>
      <c r="O43" s="1609"/>
      <c r="P43" s="1689">
        <f>SUM(P44:P46)</f>
        <v>0</v>
      </c>
      <c r="Q43" s="1745"/>
      <c r="R43" s="1609"/>
      <c r="S43" s="1609"/>
      <c r="T43" s="1727">
        <f>SUM(T44:T46)</f>
        <v>0</v>
      </c>
      <c r="U43" s="1609"/>
      <c r="V43" s="1609"/>
      <c r="W43" s="1609"/>
      <c r="X43" s="1609"/>
      <c r="Y43" s="1609"/>
      <c r="Z43" s="1609"/>
      <c r="AA43" s="1609"/>
      <c r="AB43" s="1609"/>
      <c r="AC43" s="1689">
        <f>SUM(AC44:AC46)</f>
        <v>0</v>
      </c>
    </row>
    <row r="44" spans="1:29" ht="24.95" customHeight="1">
      <c r="A44" s="1666"/>
      <c r="B44" s="1747" t="s">
        <v>2342</v>
      </c>
      <c r="C44" s="1712" t="s">
        <v>2287</v>
      </c>
      <c r="D44" s="1711"/>
      <c r="E44" s="1700"/>
      <c r="F44" s="1719"/>
      <c r="G44" s="1746"/>
      <c r="H44" s="1609"/>
      <c r="I44" s="1609"/>
      <c r="J44" s="1609"/>
      <c r="K44" s="1592">
        <v>0.2</v>
      </c>
      <c r="L44" s="1609"/>
      <c r="M44" s="1609"/>
      <c r="N44" s="1609"/>
      <c r="O44" s="1591"/>
      <c r="P44" s="1689">
        <f>G44*O44</f>
        <v>0</v>
      </c>
      <c r="Q44" s="1711"/>
      <c r="R44" s="1700"/>
      <c r="S44" s="1719"/>
      <c r="T44" s="1746"/>
      <c r="U44" s="1609"/>
      <c r="V44" s="1609"/>
      <c r="W44" s="1609"/>
      <c r="X44" s="1592">
        <v>0.2</v>
      </c>
      <c r="Y44" s="1609"/>
      <c r="Z44" s="1609"/>
      <c r="AA44" s="1609"/>
      <c r="AB44" s="1591"/>
      <c r="AC44" s="1689">
        <f>T44*AB44</f>
        <v>0</v>
      </c>
    </row>
    <row r="45" spans="1:29" ht="31.5" customHeight="1">
      <c r="A45" s="1666"/>
      <c r="B45" s="1747" t="s">
        <v>2341</v>
      </c>
      <c r="C45" s="1712" t="s">
        <v>2285</v>
      </c>
      <c r="D45" s="1711"/>
      <c r="E45" s="1700"/>
      <c r="F45" s="1719"/>
      <c r="G45" s="1746"/>
      <c r="H45" s="1609"/>
      <c r="I45" s="1609"/>
      <c r="J45" s="1609"/>
      <c r="K45" s="1592">
        <v>0.5</v>
      </c>
      <c r="L45" s="1609"/>
      <c r="M45" s="1609"/>
      <c r="N45" s="1609"/>
      <c r="O45" s="1591"/>
      <c r="P45" s="1689">
        <f>G45*O45</f>
        <v>0</v>
      </c>
      <c r="Q45" s="1711"/>
      <c r="R45" s="1700"/>
      <c r="S45" s="1719"/>
      <c r="T45" s="1746"/>
      <c r="U45" s="1609"/>
      <c r="V45" s="1609"/>
      <c r="W45" s="1609"/>
      <c r="X45" s="1592">
        <v>0.5</v>
      </c>
      <c r="Y45" s="1609"/>
      <c r="Z45" s="1609"/>
      <c r="AA45" s="1609"/>
      <c r="AB45" s="1591"/>
      <c r="AC45" s="1689">
        <f>T45*AB45</f>
        <v>0</v>
      </c>
    </row>
    <row r="46" spans="1:29" ht="24.95" customHeight="1">
      <c r="A46" s="1666"/>
      <c r="B46" s="1747" t="s">
        <v>2340</v>
      </c>
      <c r="C46" s="1712" t="s">
        <v>2256</v>
      </c>
      <c r="D46" s="1711"/>
      <c r="E46" s="1700"/>
      <c r="F46" s="1719"/>
      <c r="G46" s="1746"/>
      <c r="H46" s="1609"/>
      <c r="I46" s="1609"/>
      <c r="J46" s="1609"/>
      <c r="K46" s="1592">
        <v>1</v>
      </c>
      <c r="L46" s="1609"/>
      <c r="M46" s="1609"/>
      <c r="N46" s="1609"/>
      <c r="O46" s="1591"/>
      <c r="P46" s="1689">
        <f>G46*O46</f>
        <v>0</v>
      </c>
      <c r="Q46" s="1711"/>
      <c r="R46" s="1700"/>
      <c r="S46" s="1719"/>
      <c r="T46" s="1746"/>
      <c r="U46" s="1609"/>
      <c r="V46" s="1609"/>
      <c r="W46" s="1609"/>
      <c r="X46" s="1592">
        <v>1</v>
      </c>
      <c r="Y46" s="1609"/>
      <c r="Z46" s="1609"/>
      <c r="AA46" s="1609"/>
      <c r="AB46" s="1591"/>
      <c r="AC46" s="1689">
        <f>T46*AB46</f>
        <v>0</v>
      </c>
    </row>
    <row r="47" spans="1:29" ht="39.950000000000003" customHeight="1">
      <c r="A47" s="1666"/>
      <c r="B47" s="1748" t="s">
        <v>301</v>
      </c>
      <c r="C47" s="1595" t="s">
        <v>2339</v>
      </c>
      <c r="D47" s="1745"/>
      <c r="E47" s="1609"/>
      <c r="F47" s="1609"/>
      <c r="G47" s="1727">
        <f>SUM(G48:G50)</f>
        <v>0</v>
      </c>
      <c r="H47" s="1609"/>
      <c r="I47" s="1609"/>
      <c r="J47" s="1609"/>
      <c r="K47" s="1609"/>
      <c r="L47" s="1609"/>
      <c r="M47" s="1609"/>
      <c r="N47" s="1609"/>
      <c r="O47" s="1609"/>
      <c r="P47" s="1689">
        <f>SUM(P48:P50)</f>
        <v>0</v>
      </c>
      <c r="Q47" s="1745"/>
      <c r="R47" s="1609"/>
      <c r="S47" s="1609"/>
      <c r="T47" s="1727">
        <f>SUM(T48:T50)</f>
        <v>0</v>
      </c>
      <c r="U47" s="1609"/>
      <c r="V47" s="1609"/>
      <c r="W47" s="1609"/>
      <c r="X47" s="1609"/>
      <c r="Y47" s="1609"/>
      <c r="Z47" s="1609"/>
      <c r="AA47" s="1609"/>
      <c r="AB47" s="1609"/>
      <c r="AC47" s="1689">
        <f>SUM(AC48:AC50)</f>
        <v>0</v>
      </c>
    </row>
    <row r="48" spans="1:29" ht="24.95" customHeight="1">
      <c r="A48" s="1666"/>
      <c r="B48" s="1747" t="s">
        <v>2338</v>
      </c>
      <c r="C48" s="1712" t="s">
        <v>2287</v>
      </c>
      <c r="D48" s="1744"/>
      <c r="E48" s="1743"/>
      <c r="F48" s="1742"/>
      <c r="G48" s="1741"/>
      <c r="H48" s="1609"/>
      <c r="I48" s="1609"/>
      <c r="J48" s="1609"/>
      <c r="K48" s="1592">
        <v>0.25</v>
      </c>
      <c r="L48" s="1609"/>
      <c r="M48" s="1609"/>
      <c r="N48" s="1609"/>
      <c r="O48" s="1591"/>
      <c r="P48" s="1689">
        <f>G48*O48</f>
        <v>0</v>
      </c>
      <c r="Q48" s="1744"/>
      <c r="R48" s="1743"/>
      <c r="S48" s="1742"/>
      <c r="T48" s="1741"/>
      <c r="U48" s="1609"/>
      <c r="V48" s="1609"/>
      <c r="W48" s="1609"/>
      <c r="X48" s="1592">
        <v>0.25</v>
      </c>
      <c r="Y48" s="1609"/>
      <c r="Z48" s="1609"/>
      <c r="AA48" s="1609"/>
      <c r="AB48" s="1591"/>
      <c r="AC48" s="1689">
        <f>T48*AB48</f>
        <v>0</v>
      </c>
    </row>
    <row r="49" spans="1:29" ht="34.5" customHeight="1">
      <c r="A49" s="1666"/>
      <c r="B49" s="1747" t="s">
        <v>2337</v>
      </c>
      <c r="C49" s="1712" t="s">
        <v>2285</v>
      </c>
      <c r="D49" s="1711"/>
      <c r="E49" s="1700"/>
      <c r="F49" s="1719"/>
      <c r="G49" s="1746"/>
      <c r="H49" s="1609"/>
      <c r="I49" s="1609"/>
      <c r="J49" s="1609"/>
      <c r="K49" s="1592">
        <v>0.5</v>
      </c>
      <c r="L49" s="1609"/>
      <c r="M49" s="1609"/>
      <c r="N49" s="1609"/>
      <c r="O49" s="1591"/>
      <c r="P49" s="1689">
        <f>G49*O49</f>
        <v>0</v>
      </c>
      <c r="Q49" s="1711"/>
      <c r="R49" s="1700"/>
      <c r="S49" s="1719"/>
      <c r="T49" s="1746"/>
      <c r="U49" s="1609"/>
      <c r="V49" s="1609"/>
      <c r="W49" s="1609"/>
      <c r="X49" s="1592">
        <v>0.5</v>
      </c>
      <c r="Y49" s="1609"/>
      <c r="Z49" s="1609"/>
      <c r="AA49" s="1609"/>
      <c r="AB49" s="1591"/>
      <c r="AC49" s="1689">
        <f>T49*AB49</f>
        <v>0</v>
      </c>
    </row>
    <row r="50" spans="1:29" ht="24.95" customHeight="1">
      <c r="A50" s="1666"/>
      <c r="B50" s="1747" t="s">
        <v>2336</v>
      </c>
      <c r="C50" s="1712" t="s">
        <v>2256</v>
      </c>
      <c r="D50" s="1711"/>
      <c r="E50" s="1700"/>
      <c r="F50" s="1719"/>
      <c r="G50" s="1746"/>
      <c r="H50" s="1609"/>
      <c r="I50" s="1609"/>
      <c r="J50" s="1609"/>
      <c r="K50" s="1592">
        <v>1</v>
      </c>
      <c r="L50" s="1609"/>
      <c r="M50" s="1609"/>
      <c r="N50" s="1609"/>
      <c r="O50" s="1591"/>
      <c r="P50" s="1689">
        <f>G50*O50</f>
        <v>0</v>
      </c>
      <c r="Q50" s="1711"/>
      <c r="R50" s="1700"/>
      <c r="S50" s="1719"/>
      <c r="T50" s="1746"/>
      <c r="U50" s="1609"/>
      <c r="V50" s="1609"/>
      <c r="W50" s="1609"/>
      <c r="X50" s="1592">
        <v>1</v>
      </c>
      <c r="Y50" s="1609"/>
      <c r="Z50" s="1609"/>
      <c r="AA50" s="1609"/>
      <c r="AB50" s="1591"/>
      <c r="AC50" s="1689">
        <f>T50*AB50</f>
        <v>0</v>
      </c>
    </row>
    <row r="51" spans="1:29" ht="30" customHeight="1">
      <c r="A51" s="1666"/>
      <c r="B51" s="1748" t="s">
        <v>303</v>
      </c>
      <c r="C51" s="1595" t="s">
        <v>2335</v>
      </c>
      <c r="D51" s="1745"/>
      <c r="E51" s="1609"/>
      <c r="F51" s="1609"/>
      <c r="G51" s="1727">
        <f>SUM(G52:G54)</f>
        <v>0</v>
      </c>
      <c r="H51" s="1609"/>
      <c r="I51" s="1609"/>
      <c r="J51" s="1609"/>
      <c r="K51" s="1609"/>
      <c r="L51" s="1609"/>
      <c r="M51" s="1609"/>
      <c r="N51" s="1609"/>
      <c r="O51" s="1609"/>
      <c r="P51" s="1689">
        <f>SUM(P52:P54)</f>
        <v>0</v>
      </c>
      <c r="Q51" s="1745"/>
      <c r="R51" s="1609"/>
      <c r="S51" s="1609"/>
      <c r="T51" s="1727">
        <f>SUM(T52:T54)</f>
        <v>0</v>
      </c>
      <c r="U51" s="1609"/>
      <c r="V51" s="1609"/>
      <c r="W51" s="1609"/>
      <c r="X51" s="1609"/>
      <c r="Y51" s="1609"/>
      <c r="Z51" s="1609"/>
      <c r="AA51" s="1609"/>
      <c r="AB51" s="1609"/>
      <c r="AC51" s="1689">
        <f>SUM(AC52:AC54)</f>
        <v>0</v>
      </c>
    </row>
    <row r="52" spans="1:29" ht="24.95" customHeight="1">
      <c r="A52" s="1666"/>
      <c r="B52" s="1747" t="s">
        <v>2334</v>
      </c>
      <c r="C52" s="1712" t="s">
        <v>2287</v>
      </c>
      <c r="D52" s="1744"/>
      <c r="E52" s="1743"/>
      <c r="F52" s="1742"/>
      <c r="G52" s="1741"/>
      <c r="H52" s="1609"/>
      <c r="I52" s="1609"/>
      <c r="J52" s="1609"/>
      <c r="K52" s="1592">
        <v>0.3</v>
      </c>
      <c r="L52" s="1609"/>
      <c r="M52" s="1609"/>
      <c r="N52" s="1609"/>
      <c r="O52" s="1591"/>
      <c r="P52" s="1689">
        <f>G52*O52</f>
        <v>0</v>
      </c>
      <c r="Q52" s="1744"/>
      <c r="R52" s="1743"/>
      <c r="S52" s="1742"/>
      <c r="T52" s="1741"/>
      <c r="U52" s="1609"/>
      <c r="V52" s="1609"/>
      <c r="W52" s="1609"/>
      <c r="X52" s="1592">
        <v>0.3</v>
      </c>
      <c r="Y52" s="1609"/>
      <c r="Z52" s="1609"/>
      <c r="AA52" s="1609"/>
      <c r="AB52" s="1591"/>
      <c r="AC52" s="1689">
        <f>T52*AB52</f>
        <v>0</v>
      </c>
    </row>
    <row r="53" spans="1:29" ht="34.5" customHeight="1">
      <c r="A53" s="1666"/>
      <c r="B53" s="1747" t="s">
        <v>2333</v>
      </c>
      <c r="C53" s="1712" t="s">
        <v>2285</v>
      </c>
      <c r="D53" s="1744"/>
      <c r="E53" s="1743"/>
      <c r="F53" s="1742"/>
      <c r="G53" s="1741"/>
      <c r="H53" s="1609"/>
      <c r="I53" s="1609"/>
      <c r="J53" s="1609"/>
      <c r="K53" s="1592">
        <v>0.5</v>
      </c>
      <c r="L53" s="1609"/>
      <c r="M53" s="1609"/>
      <c r="N53" s="1609"/>
      <c r="O53" s="1591"/>
      <c r="P53" s="1689">
        <f>G53*O53</f>
        <v>0</v>
      </c>
      <c r="Q53" s="1744"/>
      <c r="R53" s="1743"/>
      <c r="S53" s="1742"/>
      <c r="T53" s="1741"/>
      <c r="U53" s="1609"/>
      <c r="V53" s="1609"/>
      <c r="W53" s="1609"/>
      <c r="X53" s="1592">
        <v>0.5</v>
      </c>
      <c r="Y53" s="1609"/>
      <c r="Z53" s="1609"/>
      <c r="AA53" s="1609"/>
      <c r="AB53" s="1591"/>
      <c r="AC53" s="1689">
        <f>T53*AB53</f>
        <v>0</v>
      </c>
    </row>
    <row r="54" spans="1:29" ht="24.95" customHeight="1">
      <c r="A54" s="1666"/>
      <c r="B54" s="1747" t="s">
        <v>2332</v>
      </c>
      <c r="C54" s="1712" t="s">
        <v>2256</v>
      </c>
      <c r="D54" s="1711"/>
      <c r="E54" s="1700"/>
      <c r="F54" s="1719"/>
      <c r="G54" s="1746"/>
      <c r="H54" s="1609"/>
      <c r="I54" s="1609"/>
      <c r="J54" s="1609"/>
      <c r="K54" s="1592">
        <v>1</v>
      </c>
      <c r="L54" s="1609"/>
      <c r="M54" s="1609"/>
      <c r="N54" s="1609"/>
      <c r="O54" s="1591"/>
      <c r="P54" s="1689">
        <f>G54*O54</f>
        <v>0</v>
      </c>
      <c r="Q54" s="1711"/>
      <c r="R54" s="1700"/>
      <c r="S54" s="1719"/>
      <c r="T54" s="1746"/>
      <c r="U54" s="1609"/>
      <c r="V54" s="1609"/>
      <c r="W54" s="1609"/>
      <c r="X54" s="1592">
        <v>1</v>
      </c>
      <c r="Y54" s="1609"/>
      <c r="Z54" s="1609"/>
      <c r="AA54" s="1609"/>
      <c r="AB54" s="1591"/>
      <c r="AC54" s="1689">
        <f>T54*AB54</f>
        <v>0</v>
      </c>
    </row>
    <row r="55" spans="1:29" ht="30" customHeight="1">
      <c r="A55" s="1666"/>
      <c r="B55" s="1748" t="s">
        <v>304</v>
      </c>
      <c r="C55" s="1595" t="s">
        <v>2331</v>
      </c>
      <c r="D55" s="1745"/>
      <c r="E55" s="1609"/>
      <c r="F55" s="1609"/>
      <c r="G55" s="1727">
        <f>SUM(G56:G58)</f>
        <v>0</v>
      </c>
      <c r="H55" s="1609"/>
      <c r="I55" s="1609"/>
      <c r="J55" s="1609"/>
      <c r="K55" s="1609"/>
      <c r="L55" s="1609"/>
      <c r="M55" s="1609"/>
      <c r="N55" s="1609"/>
      <c r="O55" s="1609"/>
      <c r="P55" s="1689">
        <f>SUM(P56:P58)</f>
        <v>0</v>
      </c>
      <c r="Q55" s="1745"/>
      <c r="R55" s="1609"/>
      <c r="S55" s="1609"/>
      <c r="T55" s="1727">
        <f>SUM(T56:T58)</f>
        <v>0</v>
      </c>
      <c r="U55" s="1609"/>
      <c r="V55" s="1609"/>
      <c r="W55" s="1609"/>
      <c r="X55" s="1609"/>
      <c r="Y55" s="1609"/>
      <c r="Z55" s="1609"/>
      <c r="AA55" s="1609"/>
      <c r="AB55" s="1609"/>
      <c r="AC55" s="1689">
        <f>SUM(AC56:AC58)</f>
        <v>0</v>
      </c>
    </row>
    <row r="56" spans="1:29" ht="24.95" customHeight="1">
      <c r="A56" s="1666"/>
      <c r="B56" s="1747" t="s">
        <v>2330</v>
      </c>
      <c r="C56" s="1712" t="s">
        <v>2287</v>
      </c>
      <c r="D56" s="1711"/>
      <c r="E56" s="1700"/>
      <c r="F56" s="1719"/>
      <c r="G56" s="1746"/>
      <c r="H56" s="1609"/>
      <c r="I56" s="1609"/>
      <c r="J56" s="1609"/>
      <c r="K56" s="1592">
        <v>0.35</v>
      </c>
      <c r="L56" s="1609"/>
      <c r="M56" s="1609"/>
      <c r="N56" s="1609"/>
      <c r="O56" s="1591"/>
      <c r="P56" s="1689">
        <f>G56*O56</f>
        <v>0</v>
      </c>
      <c r="Q56" s="1711"/>
      <c r="R56" s="1700"/>
      <c r="S56" s="1719"/>
      <c r="T56" s="1746"/>
      <c r="U56" s="1609"/>
      <c r="V56" s="1609"/>
      <c r="W56" s="1609"/>
      <c r="X56" s="1592">
        <v>0.35</v>
      </c>
      <c r="Y56" s="1609"/>
      <c r="Z56" s="1609"/>
      <c r="AA56" s="1609"/>
      <c r="AB56" s="1591"/>
      <c r="AC56" s="1689">
        <f>T56*AB56</f>
        <v>0</v>
      </c>
    </row>
    <row r="57" spans="1:29" ht="36.75" customHeight="1">
      <c r="A57" s="1666"/>
      <c r="B57" s="1747" t="s">
        <v>2329</v>
      </c>
      <c r="C57" s="1712" t="s">
        <v>2285</v>
      </c>
      <c r="D57" s="1744"/>
      <c r="E57" s="1743"/>
      <c r="F57" s="1742"/>
      <c r="G57" s="1741"/>
      <c r="H57" s="1609"/>
      <c r="I57" s="1609"/>
      <c r="J57" s="1609"/>
      <c r="K57" s="1592">
        <v>0.5</v>
      </c>
      <c r="L57" s="1609"/>
      <c r="M57" s="1609"/>
      <c r="N57" s="1609"/>
      <c r="O57" s="1591"/>
      <c r="P57" s="1689">
        <f>G57*O57</f>
        <v>0</v>
      </c>
      <c r="Q57" s="1744"/>
      <c r="R57" s="1743"/>
      <c r="S57" s="1742"/>
      <c r="T57" s="1741"/>
      <c r="U57" s="1609"/>
      <c r="V57" s="1609"/>
      <c r="W57" s="1609"/>
      <c r="X57" s="1592">
        <v>0.5</v>
      </c>
      <c r="Y57" s="1609"/>
      <c r="Z57" s="1609"/>
      <c r="AA57" s="1609"/>
      <c r="AB57" s="1591"/>
      <c r="AC57" s="1689">
        <f>T57*AB57</f>
        <v>0</v>
      </c>
    </row>
    <row r="58" spans="1:29" ht="24.95" customHeight="1">
      <c r="A58" s="1666"/>
      <c r="B58" s="1747" t="s">
        <v>2328</v>
      </c>
      <c r="C58" s="1712" t="s">
        <v>2256</v>
      </c>
      <c r="D58" s="1744"/>
      <c r="E58" s="1743"/>
      <c r="F58" s="1742"/>
      <c r="G58" s="1741"/>
      <c r="H58" s="1609"/>
      <c r="I58" s="1609"/>
      <c r="J58" s="1609"/>
      <c r="K58" s="1592">
        <v>1</v>
      </c>
      <c r="L58" s="1609"/>
      <c r="M58" s="1609"/>
      <c r="N58" s="1609"/>
      <c r="O58" s="1591"/>
      <c r="P58" s="1689">
        <f>G58*O58</f>
        <v>0</v>
      </c>
      <c r="Q58" s="1744"/>
      <c r="R58" s="1743"/>
      <c r="S58" s="1742"/>
      <c r="T58" s="1741"/>
      <c r="U58" s="1609"/>
      <c r="V58" s="1609"/>
      <c r="W58" s="1609"/>
      <c r="X58" s="1592">
        <v>1</v>
      </c>
      <c r="Y58" s="1609"/>
      <c r="Z58" s="1609"/>
      <c r="AA58" s="1609"/>
      <c r="AB58" s="1591"/>
      <c r="AC58" s="1689">
        <f>T58*AB58</f>
        <v>0</v>
      </c>
    </row>
    <row r="59" spans="1:29" ht="30" customHeight="1">
      <c r="A59" s="1666"/>
      <c r="B59" s="1748" t="s">
        <v>306</v>
      </c>
      <c r="C59" s="1595" t="s">
        <v>2327</v>
      </c>
      <c r="D59" s="1745"/>
      <c r="E59" s="1609"/>
      <c r="F59" s="1609"/>
      <c r="G59" s="1727">
        <f>SUM(G60:G62)</f>
        <v>0</v>
      </c>
      <c r="H59" s="1609"/>
      <c r="I59" s="1609"/>
      <c r="J59" s="1609"/>
      <c r="K59" s="1609"/>
      <c r="L59" s="1609"/>
      <c r="M59" s="1609"/>
      <c r="N59" s="1609"/>
      <c r="O59" s="1609"/>
      <c r="P59" s="1689">
        <f>SUM(P60:P62)</f>
        <v>0</v>
      </c>
      <c r="Q59" s="1745"/>
      <c r="R59" s="1609"/>
      <c r="S59" s="1609"/>
      <c r="T59" s="1727">
        <f>SUM(T60:T62)</f>
        <v>0</v>
      </c>
      <c r="U59" s="1609"/>
      <c r="V59" s="1609"/>
      <c r="W59" s="1609"/>
      <c r="X59" s="1609"/>
      <c r="Y59" s="1609"/>
      <c r="Z59" s="1609"/>
      <c r="AA59" s="1609"/>
      <c r="AB59" s="1609"/>
      <c r="AC59" s="1689">
        <f>SUM(AC60:AC62)</f>
        <v>0</v>
      </c>
    </row>
    <row r="60" spans="1:29" ht="24.95" customHeight="1">
      <c r="A60" s="1666"/>
      <c r="B60" s="1747" t="s">
        <v>2326</v>
      </c>
      <c r="C60" s="1712" t="s">
        <v>2287</v>
      </c>
      <c r="D60" s="1711"/>
      <c r="E60" s="1700"/>
      <c r="F60" s="1719"/>
      <c r="G60" s="1746"/>
      <c r="H60" s="1609"/>
      <c r="I60" s="1609"/>
      <c r="J60" s="1609"/>
      <c r="K60" s="1592">
        <v>0.4</v>
      </c>
      <c r="L60" s="1609"/>
      <c r="M60" s="1609"/>
      <c r="N60" s="1609"/>
      <c r="O60" s="1591"/>
      <c r="P60" s="1689">
        <f>G60*O60</f>
        <v>0</v>
      </c>
      <c r="Q60" s="1711"/>
      <c r="R60" s="1700"/>
      <c r="S60" s="1719"/>
      <c r="T60" s="1746"/>
      <c r="U60" s="1609"/>
      <c r="V60" s="1609"/>
      <c r="W60" s="1609"/>
      <c r="X60" s="1592">
        <v>0.4</v>
      </c>
      <c r="Y60" s="1609"/>
      <c r="Z60" s="1609"/>
      <c r="AA60" s="1609"/>
      <c r="AB60" s="1591"/>
      <c r="AC60" s="1689">
        <f>T60*AB60</f>
        <v>0</v>
      </c>
    </row>
    <row r="61" spans="1:29" ht="35.25" customHeight="1">
      <c r="A61" s="1666"/>
      <c r="B61" s="1747" t="s">
        <v>2325</v>
      </c>
      <c r="C61" s="1712" t="s">
        <v>2285</v>
      </c>
      <c r="D61" s="1711"/>
      <c r="E61" s="1700"/>
      <c r="F61" s="1719"/>
      <c r="G61" s="1746"/>
      <c r="H61" s="1609"/>
      <c r="I61" s="1609"/>
      <c r="J61" s="1609"/>
      <c r="K61" s="1592">
        <v>0.5</v>
      </c>
      <c r="L61" s="1609"/>
      <c r="M61" s="1609"/>
      <c r="N61" s="1609"/>
      <c r="O61" s="1591"/>
      <c r="P61" s="1689">
        <f>G61*O61</f>
        <v>0</v>
      </c>
      <c r="Q61" s="1711"/>
      <c r="R61" s="1700"/>
      <c r="S61" s="1719"/>
      <c r="T61" s="1746"/>
      <c r="U61" s="1609"/>
      <c r="V61" s="1609"/>
      <c r="W61" s="1609"/>
      <c r="X61" s="1592">
        <v>0.5</v>
      </c>
      <c r="Y61" s="1609"/>
      <c r="Z61" s="1609"/>
      <c r="AA61" s="1609"/>
      <c r="AB61" s="1591"/>
      <c r="AC61" s="1689">
        <f>T61*AB61</f>
        <v>0</v>
      </c>
    </row>
    <row r="62" spans="1:29" ht="24.95" customHeight="1">
      <c r="A62" s="1666"/>
      <c r="B62" s="1747" t="s">
        <v>2324</v>
      </c>
      <c r="C62" s="1712" t="s">
        <v>2256</v>
      </c>
      <c r="D62" s="1744"/>
      <c r="E62" s="1743"/>
      <c r="F62" s="1742"/>
      <c r="G62" s="1741"/>
      <c r="H62" s="1609"/>
      <c r="I62" s="1609"/>
      <c r="J62" s="1609"/>
      <c r="K62" s="1592">
        <v>1</v>
      </c>
      <c r="L62" s="1609"/>
      <c r="M62" s="1609"/>
      <c r="N62" s="1609"/>
      <c r="O62" s="1591"/>
      <c r="P62" s="1689">
        <f>G62*O62</f>
        <v>0</v>
      </c>
      <c r="Q62" s="1744"/>
      <c r="R62" s="1743"/>
      <c r="S62" s="1742"/>
      <c r="T62" s="1741"/>
      <c r="U62" s="1609"/>
      <c r="V62" s="1609"/>
      <c r="W62" s="1609"/>
      <c r="X62" s="1592">
        <v>1</v>
      </c>
      <c r="Y62" s="1609"/>
      <c r="Z62" s="1609"/>
      <c r="AA62" s="1609"/>
      <c r="AB62" s="1591"/>
      <c r="AC62" s="1689">
        <f>T62*AB62</f>
        <v>0</v>
      </c>
    </row>
    <row r="63" spans="1:29" ht="30" customHeight="1">
      <c r="A63" s="1666"/>
      <c r="B63" s="1748" t="s">
        <v>308</v>
      </c>
      <c r="C63" s="1595" t="s">
        <v>2323</v>
      </c>
      <c r="D63" s="1745"/>
      <c r="E63" s="1609"/>
      <c r="F63" s="1609"/>
      <c r="G63" s="1727">
        <f>SUM(G64:G65)</f>
        <v>0</v>
      </c>
      <c r="H63" s="1609"/>
      <c r="I63" s="1609"/>
      <c r="J63" s="1609"/>
      <c r="K63" s="1609"/>
      <c r="L63" s="1609"/>
      <c r="M63" s="1609"/>
      <c r="N63" s="1609"/>
      <c r="O63" s="1609"/>
      <c r="P63" s="1689">
        <f>SUM(P64:P65)</f>
        <v>0</v>
      </c>
      <c r="Q63" s="1745"/>
      <c r="R63" s="1609"/>
      <c r="S63" s="1609"/>
      <c r="T63" s="1727">
        <f>SUM(T64:T65)</f>
        <v>0</v>
      </c>
      <c r="U63" s="1609"/>
      <c r="V63" s="1609"/>
      <c r="W63" s="1609"/>
      <c r="X63" s="1609"/>
      <c r="Y63" s="1609"/>
      <c r="Z63" s="1609"/>
      <c r="AA63" s="1609"/>
      <c r="AB63" s="1609"/>
      <c r="AC63" s="1689">
        <f>SUM(AC64:AC65)</f>
        <v>0</v>
      </c>
    </row>
    <row r="64" spans="1:29" ht="24.95" customHeight="1">
      <c r="A64" s="1666"/>
      <c r="B64" s="1747" t="s">
        <v>2322</v>
      </c>
      <c r="C64" s="1712" t="s">
        <v>2258</v>
      </c>
      <c r="D64" s="1711"/>
      <c r="E64" s="1700"/>
      <c r="F64" s="1719"/>
      <c r="G64" s="1746"/>
      <c r="H64" s="1609"/>
      <c r="I64" s="1609"/>
      <c r="J64" s="1609"/>
      <c r="K64" s="1592">
        <v>0.5</v>
      </c>
      <c r="L64" s="1609"/>
      <c r="M64" s="1609"/>
      <c r="N64" s="1609"/>
      <c r="O64" s="1591"/>
      <c r="P64" s="1689">
        <f>G64*O64</f>
        <v>0</v>
      </c>
      <c r="Q64" s="1711"/>
      <c r="R64" s="1700"/>
      <c r="S64" s="1719"/>
      <c r="T64" s="1746"/>
      <c r="U64" s="1609"/>
      <c r="V64" s="1609"/>
      <c r="W64" s="1609"/>
      <c r="X64" s="1592">
        <v>0.5</v>
      </c>
      <c r="Y64" s="1609"/>
      <c r="Z64" s="1609"/>
      <c r="AA64" s="1609"/>
      <c r="AB64" s="1591"/>
      <c r="AC64" s="1689">
        <f>T64*AB64</f>
        <v>0</v>
      </c>
    </row>
    <row r="65" spans="1:29" ht="24.95" customHeight="1">
      <c r="A65" s="1666"/>
      <c r="B65" s="1713" t="s">
        <v>2321</v>
      </c>
      <c r="C65" s="1712" t="s">
        <v>2256</v>
      </c>
      <c r="D65" s="1711"/>
      <c r="E65" s="1700"/>
      <c r="F65" s="1719"/>
      <c r="G65" s="1746"/>
      <c r="H65" s="1609"/>
      <c r="I65" s="1609"/>
      <c r="J65" s="1609"/>
      <c r="K65" s="1592">
        <v>1</v>
      </c>
      <c r="L65" s="1609"/>
      <c r="M65" s="1609"/>
      <c r="N65" s="1609"/>
      <c r="O65" s="1591"/>
      <c r="P65" s="1689">
        <f>G65*O65</f>
        <v>0</v>
      </c>
      <c r="Q65" s="1711"/>
      <c r="R65" s="1700"/>
      <c r="S65" s="1719"/>
      <c r="T65" s="1746"/>
      <c r="U65" s="1609"/>
      <c r="V65" s="1609"/>
      <c r="W65" s="1609"/>
      <c r="X65" s="1592">
        <v>1</v>
      </c>
      <c r="Y65" s="1609"/>
      <c r="Z65" s="1609"/>
      <c r="AA65" s="1609"/>
      <c r="AB65" s="1591"/>
      <c r="AC65" s="1689">
        <f>T65*AB65</f>
        <v>0</v>
      </c>
    </row>
    <row r="66" spans="1:29" ht="30" customHeight="1">
      <c r="A66" s="1666"/>
      <c r="B66" s="1697" t="s">
        <v>309</v>
      </c>
      <c r="C66" s="1595" t="s">
        <v>2320</v>
      </c>
      <c r="D66" s="1745"/>
      <c r="E66" s="1609"/>
      <c r="F66" s="1609"/>
      <c r="G66" s="1727">
        <f>SUM(G67:G68)</f>
        <v>0</v>
      </c>
      <c r="H66" s="1609"/>
      <c r="I66" s="1609"/>
      <c r="J66" s="1609"/>
      <c r="K66" s="1609"/>
      <c r="L66" s="1609"/>
      <c r="M66" s="1609"/>
      <c r="N66" s="1609"/>
      <c r="O66" s="1609"/>
      <c r="P66" s="1689">
        <f>SUM(P67:P68)</f>
        <v>0</v>
      </c>
      <c r="Q66" s="1745"/>
      <c r="R66" s="1609"/>
      <c r="S66" s="1609"/>
      <c r="T66" s="1727">
        <f>SUM(T67:T68)</f>
        <v>0</v>
      </c>
      <c r="U66" s="1609"/>
      <c r="V66" s="1609"/>
      <c r="W66" s="1609"/>
      <c r="X66" s="1609"/>
      <c r="Y66" s="1609"/>
      <c r="Z66" s="1609"/>
      <c r="AA66" s="1609"/>
      <c r="AB66" s="1609"/>
      <c r="AC66" s="1689">
        <f>SUM(AC67:AC68)</f>
        <v>0</v>
      </c>
    </row>
    <row r="67" spans="1:29" ht="24.95" customHeight="1">
      <c r="A67" s="1666"/>
      <c r="B67" s="1713" t="s">
        <v>2319</v>
      </c>
      <c r="C67" s="1712" t="s">
        <v>2258</v>
      </c>
      <c r="D67" s="1744"/>
      <c r="E67" s="1743"/>
      <c r="F67" s="1742"/>
      <c r="G67" s="1741"/>
      <c r="H67" s="1609"/>
      <c r="I67" s="1609"/>
      <c r="J67" s="1609"/>
      <c r="K67" s="1592">
        <v>0.55000000000000004</v>
      </c>
      <c r="L67" s="1609"/>
      <c r="M67" s="1609"/>
      <c r="N67" s="1609"/>
      <c r="O67" s="1591"/>
      <c r="P67" s="1689">
        <f>G67*O67</f>
        <v>0</v>
      </c>
      <c r="Q67" s="1744"/>
      <c r="R67" s="1743"/>
      <c r="S67" s="1742"/>
      <c r="T67" s="1741"/>
      <c r="U67" s="1609"/>
      <c r="V67" s="1609"/>
      <c r="W67" s="1609"/>
      <c r="X67" s="1592">
        <v>0.55000000000000004</v>
      </c>
      <c r="Y67" s="1609"/>
      <c r="Z67" s="1609"/>
      <c r="AA67" s="1609"/>
      <c r="AB67" s="1591"/>
      <c r="AC67" s="1689">
        <f>T67*AB67</f>
        <v>0</v>
      </c>
    </row>
    <row r="68" spans="1:29" ht="24.95" customHeight="1">
      <c r="A68" s="1666"/>
      <c r="B68" s="1713" t="s">
        <v>2318</v>
      </c>
      <c r="C68" s="1712" t="s">
        <v>2256</v>
      </c>
      <c r="D68" s="1744"/>
      <c r="E68" s="1743"/>
      <c r="F68" s="1742"/>
      <c r="G68" s="1741"/>
      <c r="H68" s="1609"/>
      <c r="I68" s="1609"/>
      <c r="J68" s="1609"/>
      <c r="K68" s="1592">
        <v>1</v>
      </c>
      <c r="L68" s="1609"/>
      <c r="M68" s="1609"/>
      <c r="N68" s="1609"/>
      <c r="O68" s="1591"/>
      <c r="P68" s="1689">
        <f>G68*O68</f>
        <v>0</v>
      </c>
      <c r="Q68" s="1744"/>
      <c r="R68" s="1743"/>
      <c r="S68" s="1742"/>
      <c r="T68" s="1741"/>
      <c r="U68" s="1609"/>
      <c r="V68" s="1609"/>
      <c r="W68" s="1609"/>
      <c r="X68" s="1592">
        <v>1</v>
      </c>
      <c r="Y68" s="1609"/>
      <c r="Z68" s="1609"/>
      <c r="AA68" s="1609"/>
      <c r="AB68" s="1591"/>
      <c r="AC68" s="1689">
        <f>T68*AB68</f>
        <v>0</v>
      </c>
    </row>
    <row r="69" spans="1:29" ht="30" customHeight="1">
      <c r="B69" s="1702" t="s">
        <v>311</v>
      </c>
      <c r="C69" s="1701" t="s">
        <v>2317</v>
      </c>
      <c r="D69" s="1711"/>
      <c r="E69" s="1700"/>
      <c r="F69" s="1700"/>
      <c r="G69" s="1741"/>
      <c r="H69" s="1609"/>
      <c r="I69" s="1609"/>
      <c r="J69" s="1609"/>
      <c r="K69" s="1740">
        <v>0.85</v>
      </c>
      <c r="L69" s="1609"/>
      <c r="M69" s="1609"/>
      <c r="N69" s="1609"/>
      <c r="O69" s="1739"/>
      <c r="P69" s="1689">
        <f>G69*O69</f>
        <v>0</v>
      </c>
      <c r="Q69" s="1711"/>
      <c r="R69" s="1700"/>
      <c r="S69" s="1700"/>
      <c r="T69" s="1741"/>
      <c r="U69" s="1609"/>
      <c r="V69" s="1609"/>
      <c r="W69" s="1609"/>
      <c r="X69" s="1740">
        <v>0.85</v>
      </c>
      <c r="Y69" s="1609"/>
      <c r="Z69" s="1609"/>
      <c r="AA69" s="1609"/>
      <c r="AB69" s="1739"/>
      <c r="AC69" s="1689">
        <f>T69*AB69</f>
        <v>0</v>
      </c>
    </row>
    <row r="70" spans="1:29" s="1703" customFormat="1" ht="34.5" customHeight="1">
      <c r="A70" s="1738"/>
      <c r="B70" s="1737" t="s">
        <v>201</v>
      </c>
      <c r="C70" s="1736" t="s">
        <v>2316</v>
      </c>
      <c r="D70" s="1610">
        <f>D71+D75</f>
        <v>0</v>
      </c>
      <c r="E70" s="1735">
        <f>E71+E75</f>
        <v>0</v>
      </c>
      <c r="F70" s="1735">
        <f>F71+F74+F75</f>
        <v>0</v>
      </c>
      <c r="G70" s="1706"/>
      <c r="H70" s="1706"/>
      <c r="I70" s="1706"/>
      <c r="J70" s="1706"/>
      <c r="K70" s="1705"/>
      <c r="L70" s="1706"/>
      <c r="M70" s="1706"/>
      <c r="N70" s="1706"/>
      <c r="O70" s="1705"/>
      <c r="P70" s="1704">
        <f>P71+P74+P75</f>
        <v>0</v>
      </c>
      <c r="Q70" s="1610">
        <f>Q71+Q75</f>
        <v>0</v>
      </c>
      <c r="R70" s="1735">
        <f>R71+R75</f>
        <v>0</v>
      </c>
      <c r="S70" s="1735">
        <f>S71+S74+S75</f>
        <v>0</v>
      </c>
      <c r="T70" s="1706"/>
      <c r="U70" s="1706"/>
      <c r="V70" s="1706"/>
      <c r="W70" s="1706"/>
      <c r="X70" s="1705"/>
      <c r="Y70" s="1706"/>
      <c r="Z70" s="1706"/>
      <c r="AA70" s="1706"/>
      <c r="AB70" s="1705"/>
      <c r="AC70" s="1704">
        <f>AC71+AC74+AC75</f>
        <v>0</v>
      </c>
    </row>
    <row r="71" spans="1:29" ht="24.95" customHeight="1">
      <c r="B71" s="1702" t="s">
        <v>2158</v>
      </c>
      <c r="C71" s="1701" t="s">
        <v>2315</v>
      </c>
      <c r="D71" s="1730">
        <f>SUM(D72:D73)</f>
        <v>0</v>
      </c>
      <c r="E71" s="1714">
        <f>SUM(E72:E73)</f>
        <v>0</v>
      </c>
      <c r="F71" s="1714">
        <f>SUM(F72:F73)</f>
        <v>0</v>
      </c>
      <c r="G71" s="1700"/>
      <c r="H71" s="1609"/>
      <c r="I71" s="1609"/>
      <c r="J71" s="1609"/>
      <c r="K71" s="1699"/>
      <c r="L71" s="1609"/>
      <c r="M71" s="1609"/>
      <c r="N71" s="1609"/>
      <c r="O71" s="1699"/>
      <c r="P71" s="1689">
        <f>SUM(P72:P73)</f>
        <v>0</v>
      </c>
      <c r="Q71" s="1730">
        <f>SUM(Q72:Q73)</f>
        <v>0</v>
      </c>
      <c r="R71" s="1714">
        <f>SUM(R72:R73)</f>
        <v>0</v>
      </c>
      <c r="S71" s="1714">
        <f>SUM(S72:S73)</f>
        <v>0</v>
      </c>
      <c r="T71" s="1700"/>
      <c r="U71" s="1609"/>
      <c r="V71" s="1609"/>
      <c r="W71" s="1609"/>
      <c r="X71" s="1699"/>
      <c r="Y71" s="1609"/>
      <c r="Z71" s="1609"/>
      <c r="AA71" s="1609"/>
      <c r="AB71" s="1699"/>
      <c r="AC71" s="1689">
        <f>SUM(AC72:AC73)</f>
        <v>0</v>
      </c>
    </row>
    <row r="72" spans="1:29" ht="36.75" customHeight="1">
      <c r="B72" s="1734" t="s">
        <v>2314</v>
      </c>
      <c r="C72" s="1712" t="s">
        <v>2258</v>
      </c>
      <c r="D72" s="1720"/>
      <c r="E72" s="1695"/>
      <c r="F72" s="1695"/>
      <c r="G72" s="1700"/>
      <c r="H72" s="1592">
        <v>0.5</v>
      </c>
      <c r="I72" s="1592">
        <v>0.5</v>
      </c>
      <c r="J72" s="1592">
        <v>0.85</v>
      </c>
      <c r="K72" s="1699"/>
      <c r="L72" s="1591"/>
      <c r="M72" s="1591"/>
      <c r="N72" s="1591"/>
      <c r="O72" s="1699"/>
      <c r="P72" s="1689">
        <f>SUMPRODUCT(D72:F72,L72:N72)</f>
        <v>0</v>
      </c>
      <c r="Q72" s="1720"/>
      <c r="R72" s="1695"/>
      <c r="S72" s="1695"/>
      <c r="T72" s="1700"/>
      <c r="U72" s="1592">
        <v>0.5</v>
      </c>
      <c r="V72" s="1592">
        <v>0.5</v>
      </c>
      <c r="W72" s="1592">
        <v>0.85</v>
      </c>
      <c r="X72" s="1699"/>
      <c r="Y72" s="1591"/>
      <c r="Z72" s="1591"/>
      <c r="AA72" s="1591"/>
      <c r="AB72" s="1699"/>
      <c r="AC72" s="1689">
        <f>SUMPRODUCT(Q72:S72,Y72:AA72)</f>
        <v>0</v>
      </c>
    </row>
    <row r="73" spans="1:29" ht="24.95" customHeight="1">
      <c r="B73" s="1734" t="s">
        <v>2313</v>
      </c>
      <c r="C73" s="1712" t="s">
        <v>2256</v>
      </c>
      <c r="D73" s="1720"/>
      <c r="E73" s="1695"/>
      <c r="F73" s="1695"/>
      <c r="G73" s="1700"/>
      <c r="H73" s="1592">
        <v>1</v>
      </c>
      <c r="I73" s="1592">
        <v>1</v>
      </c>
      <c r="J73" s="1592">
        <v>1</v>
      </c>
      <c r="K73" s="1699"/>
      <c r="L73" s="1591"/>
      <c r="M73" s="1591"/>
      <c r="N73" s="1591"/>
      <c r="O73" s="1699"/>
      <c r="P73" s="1689">
        <f>SUMPRODUCT(D73:F73,L73:N73)</f>
        <v>0</v>
      </c>
      <c r="Q73" s="1720"/>
      <c r="R73" s="1695"/>
      <c r="S73" s="1695"/>
      <c r="T73" s="1700"/>
      <c r="U73" s="1592">
        <v>1</v>
      </c>
      <c r="V73" s="1592">
        <v>1</v>
      </c>
      <c r="W73" s="1592">
        <v>1</v>
      </c>
      <c r="X73" s="1699"/>
      <c r="Y73" s="1591"/>
      <c r="Z73" s="1591"/>
      <c r="AA73" s="1591"/>
      <c r="AB73" s="1699"/>
      <c r="AC73" s="1689">
        <f>SUMPRODUCT(Q73:S73,Y73:AA73)</f>
        <v>0</v>
      </c>
    </row>
    <row r="74" spans="1:29" ht="24.95" customHeight="1">
      <c r="B74" s="1702" t="s">
        <v>2157</v>
      </c>
      <c r="C74" s="1715" t="s">
        <v>2312</v>
      </c>
      <c r="D74" s="1711"/>
      <c r="E74" s="1700"/>
      <c r="F74" s="1695"/>
      <c r="G74" s="1700"/>
      <c r="H74" s="1609"/>
      <c r="I74" s="1609"/>
      <c r="J74" s="1592">
        <v>1</v>
      </c>
      <c r="K74" s="1699"/>
      <c r="L74" s="1609"/>
      <c r="M74" s="1609"/>
      <c r="N74" s="1591"/>
      <c r="O74" s="1699"/>
      <c r="P74" s="1689">
        <f>F74*N74</f>
        <v>0</v>
      </c>
      <c r="Q74" s="1711"/>
      <c r="R74" s="1700"/>
      <c r="S74" s="1695"/>
      <c r="T74" s="1700"/>
      <c r="U74" s="1609"/>
      <c r="V74" s="1609"/>
      <c r="W74" s="1592">
        <v>1</v>
      </c>
      <c r="X74" s="1699"/>
      <c r="Y74" s="1609"/>
      <c r="Z74" s="1609"/>
      <c r="AA74" s="1591"/>
      <c r="AB74" s="1699"/>
      <c r="AC74" s="1689">
        <f>S74*AA74</f>
        <v>0</v>
      </c>
    </row>
    <row r="75" spans="1:29" ht="33" customHeight="1">
      <c r="B75" s="1702" t="s">
        <v>2156</v>
      </c>
      <c r="C75" s="1715" t="s">
        <v>2311</v>
      </c>
      <c r="D75" s="1631"/>
      <c r="E75" s="1630"/>
      <c r="F75" s="1630"/>
      <c r="G75" s="1609"/>
      <c r="H75" s="1592">
        <v>0.85</v>
      </c>
      <c r="I75" s="1592">
        <v>0.85</v>
      </c>
      <c r="J75" s="1592">
        <v>0.85</v>
      </c>
      <c r="K75" s="1699"/>
      <c r="L75" s="1591"/>
      <c r="M75" s="1591"/>
      <c r="N75" s="1591"/>
      <c r="O75" s="1699"/>
      <c r="P75" s="1689">
        <f>SUMPRODUCT(D75:F75,L75:N75)</f>
        <v>0</v>
      </c>
      <c r="Q75" s="1631"/>
      <c r="R75" s="1630"/>
      <c r="S75" s="1630"/>
      <c r="T75" s="1609"/>
      <c r="U75" s="1592">
        <v>0.85</v>
      </c>
      <c r="V75" s="1592">
        <v>0.85</v>
      </c>
      <c r="W75" s="1592">
        <v>0.85</v>
      </c>
      <c r="X75" s="1699"/>
      <c r="Y75" s="1591"/>
      <c r="Z75" s="1591"/>
      <c r="AA75" s="1591"/>
      <c r="AB75" s="1699"/>
      <c r="AC75" s="1689">
        <f>SUMPRODUCT(Q75:S75,Y75:AA75)</f>
        <v>0</v>
      </c>
    </row>
    <row r="76" spans="1:29" s="1703" customFormat="1" ht="34.5" customHeight="1">
      <c r="B76" s="1708" t="s">
        <v>272</v>
      </c>
      <c r="C76" s="1733" t="s">
        <v>2310</v>
      </c>
      <c r="D76" s="1732">
        <f>D77+D78+D87+D88+D89+D94+D98</f>
        <v>0</v>
      </c>
      <c r="E76" s="1608">
        <f>E77+E78+E87+E88+E89+E94+E98</f>
        <v>0</v>
      </c>
      <c r="F76" s="1608">
        <f>F77+F78+F87+F88+F89+F94+F98</f>
        <v>0</v>
      </c>
      <c r="G76" s="1731"/>
      <c r="H76" s="1706"/>
      <c r="I76" s="1706"/>
      <c r="J76" s="1706"/>
      <c r="K76" s="1705"/>
      <c r="L76" s="1706"/>
      <c r="M76" s="1706"/>
      <c r="N76" s="1706"/>
      <c r="O76" s="1705"/>
      <c r="P76" s="1704">
        <f>P77+P78+P87+P88+P89+P94+P98</f>
        <v>0</v>
      </c>
      <c r="Q76" s="1732">
        <f>Q77+Q78+Q87+Q88+Q89+Q94+Q98</f>
        <v>0</v>
      </c>
      <c r="R76" s="1608">
        <f>R77+R78+R87+R88+R89+R94+R98</f>
        <v>0</v>
      </c>
      <c r="S76" s="1608">
        <f>S77+S78+S87+S88+S89+S94+S98</f>
        <v>0</v>
      </c>
      <c r="T76" s="1731"/>
      <c r="U76" s="1706"/>
      <c r="V76" s="1706"/>
      <c r="W76" s="1706"/>
      <c r="X76" s="1705"/>
      <c r="Y76" s="1706"/>
      <c r="Z76" s="1706"/>
      <c r="AA76" s="1706"/>
      <c r="AB76" s="1705"/>
      <c r="AC76" s="1704">
        <f>AC77+AC78+AC87+AC88+AC89+AC94+AC98</f>
        <v>0</v>
      </c>
    </row>
    <row r="77" spans="1:29" ht="24.95" customHeight="1">
      <c r="A77" s="1666"/>
      <c r="B77" s="1697" t="s">
        <v>2309</v>
      </c>
      <c r="C77" s="1595" t="s">
        <v>2308</v>
      </c>
      <c r="D77" s="1720"/>
      <c r="E77" s="1695"/>
      <c r="F77" s="1695"/>
      <c r="G77" s="1700"/>
      <c r="H77" s="1592">
        <v>0.5</v>
      </c>
      <c r="I77" s="1592">
        <v>0.5</v>
      </c>
      <c r="J77" s="1592">
        <v>1</v>
      </c>
      <c r="K77" s="1699"/>
      <c r="L77" s="1591"/>
      <c r="M77" s="1591"/>
      <c r="N77" s="1591"/>
      <c r="O77" s="1699"/>
      <c r="P77" s="1689">
        <f>SUMPRODUCT(D77:F77,L77:N77)</f>
        <v>0</v>
      </c>
      <c r="Q77" s="1720"/>
      <c r="R77" s="1695"/>
      <c r="S77" s="1695"/>
      <c r="T77" s="1700"/>
      <c r="U77" s="1592">
        <v>0.5</v>
      </c>
      <c r="V77" s="1592">
        <v>0.5</v>
      </c>
      <c r="W77" s="1592">
        <v>1</v>
      </c>
      <c r="X77" s="1699"/>
      <c r="Y77" s="1591"/>
      <c r="Z77" s="1591"/>
      <c r="AA77" s="1591"/>
      <c r="AB77" s="1699"/>
      <c r="AC77" s="1689">
        <f>SUMPRODUCT(Q77:S77,Y77:AA77)</f>
        <v>0</v>
      </c>
    </row>
    <row r="78" spans="1:29" ht="36.75" customHeight="1">
      <c r="A78" s="1666"/>
      <c r="B78" s="1697" t="s">
        <v>2307</v>
      </c>
      <c r="C78" s="1710" t="s">
        <v>2306</v>
      </c>
      <c r="D78" s="1730">
        <f>D79+D83</f>
        <v>0</v>
      </c>
      <c r="E78" s="1714">
        <f>E79+E83</f>
        <v>0</v>
      </c>
      <c r="F78" s="1714">
        <f>F79+F83</f>
        <v>0</v>
      </c>
      <c r="G78" s="1700"/>
      <c r="H78" s="1609"/>
      <c r="I78" s="1609"/>
      <c r="J78" s="1609"/>
      <c r="K78" s="1699"/>
      <c r="L78" s="1609"/>
      <c r="M78" s="1609"/>
      <c r="N78" s="1609"/>
      <c r="O78" s="1699"/>
      <c r="P78" s="1689">
        <f>P79+P83</f>
        <v>0</v>
      </c>
      <c r="Q78" s="1730">
        <f>Q79+Q83</f>
        <v>0</v>
      </c>
      <c r="R78" s="1714">
        <f>R79+R83</f>
        <v>0</v>
      </c>
      <c r="S78" s="1714">
        <f>S79+S83</f>
        <v>0</v>
      </c>
      <c r="T78" s="1700"/>
      <c r="U78" s="1609"/>
      <c r="V78" s="1609"/>
      <c r="W78" s="1609"/>
      <c r="X78" s="1699"/>
      <c r="Y78" s="1609"/>
      <c r="Z78" s="1609"/>
      <c r="AA78" s="1609"/>
      <c r="AB78" s="1699"/>
      <c r="AC78" s="1689">
        <f>AC79+AC83</f>
        <v>0</v>
      </c>
    </row>
    <row r="79" spans="1:29" ht="37.5" customHeight="1">
      <c r="A79" s="1666"/>
      <c r="B79" s="1713" t="s">
        <v>2305</v>
      </c>
      <c r="C79" s="1712" t="s">
        <v>2304</v>
      </c>
      <c r="D79" s="1730">
        <f>SUM(D80:D82)</f>
        <v>0</v>
      </c>
      <c r="E79" s="1714">
        <f>SUM(E80:E82)</f>
        <v>0</v>
      </c>
      <c r="F79" s="1714">
        <f>SUM(F80:F82)</f>
        <v>0</v>
      </c>
      <c r="G79" s="1700"/>
      <c r="H79" s="1609"/>
      <c r="I79" s="1609"/>
      <c r="J79" s="1609"/>
      <c r="K79" s="1699"/>
      <c r="L79" s="1609"/>
      <c r="M79" s="1609"/>
      <c r="N79" s="1609"/>
      <c r="O79" s="1699"/>
      <c r="P79" s="1689">
        <f>SUM(P80:P82)</f>
        <v>0</v>
      </c>
      <c r="Q79" s="1730">
        <f>SUM(Q80:Q82)</f>
        <v>0</v>
      </c>
      <c r="R79" s="1714">
        <f>SUM(R80:R82)</f>
        <v>0</v>
      </c>
      <c r="S79" s="1714">
        <f>SUM(S80:S82)</f>
        <v>0</v>
      </c>
      <c r="T79" s="1700"/>
      <c r="U79" s="1609"/>
      <c r="V79" s="1609"/>
      <c r="W79" s="1609"/>
      <c r="X79" s="1699"/>
      <c r="Y79" s="1609"/>
      <c r="Z79" s="1609"/>
      <c r="AA79" s="1609"/>
      <c r="AB79" s="1699"/>
      <c r="AC79" s="1689">
        <f>SUM(AC80:AC82)</f>
        <v>0</v>
      </c>
    </row>
    <row r="80" spans="1:29" ht="24.95" customHeight="1">
      <c r="A80" s="1666"/>
      <c r="B80" s="1697" t="s">
        <v>2303</v>
      </c>
      <c r="C80" s="1729" t="s">
        <v>2287</v>
      </c>
      <c r="D80" s="1720"/>
      <c r="E80" s="1695"/>
      <c r="F80" s="1695"/>
      <c r="G80" s="1700"/>
      <c r="H80" s="1592">
        <v>0</v>
      </c>
      <c r="I80" s="1592">
        <v>0.5</v>
      </c>
      <c r="J80" s="1592">
        <v>1</v>
      </c>
      <c r="K80" s="1699"/>
      <c r="L80" s="1591"/>
      <c r="M80" s="1591"/>
      <c r="N80" s="1591"/>
      <c r="O80" s="1699"/>
      <c r="P80" s="1689">
        <f>SUMPRODUCT(D80:F80,L80:N80)</f>
        <v>0</v>
      </c>
      <c r="Q80" s="1720"/>
      <c r="R80" s="1695"/>
      <c r="S80" s="1695"/>
      <c r="T80" s="1700"/>
      <c r="U80" s="1592">
        <v>0</v>
      </c>
      <c r="V80" s="1592">
        <v>0.5</v>
      </c>
      <c r="W80" s="1592">
        <v>1</v>
      </c>
      <c r="X80" s="1699"/>
      <c r="Y80" s="1591"/>
      <c r="Z80" s="1591"/>
      <c r="AA80" s="1591"/>
      <c r="AB80" s="1699"/>
      <c r="AC80" s="1689">
        <f>SUMPRODUCT(Q80:S80,Y80:AA80)</f>
        <v>0</v>
      </c>
    </row>
    <row r="81" spans="1:29" ht="35.25" customHeight="1">
      <c r="A81" s="1666"/>
      <c r="B81" s="1697" t="s">
        <v>2302</v>
      </c>
      <c r="C81" s="1729" t="s">
        <v>2285</v>
      </c>
      <c r="D81" s="1720"/>
      <c r="E81" s="1695"/>
      <c r="F81" s="1695"/>
      <c r="G81" s="1700"/>
      <c r="H81" s="1592">
        <v>0.5</v>
      </c>
      <c r="I81" s="1592">
        <v>0.5</v>
      </c>
      <c r="J81" s="1592">
        <v>1</v>
      </c>
      <c r="K81" s="1699"/>
      <c r="L81" s="1591"/>
      <c r="M81" s="1591"/>
      <c r="N81" s="1591"/>
      <c r="O81" s="1699"/>
      <c r="P81" s="1689">
        <f>SUMPRODUCT(D81:F81,L81:N81)</f>
        <v>0</v>
      </c>
      <c r="Q81" s="1720"/>
      <c r="R81" s="1695"/>
      <c r="S81" s="1695"/>
      <c r="T81" s="1700"/>
      <c r="U81" s="1592">
        <v>0.5</v>
      </c>
      <c r="V81" s="1592">
        <v>0.5</v>
      </c>
      <c r="W81" s="1592">
        <v>1</v>
      </c>
      <c r="X81" s="1699"/>
      <c r="Y81" s="1591"/>
      <c r="Z81" s="1591"/>
      <c r="AA81" s="1591"/>
      <c r="AB81" s="1699"/>
      <c r="AC81" s="1689">
        <f>SUMPRODUCT(Q81:S81,Y81:AA81)</f>
        <v>0</v>
      </c>
    </row>
    <row r="82" spans="1:29" ht="24.95" customHeight="1">
      <c r="A82" s="1666"/>
      <c r="B82" s="1697" t="s">
        <v>2301</v>
      </c>
      <c r="C82" s="1729" t="s">
        <v>2256</v>
      </c>
      <c r="D82" s="1720"/>
      <c r="E82" s="1695"/>
      <c r="F82" s="1695"/>
      <c r="G82" s="1700"/>
      <c r="H82" s="1592">
        <v>1</v>
      </c>
      <c r="I82" s="1592">
        <v>1</v>
      </c>
      <c r="J82" s="1592">
        <v>1</v>
      </c>
      <c r="K82" s="1699"/>
      <c r="L82" s="1591"/>
      <c r="M82" s="1591"/>
      <c r="N82" s="1591"/>
      <c r="O82" s="1699"/>
      <c r="P82" s="1689">
        <f>SUMPRODUCT(D82:F82,L82:N82)</f>
        <v>0</v>
      </c>
      <c r="Q82" s="1720"/>
      <c r="R82" s="1695"/>
      <c r="S82" s="1695"/>
      <c r="T82" s="1700"/>
      <c r="U82" s="1592">
        <v>1</v>
      </c>
      <c r="V82" s="1592">
        <v>1</v>
      </c>
      <c r="W82" s="1592">
        <v>1</v>
      </c>
      <c r="X82" s="1699"/>
      <c r="Y82" s="1591"/>
      <c r="Z82" s="1591"/>
      <c r="AA82" s="1591"/>
      <c r="AB82" s="1699"/>
      <c r="AC82" s="1689">
        <f>SUMPRODUCT(Q82:S82,Y82:AA82)</f>
        <v>0</v>
      </c>
    </row>
    <row r="83" spans="1:29" ht="24.95" customHeight="1">
      <c r="A83" s="1666"/>
      <c r="B83" s="1713" t="s">
        <v>2300</v>
      </c>
      <c r="C83" s="1712" t="s">
        <v>2299</v>
      </c>
      <c r="D83" s="1730">
        <f>SUM(D84:D86)</f>
        <v>0</v>
      </c>
      <c r="E83" s="1714">
        <f>SUM(E84:E86)</f>
        <v>0</v>
      </c>
      <c r="F83" s="1714">
        <f>SUM(F84:F86)</f>
        <v>0</v>
      </c>
      <c r="G83" s="1700"/>
      <c r="H83" s="1609"/>
      <c r="I83" s="1609"/>
      <c r="J83" s="1609"/>
      <c r="K83" s="1699"/>
      <c r="L83" s="1609"/>
      <c r="M83" s="1609"/>
      <c r="N83" s="1609"/>
      <c r="O83" s="1699"/>
      <c r="P83" s="1689">
        <f>SUM(P84:P86)</f>
        <v>0</v>
      </c>
      <c r="Q83" s="1730">
        <f>SUM(Q84:Q86)</f>
        <v>0</v>
      </c>
      <c r="R83" s="1714">
        <f>SUM(R84:R86)</f>
        <v>0</v>
      </c>
      <c r="S83" s="1714">
        <f>SUM(S84:S86)</f>
        <v>0</v>
      </c>
      <c r="T83" s="1700"/>
      <c r="U83" s="1609"/>
      <c r="V83" s="1609"/>
      <c r="W83" s="1609"/>
      <c r="X83" s="1699"/>
      <c r="Y83" s="1609"/>
      <c r="Z83" s="1609"/>
      <c r="AA83" s="1609"/>
      <c r="AB83" s="1699"/>
      <c r="AC83" s="1689">
        <f>SUM(AC84:AC86)</f>
        <v>0</v>
      </c>
    </row>
    <row r="84" spans="1:29" ht="24.95" customHeight="1">
      <c r="A84" s="1666"/>
      <c r="B84" s="1697" t="s">
        <v>2298</v>
      </c>
      <c r="C84" s="1729" t="s">
        <v>2287</v>
      </c>
      <c r="D84" s="1720"/>
      <c r="E84" s="1695"/>
      <c r="F84" s="1695"/>
      <c r="G84" s="1700"/>
      <c r="H84" s="1592">
        <v>0.05</v>
      </c>
      <c r="I84" s="1592">
        <v>0.5</v>
      </c>
      <c r="J84" s="1592">
        <v>1</v>
      </c>
      <c r="K84" s="1699"/>
      <c r="L84" s="1591"/>
      <c r="M84" s="1591"/>
      <c r="N84" s="1591"/>
      <c r="O84" s="1699"/>
      <c r="P84" s="1689">
        <f>SUMPRODUCT(D84:F84,L84:N84)</f>
        <v>0</v>
      </c>
      <c r="Q84" s="1720"/>
      <c r="R84" s="1695"/>
      <c r="S84" s="1695"/>
      <c r="T84" s="1700"/>
      <c r="U84" s="1592">
        <v>0.05</v>
      </c>
      <c r="V84" s="1592">
        <v>0.5</v>
      </c>
      <c r="W84" s="1592">
        <v>1</v>
      </c>
      <c r="X84" s="1699"/>
      <c r="Y84" s="1591"/>
      <c r="Z84" s="1591"/>
      <c r="AA84" s="1591"/>
      <c r="AB84" s="1699"/>
      <c r="AC84" s="1689">
        <f>SUMPRODUCT(Q84:S84,Y84:AA84)</f>
        <v>0</v>
      </c>
    </row>
    <row r="85" spans="1:29" ht="33" customHeight="1">
      <c r="A85" s="1666"/>
      <c r="B85" s="1697" t="s">
        <v>2297</v>
      </c>
      <c r="C85" s="1729" t="s">
        <v>2285</v>
      </c>
      <c r="D85" s="1720"/>
      <c r="E85" s="1695"/>
      <c r="F85" s="1695"/>
      <c r="G85" s="1700"/>
      <c r="H85" s="1592">
        <v>0.5</v>
      </c>
      <c r="I85" s="1592">
        <v>0.5</v>
      </c>
      <c r="J85" s="1592">
        <v>1</v>
      </c>
      <c r="K85" s="1699"/>
      <c r="L85" s="1591"/>
      <c r="M85" s="1591"/>
      <c r="N85" s="1591"/>
      <c r="O85" s="1699"/>
      <c r="P85" s="1689">
        <f>SUMPRODUCT(D85:F85,L85:N85)</f>
        <v>0</v>
      </c>
      <c r="Q85" s="1720"/>
      <c r="R85" s="1695"/>
      <c r="S85" s="1695"/>
      <c r="T85" s="1700"/>
      <c r="U85" s="1592">
        <v>0.5</v>
      </c>
      <c r="V85" s="1592">
        <v>0.5</v>
      </c>
      <c r="W85" s="1592">
        <v>1</v>
      </c>
      <c r="X85" s="1699"/>
      <c r="Y85" s="1591"/>
      <c r="Z85" s="1591"/>
      <c r="AA85" s="1591"/>
      <c r="AB85" s="1699"/>
      <c r="AC85" s="1689">
        <f>SUMPRODUCT(Q85:S85,Y85:AA85)</f>
        <v>0</v>
      </c>
    </row>
    <row r="86" spans="1:29" ht="24.95" customHeight="1">
      <c r="A86" s="1666"/>
      <c r="B86" s="1697" t="s">
        <v>2296</v>
      </c>
      <c r="C86" s="1729" t="s">
        <v>2256</v>
      </c>
      <c r="D86" s="1720"/>
      <c r="E86" s="1695"/>
      <c r="F86" s="1695"/>
      <c r="G86" s="1700"/>
      <c r="H86" s="1592">
        <v>1</v>
      </c>
      <c r="I86" s="1592">
        <v>1</v>
      </c>
      <c r="J86" s="1592">
        <v>1</v>
      </c>
      <c r="K86" s="1699"/>
      <c r="L86" s="1591"/>
      <c r="M86" s="1591"/>
      <c r="N86" s="1591"/>
      <c r="O86" s="1699"/>
      <c r="P86" s="1689">
        <f>SUMPRODUCT(D86:F86,L86:N86)</f>
        <v>0</v>
      </c>
      <c r="Q86" s="1720"/>
      <c r="R86" s="1695"/>
      <c r="S86" s="1695"/>
      <c r="T86" s="1700"/>
      <c r="U86" s="1592">
        <v>1</v>
      </c>
      <c r="V86" s="1592">
        <v>1</v>
      </c>
      <c r="W86" s="1592">
        <v>1</v>
      </c>
      <c r="X86" s="1699"/>
      <c r="Y86" s="1591"/>
      <c r="Z86" s="1591"/>
      <c r="AA86" s="1591"/>
      <c r="AB86" s="1699"/>
      <c r="AC86" s="1689">
        <f>SUMPRODUCT(Q86:S86,Y86:AA86)</f>
        <v>0</v>
      </c>
    </row>
    <row r="87" spans="1:29" ht="24.95" customHeight="1">
      <c r="A87" s="1666"/>
      <c r="B87" s="1697" t="s">
        <v>2295</v>
      </c>
      <c r="C87" s="1710" t="s">
        <v>2294</v>
      </c>
      <c r="D87" s="1720"/>
      <c r="E87" s="1695"/>
      <c r="F87" s="1695"/>
      <c r="G87" s="1700"/>
      <c r="H87" s="1592">
        <v>0.1</v>
      </c>
      <c r="I87" s="1592">
        <v>0.5</v>
      </c>
      <c r="J87" s="1592">
        <v>1</v>
      </c>
      <c r="K87" s="1699"/>
      <c r="L87" s="1591"/>
      <c r="M87" s="1591"/>
      <c r="N87" s="1591"/>
      <c r="O87" s="1699"/>
      <c r="P87" s="1689">
        <f>SUMPRODUCT(D87:F87,L87:N87)</f>
        <v>0</v>
      </c>
      <c r="Q87" s="1720"/>
      <c r="R87" s="1695"/>
      <c r="S87" s="1695"/>
      <c r="T87" s="1700"/>
      <c r="U87" s="1592">
        <v>0.1</v>
      </c>
      <c r="V87" s="1592">
        <v>0.5</v>
      </c>
      <c r="W87" s="1592">
        <v>1</v>
      </c>
      <c r="X87" s="1699"/>
      <c r="Y87" s="1591"/>
      <c r="Z87" s="1591"/>
      <c r="AA87" s="1591"/>
      <c r="AB87" s="1699"/>
      <c r="AC87" s="1689">
        <f>SUMPRODUCT(Q87:S87,Y87:AA87)</f>
        <v>0</v>
      </c>
    </row>
    <row r="88" spans="1:29" ht="31.5" customHeight="1">
      <c r="B88" s="1702" t="s">
        <v>2293</v>
      </c>
      <c r="C88" s="1701" t="s">
        <v>2292</v>
      </c>
      <c r="D88" s="1720"/>
      <c r="E88" s="1695"/>
      <c r="F88" s="1695"/>
      <c r="G88" s="1700"/>
      <c r="H88" s="1592">
        <v>0.85</v>
      </c>
      <c r="I88" s="1592">
        <v>0.85</v>
      </c>
      <c r="J88" s="1592">
        <v>0.85</v>
      </c>
      <c r="K88" s="1699"/>
      <c r="L88" s="1591"/>
      <c r="M88" s="1591"/>
      <c r="N88" s="1591"/>
      <c r="O88" s="1699"/>
      <c r="P88" s="1689">
        <f>SUMPRODUCT(D88:F88,L88:N88)</f>
        <v>0</v>
      </c>
      <c r="Q88" s="1720"/>
      <c r="R88" s="1695"/>
      <c r="S88" s="1695"/>
      <c r="T88" s="1700"/>
      <c r="U88" s="1592">
        <v>0.85</v>
      </c>
      <c r="V88" s="1592">
        <v>0.85</v>
      </c>
      <c r="W88" s="1592">
        <v>0.85</v>
      </c>
      <c r="X88" s="1699"/>
      <c r="Y88" s="1591"/>
      <c r="Z88" s="1591"/>
      <c r="AA88" s="1591"/>
      <c r="AB88" s="1699"/>
      <c r="AC88" s="1689">
        <f>SUMPRODUCT(Q88:S88,Y88:AA88)</f>
        <v>0</v>
      </c>
    </row>
    <row r="89" spans="1:29" ht="45.75" customHeight="1">
      <c r="A89" s="1666"/>
      <c r="B89" s="1697" t="s">
        <v>2291</v>
      </c>
      <c r="C89" s="1710" t="s">
        <v>2290</v>
      </c>
      <c r="D89" s="1728">
        <f>D91+D92+D93</f>
        <v>0</v>
      </c>
      <c r="E89" s="1727">
        <f>E91+E92+E93</f>
        <v>0</v>
      </c>
      <c r="F89" s="1727">
        <f>F91+F92+F93</f>
        <v>0</v>
      </c>
      <c r="G89" s="1609"/>
      <c r="H89" s="1609"/>
      <c r="I89" s="1609"/>
      <c r="J89" s="1609"/>
      <c r="K89" s="1699"/>
      <c r="L89" s="1609"/>
      <c r="M89" s="1609"/>
      <c r="N89" s="1609"/>
      <c r="O89" s="1699"/>
      <c r="P89" s="1689">
        <f>SUM(P91:P93)</f>
        <v>0</v>
      </c>
      <c r="Q89" s="1728">
        <f>Q91+Q92+Q93</f>
        <v>0</v>
      </c>
      <c r="R89" s="1727">
        <f>R91+R92+R93</f>
        <v>0</v>
      </c>
      <c r="S89" s="1727">
        <f>S91+S92+S93</f>
        <v>0</v>
      </c>
      <c r="T89" s="1609"/>
      <c r="U89" s="1609"/>
      <c r="V89" s="1609"/>
      <c r="W89" s="1609"/>
      <c r="X89" s="1699"/>
      <c r="Y89" s="1609"/>
      <c r="Z89" s="1609"/>
      <c r="AA89" s="1609"/>
      <c r="AB89" s="1699"/>
      <c r="AC89" s="1689">
        <f>SUM(AC91:AC93)</f>
        <v>0</v>
      </c>
    </row>
    <row r="90" spans="1:29" ht="27.75" customHeight="1">
      <c r="A90" s="1666"/>
      <c r="B90" s="1697" t="s">
        <v>2289</v>
      </c>
      <c r="C90" s="1726" t="s">
        <v>2280</v>
      </c>
      <c r="D90" s="1631"/>
      <c r="E90" s="1630"/>
      <c r="F90" s="1630"/>
      <c r="G90" s="1609"/>
      <c r="H90" s="1609"/>
      <c r="I90" s="1609"/>
      <c r="J90" s="1609"/>
      <c r="K90" s="1699"/>
      <c r="L90" s="1609"/>
      <c r="M90" s="1609"/>
      <c r="N90" s="1609"/>
      <c r="O90" s="1699"/>
      <c r="P90" s="1725"/>
      <c r="Q90" s="1631"/>
      <c r="R90" s="1630"/>
      <c r="S90" s="1630"/>
      <c r="T90" s="1609"/>
      <c r="U90" s="1609"/>
      <c r="V90" s="1609"/>
      <c r="W90" s="1609"/>
      <c r="X90" s="1699"/>
      <c r="Y90" s="1609"/>
      <c r="Z90" s="1609"/>
      <c r="AA90" s="1609"/>
      <c r="AB90" s="1699"/>
      <c r="AC90" s="1725"/>
    </row>
    <row r="91" spans="1:29" ht="24.95" customHeight="1">
      <c r="A91" s="1666"/>
      <c r="B91" s="1713" t="s">
        <v>2288</v>
      </c>
      <c r="C91" s="1712" t="s">
        <v>2287</v>
      </c>
      <c r="D91" s="1720"/>
      <c r="E91" s="1695"/>
      <c r="F91" s="1695"/>
      <c r="G91" s="1700"/>
      <c r="H91" s="1592">
        <v>0.5</v>
      </c>
      <c r="I91" s="1592">
        <v>0.5</v>
      </c>
      <c r="J91" s="1592">
        <v>0.65</v>
      </c>
      <c r="K91" s="1699"/>
      <c r="L91" s="1591"/>
      <c r="M91" s="1591"/>
      <c r="N91" s="1591"/>
      <c r="O91" s="1699"/>
      <c r="P91" s="1689">
        <f>SUMPRODUCT(D91:F91,L91:N91)</f>
        <v>0</v>
      </c>
      <c r="Q91" s="1720"/>
      <c r="R91" s="1695"/>
      <c r="S91" s="1695"/>
      <c r="T91" s="1700"/>
      <c r="U91" s="1592">
        <v>0.5</v>
      </c>
      <c r="V91" s="1592">
        <v>0.5</v>
      </c>
      <c r="W91" s="1592">
        <v>0.65</v>
      </c>
      <c r="X91" s="1699"/>
      <c r="Y91" s="1591"/>
      <c r="Z91" s="1591"/>
      <c r="AA91" s="1591"/>
      <c r="AB91" s="1699"/>
      <c r="AC91" s="1689">
        <f>SUMPRODUCT(Q91:S91,Y91:AA91)</f>
        <v>0</v>
      </c>
    </row>
    <row r="92" spans="1:29" ht="37.5" customHeight="1">
      <c r="A92" s="1666"/>
      <c r="B92" s="1713" t="s">
        <v>2286</v>
      </c>
      <c r="C92" s="1712" t="s">
        <v>2285</v>
      </c>
      <c r="D92" s="1720"/>
      <c r="E92" s="1695"/>
      <c r="F92" s="1695"/>
      <c r="G92" s="1700"/>
      <c r="H92" s="1592">
        <v>0.5</v>
      </c>
      <c r="I92" s="1592">
        <v>0.5</v>
      </c>
      <c r="J92" s="1592">
        <v>0.65</v>
      </c>
      <c r="K92" s="1699"/>
      <c r="L92" s="1591"/>
      <c r="M92" s="1591"/>
      <c r="N92" s="1591"/>
      <c r="O92" s="1699"/>
      <c r="P92" s="1689">
        <f>SUMPRODUCT(D92:F92,L92:N92)</f>
        <v>0</v>
      </c>
      <c r="Q92" s="1720"/>
      <c r="R92" s="1695"/>
      <c r="S92" s="1695"/>
      <c r="T92" s="1700"/>
      <c r="U92" s="1592">
        <v>0.5</v>
      </c>
      <c r="V92" s="1592">
        <v>0.5</v>
      </c>
      <c r="W92" s="1592">
        <v>0.65</v>
      </c>
      <c r="X92" s="1699"/>
      <c r="Y92" s="1591"/>
      <c r="Z92" s="1591"/>
      <c r="AA92" s="1591"/>
      <c r="AB92" s="1699"/>
      <c r="AC92" s="1689">
        <f>SUMPRODUCT(Q92:S92,Y92:AA92)</f>
        <v>0</v>
      </c>
    </row>
    <row r="93" spans="1:29" ht="24.95" customHeight="1">
      <c r="A93" s="1666"/>
      <c r="B93" s="1713" t="s">
        <v>2284</v>
      </c>
      <c r="C93" s="1712" t="s">
        <v>2256</v>
      </c>
      <c r="D93" s="1720"/>
      <c r="E93" s="1695"/>
      <c r="F93" s="1695"/>
      <c r="G93" s="1700"/>
      <c r="H93" s="1592">
        <v>1</v>
      </c>
      <c r="I93" s="1592">
        <v>1</v>
      </c>
      <c r="J93" s="1592">
        <v>1</v>
      </c>
      <c r="K93" s="1699"/>
      <c r="L93" s="1591"/>
      <c r="M93" s="1591"/>
      <c r="N93" s="1591"/>
      <c r="O93" s="1699"/>
      <c r="P93" s="1689">
        <f>SUMPRODUCT(D93:F93,L93:N93)</f>
        <v>0</v>
      </c>
      <c r="Q93" s="1720"/>
      <c r="R93" s="1695"/>
      <c r="S93" s="1695"/>
      <c r="T93" s="1700"/>
      <c r="U93" s="1592">
        <v>1</v>
      </c>
      <c r="V93" s="1592">
        <v>1</v>
      </c>
      <c r="W93" s="1592">
        <v>1</v>
      </c>
      <c r="X93" s="1699"/>
      <c r="Y93" s="1591"/>
      <c r="Z93" s="1591"/>
      <c r="AA93" s="1591"/>
      <c r="AB93" s="1699"/>
      <c r="AC93" s="1689">
        <f>SUMPRODUCT(Q93:S93,Y93:AA93)</f>
        <v>0</v>
      </c>
    </row>
    <row r="94" spans="1:29" ht="37.5" customHeight="1">
      <c r="A94" s="1666"/>
      <c r="B94" s="1697" t="s">
        <v>2283</v>
      </c>
      <c r="C94" s="1710" t="s">
        <v>2282</v>
      </c>
      <c r="D94" s="1728">
        <f>SUM(D96:D97)</f>
        <v>0</v>
      </c>
      <c r="E94" s="1727">
        <f>SUM(E96:E97)</f>
        <v>0</v>
      </c>
      <c r="F94" s="1727">
        <f>SUM(F96:F97)</f>
        <v>0</v>
      </c>
      <c r="G94" s="1609"/>
      <c r="H94" s="1609"/>
      <c r="I94" s="1609"/>
      <c r="J94" s="1609"/>
      <c r="K94" s="1699"/>
      <c r="L94" s="1609"/>
      <c r="M94" s="1609"/>
      <c r="N94" s="1609"/>
      <c r="O94" s="1699"/>
      <c r="P94" s="1689">
        <f>SUM(P96:P97)</f>
        <v>0</v>
      </c>
      <c r="Q94" s="1728">
        <f>SUM(Q96:Q97)</f>
        <v>0</v>
      </c>
      <c r="R94" s="1727">
        <f>SUM(R96:R97)</f>
        <v>0</v>
      </c>
      <c r="S94" s="1727">
        <f>SUM(S96:S97)</f>
        <v>0</v>
      </c>
      <c r="T94" s="1609"/>
      <c r="U94" s="1609"/>
      <c r="V94" s="1609"/>
      <c r="W94" s="1609"/>
      <c r="X94" s="1699"/>
      <c r="Y94" s="1609"/>
      <c r="Z94" s="1609"/>
      <c r="AA94" s="1609"/>
      <c r="AB94" s="1699"/>
      <c r="AC94" s="1689">
        <f>SUM(AC96:AC97)</f>
        <v>0</v>
      </c>
    </row>
    <row r="95" spans="1:29" ht="34.5" customHeight="1">
      <c r="A95" s="1666"/>
      <c r="B95" s="1697" t="s">
        <v>2281</v>
      </c>
      <c r="C95" s="1726" t="s">
        <v>2280</v>
      </c>
      <c r="D95" s="1631"/>
      <c r="E95" s="1630"/>
      <c r="F95" s="1630"/>
      <c r="G95" s="1609"/>
      <c r="H95" s="1609"/>
      <c r="I95" s="1609"/>
      <c r="J95" s="1609"/>
      <c r="K95" s="1699"/>
      <c r="L95" s="1609"/>
      <c r="M95" s="1609"/>
      <c r="N95" s="1609"/>
      <c r="O95" s="1699"/>
      <c r="P95" s="1725"/>
      <c r="Q95" s="1631"/>
      <c r="R95" s="1630"/>
      <c r="S95" s="1630"/>
      <c r="T95" s="1609"/>
      <c r="U95" s="1609"/>
      <c r="V95" s="1609"/>
      <c r="W95" s="1609"/>
      <c r="X95" s="1699"/>
      <c r="Y95" s="1609"/>
      <c r="Z95" s="1609"/>
      <c r="AA95" s="1609"/>
      <c r="AB95" s="1699"/>
      <c r="AC95" s="1725"/>
    </row>
    <row r="96" spans="1:29" ht="34.5" customHeight="1">
      <c r="A96" s="1666"/>
      <c r="B96" s="1713" t="s">
        <v>2279</v>
      </c>
      <c r="C96" s="1712" t="s">
        <v>2258</v>
      </c>
      <c r="D96" s="1720"/>
      <c r="E96" s="1695"/>
      <c r="F96" s="1695"/>
      <c r="G96" s="1700"/>
      <c r="H96" s="1592">
        <v>0.5</v>
      </c>
      <c r="I96" s="1592">
        <v>0.5</v>
      </c>
      <c r="J96" s="1592">
        <v>0.85</v>
      </c>
      <c r="K96" s="1699"/>
      <c r="L96" s="1591"/>
      <c r="M96" s="1591"/>
      <c r="N96" s="1591"/>
      <c r="O96" s="1699"/>
      <c r="P96" s="1689">
        <f>SUMPRODUCT(D96:F96,L96:N96)</f>
        <v>0</v>
      </c>
      <c r="Q96" s="1720"/>
      <c r="R96" s="1695"/>
      <c r="S96" s="1695"/>
      <c r="T96" s="1700"/>
      <c r="U96" s="1592">
        <v>0.5</v>
      </c>
      <c r="V96" s="1592">
        <v>0.5</v>
      </c>
      <c r="W96" s="1592">
        <v>0.85</v>
      </c>
      <c r="X96" s="1699"/>
      <c r="Y96" s="1591"/>
      <c r="Z96" s="1591"/>
      <c r="AA96" s="1591"/>
      <c r="AB96" s="1699"/>
      <c r="AC96" s="1689">
        <f>SUMPRODUCT(Q96:S96,Y96:AA96)</f>
        <v>0</v>
      </c>
    </row>
    <row r="97" spans="1:29" ht="24.95" customHeight="1">
      <c r="A97" s="1666"/>
      <c r="B97" s="1713" t="s">
        <v>2278</v>
      </c>
      <c r="C97" s="1712" t="s">
        <v>2256</v>
      </c>
      <c r="D97" s="1720"/>
      <c r="E97" s="1695"/>
      <c r="F97" s="1695"/>
      <c r="G97" s="1700"/>
      <c r="H97" s="1592">
        <v>1</v>
      </c>
      <c r="I97" s="1592">
        <v>1</v>
      </c>
      <c r="J97" s="1592">
        <v>1</v>
      </c>
      <c r="K97" s="1699"/>
      <c r="L97" s="1591"/>
      <c r="M97" s="1591"/>
      <c r="N97" s="1591"/>
      <c r="O97" s="1699"/>
      <c r="P97" s="1689">
        <f>SUMPRODUCT(D97:F97,L97:N97)</f>
        <v>0</v>
      </c>
      <c r="Q97" s="1720"/>
      <c r="R97" s="1695"/>
      <c r="S97" s="1695"/>
      <c r="T97" s="1700"/>
      <c r="U97" s="1592">
        <v>1</v>
      </c>
      <c r="V97" s="1592">
        <v>1</v>
      </c>
      <c r="W97" s="1592">
        <v>1</v>
      </c>
      <c r="X97" s="1699"/>
      <c r="Y97" s="1591"/>
      <c r="Z97" s="1591"/>
      <c r="AA97" s="1591"/>
      <c r="AB97" s="1699"/>
      <c r="AC97" s="1689">
        <f>SUMPRODUCT(Q97:S97,Y97:AA97)</f>
        <v>0</v>
      </c>
    </row>
    <row r="98" spans="1:29" ht="24.95" customHeight="1">
      <c r="A98" s="1666"/>
      <c r="B98" s="1697" t="s">
        <v>2277</v>
      </c>
      <c r="C98" s="1595" t="s">
        <v>2276</v>
      </c>
      <c r="D98" s="1720"/>
      <c r="E98" s="1695"/>
      <c r="F98" s="1695"/>
      <c r="G98" s="1700"/>
      <c r="H98" s="1592">
        <v>0.1</v>
      </c>
      <c r="I98" s="1592">
        <v>0.5</v>
      </c>
      <c r="J98" s="1592">
        <v>0.85</v>
      </c>
      <c r="K98" s="1699"/>
      <c r="L98" s="1591"/>
      <c r="M98" s="1591"/>
      <c r="N98" s="1591"/>
      <c r="O98" s="1699"/>
      <c r="P98" s="1689">
        <f>SUMPRODUCT(D98:F98,L98:N98)</f>
        <v>0</v>
      </c>
      <c r="Q98" s="1720"/>
      <c r="R98" s="1695"/>
      <c r="S98" s="1695"/>
      <c r="T98" s="1700"/>
      <c r="U98" s="1592">
        <v>0.1</v>
      </c>
      <c r="V98" s="1592">
        <v>0.5</v>
      </c>
      <c r="W98" s="1592">
        <v>0.85</v>
      </c>
      <c r="X98" s="1699"/>
      <c r="Y98" s="1591"/>
      <c r="Z98" s="1591"/>
      <c r="AA98" s="1591"/>
      <c r="AB98" s="1699"/>
      <c r="AC98" s="1689">
        <f>SUMPRODUCT(Q98:S98,Y98:AA98)</f>
        <v>0</v>
      </c>
    </row>
    <row r="99" spans="1:29" ht="33" customHeight="1">
      <c r="A99" s="1666"/>
      <c r="B99" s="1708" t="s">
        <v>393</v>
      </c>
      <c r="C99" s="1724" t="s">
        <v>2275</v>
      </c>
      <c r="D99" s="1610">
        <f>SUM(D100:D104)</f>
        <v>0</v>
      </c>
      <c r="E99" s="1608">
        <f>SUM(E100:E104)</f>
        <v>0</v>
      </c>
      <c r="F99" s="1608">
        <f>SUM(F100:F104)</f>
        <v>0</v>
      </c>
      <c r="G99" s="1609"/>
      <c r="H99" s="1609"/>
      <c r="I99" s="1609"/>
      <c r="J99" s="1609"/>
      <c r="K99" s="1699"/>
      <c r="L99" s="1609"/>
      <c r="M99" s="1609"/>
      <c r="N99" s="1609"/>
      <c r="O99" s="1699"/>
      <c r="P99" s="1704">
        <f>SUM(P100:P104)</f>
        <v>0</v>
      </c>
      <c r="Q99" s="1610">
        <f>SUM(Q100:Q104)</f>
        <v>0</v>
      </c>
      <c r="R99" s="1608">
        <f>SUM(R100:R104)</f>
        <v>0</v>
      </c>
      <c r="S99" s="1608">
        <f>SUM(S100:S104)</f>
        <v>0</v>
      </c>
      <c r="T99" s="1609"/>
      <c r="U99" s="1609"/>
      <c r="V99" s="1609"/>
      <c r="W99" s="1609"/>
      <c r="X99" s="1699"/>
      <c r="Y99" s="1609"/>
      <c r="Z99" s="1609"/>
      <c r="AA99" s="1609"/>
      <c r="AB99" s="1699"/>
      <c r="AC99" s="1704">
        <f>SUM(AC100:AC104)</f>
        <v>0</v>
      </c>
    </row>
    <row r="100" spans="1:29" ht="24.95" customHeight="1">
      <c r="A100" s="1666"/>
      <c r="B100" s="1697" t="s">
        <v>2207</v>
      </c>
      <c r="C100" s="1595" t="s">
        <v>2195</v>
      </c>
      <c r="D100" s="1723"/>
      <c r="E100" s="1722"/>
      <c r="F100" s="1722"/>
      <c r="G100" s="1700"/>
      <c r="H100" s="1592">
        <v>0</v>
      </c>
      <c r="I100" s="1592">
        <v>0</v>
      </c>
      <c r="J100" s="1592">
        <v>0</v>
      </c>
      <c r="K100" s="1699"/>
      <c r="L100" s="1591"/>
      <c r="M100" s="1591"/>
      <c r="N100" s="1591"/>
      <c r="O100" s="1699"/>
      <c r="P100" s="1689">
        <f t="shared" ref="P100:P105" si="0">SUMPRODUCT(D100:F100,L100:N100)</f>
        <v>0</v>
      </c>
      <c r="Q100" s="1723"/>
      <c r="R100" s="1722"/>
      <c r="S100" s="1722"/>
      <c r="T100" s="1700"/>
      <c r="U100" s="1592">
        <v>0</v>
      </c>
      <c r="V100" s="1592">
        <v>0</v>
      </c>
      <c r="W100" s="1592">
        <v>0</v>
      </c>
      <c r="X100" s="1699"/>
      <c r="Y100" s="1591"/>
      <c r="Z100" s="1591"/>
      <c r="AA100" s="1591"/>
      <c r="AB100" s="1699"/>
      <c r="AC100" s="1689">
        <f t="shared" ref="AC100:AC105" si="1">SUMPRODUCT(Q100:S100,Y100:AA100)</f>
        <v>0</v>
      </c>
    </row>
    <row r="101" spans="1:29" ht="24.95" customHeight="1">
      <c r="A101" s="1666"/>
      <c r="B101" s="1697" t="s">
        <v>2205</v>
      </c>
      <c r="C101" s="1595" t="s">
        <v>2193</v>
      </c>
      <c r="D101" s="1723"/>
      <c r="E101" s="1722"/>
      <c r="F101" s="1722"/>
      <c r="G101" s="1700"/>
      <c r="H101" s="1592">
        <v>0</v>
      </c>
      <c r="I101" s="1592">
        <v>0</v>
      </c>
      <c r="J101" s="1592">
        <v>0</v>
      </c>
      <c r="K101" s="1699"/>
      <c r="L101" s="1591"/>
      <c r="M101" s="1591"/>
      <c r="N101" s="1591"/>
      <c r="O101" s="1699"/>
      <c r="P101" s="1689">
        <f t="shared" si="0"/>
        <v>0</v>
      </c>
      <c r="Q101" s="1723"/>
      <c r="R101" s="1722"/>
      <c r="S101" s="1722"/>
      <c r="T101" s="1700"/>
      <c r="U101" s="1592">
        <v>0</v>
      </c>
      <c r="V101" s="1592">
        <v>0</v>
      </c>
      <c r="W101" s="1592">
        <v>0</v>
      </c>
      <c r="X101" s="1699"/>
      <c r="Y101" s="1591"/>
      <c r="Z101" s="1591"/>
      <c r="AA101" s="1591"/>
      <c r="AB101" s="1699"/>
      <c r="AC101" s="1689">
        <f t="shared" si="1"/>
        <v>0</v>
      </c>
    </row>
    <row r="102" spans="1:29" ht="24.95" customHeight="1">
      <c r="A102" s="1666"/>
      <c r="B102" s="1697" t="s">
        <v>2274</v>
      </c>
      <c r="C102" s="1595" t="s">
        <v>2191</v>
      </c>
      <c r="D102" s="1723"/>
      <c r="E102" s="1722"/>
      <c r="F102" s="1722"/>
      <c r="G102" s="1700"/>
      <c r="H102" s="1592">
        <v>0</v>
      </c>
      <c r="I102" s="1592">
        <v>0</v>
      </c>
      <c r="J102" s="1592">
        <v>0</v>
      </c>
      <c r="K102" s="1699"/>
      <c r="L102" s="1591"/>
      <c r="M102" s="1591"/>
      <c r="N102" s="1591"/>
      <c r="O102" s="1699"/>
      <c r="P102" s="1689">
        <f t="shared" si="0"/>
        <v>0</v>
      </c>
      <c r="Q102" s="1723"/>
      <c r="R102" s="1722"/>
      <c r="S102" s="1722"/>
      <c r="T102" s="1700"/>
      <c r="U102" s="1592">
        <v>0</v>
      </c>
      <c r="V102" s="1592">
        <v>0</v>
      </c>
      <c r="W102" s="1592">
        <v>0</v>
      </c>
      <c r="X102" s="1699"/>
      <c r="Y102" s="1591"/>
      <c r="Z102" s="1591"/>
      <c r="AA102" s="1591"/>
      <c r="AB102" s="1699"/>
      <c r="AC102" s="1689">
        <f t="shared" si="1"/>
        <v>0</v>
      </c>
    </row>
    <row r="103" spans="1:29" ht="24.95" customHeight="1">
      <c r="A103" s="1666"/>
      <c r="B103" s="1697" t="s">
        <v>2273</v>
      </c>
      <c r="C103" s="1595" t="s">
        <v>2189</v>
      </c>
      <c r="D103" s="1723"/>
      <c r="E103" s="1722"/>
      <c r="F103" s="1722"/>
      <c r="G103" s="1700"/>
      <c r="H103" s="1592">
        <v>0</v>
      </c>
      <c r="I103" s="1592">
        <v>0</v>
      </c>
      <c r="J103" s="1592">
        <v>0</v>
      </c>
      <c r="K103" s="1699"/>
      <c r="L103" s="1591"/>
      <c r="M103" s="1591"/>
      <c r="N103" s="1591"/>
      <c r="O103" s="1699"/>
      <c r="P103" s="1689">
        <f t="shared" si="0"/>
        <v>0</v>
      </c>
      <c r="Q103" s="1723"/>
      <c r="R103" s="1722"/>
      <c r="S103" s="1722"/>
      <c r="T103" s="1700"/>
      <c r="U103" s="1592">
        <v>0</v>
      </c>
      <c r="V103" s="1592">
        <v>0</v>
      </c>
      <c r="W103" s="1592">
        <v>0</v>
      </c>
      <c r="X103" s="1699"/>
      <c r="Y103" s="1591"/>
      <c r="Z103" s="1591"/>
      <c r="AA103" s="1591"/>
      <c r="AB103" s="1699"/>
      <c r="AC103" s="1689">
        <f t="shared" si="1"/>
        <v>0</v>
      </c>
    </row>
    <row r="104" spans="1:29" ht="24.95" customHeight="1">
      <c r="A104" s="1666"/>
      <c r="B104" s="1697" t="s">
        <v>2272</v>
      </c>
      <c r="C104" s="1595" t="s">
        <v>2271</v>
      </c>
      <c r="D104" s="1723"/>
      <c r="E104" s="1722"/>
      <c r="F104" s="1722"/>
      <c r="G104" s="1700"/>
      <c r="H104" s="1592">
        <v>0</v>
      </c>
      <c r="I104" s="1592">
        <v>0</v>
      </c>
      <c r="J104" s="1592">
        <v>0</v>
      </c>
      <c r="K104" s="1699"/>
      <c r="L104" s="1591"/>
      <c r="M104" s="1591"/>
      <c r="N104" s="1591"/>
      <c r="O104" s="1699"/>
      <c r="P104" s="1689">
        <f t="shared" si="0"/>
        <v>0</v>
      </c>
      <c r="Q104" s="1723"/>
      <c r="R104" s="1722"/>
      <c r="S104" s="1722"/>
      <c r="T104" s="1700"/>
      <c r="U104" s="1592">
        <v>0</v>
      </c>
      <c r="V104" s="1592">
        <v>0</v>
      </c>
      <c r="W104" s="1592">
        <v>0</v>
      </c>
      <c r="X104" s="1699"/>
      <c r="Y104" s="1591"/>
      <c r="Z104" s="1591"/>
      <c r="AA104" s="1591"/>
      <c r="AB104" s="1699"/>
      <c r="AC104" s="1689">
        <f t="shared" si="1"/>
        <v>0</v>
      </c>
    </row>
    <row r="105" spans="1:29" ht="30">
      <c r="A105" s="1666"/>
      <c r="B105" s="1708" t="s">
        <v>395</v>
      </c>
      <c r="C105" s="1627" t="s">
        <v>2270</v>
      </c>
      <c r="D105" s="1723"/>
      <c r="E105" s="1722"/>
      <c r="F105" s="1722"/>
      <c r="G105" s="1700"/>
      <c r="H105" s="1706"/>
      <c r="I105" s="1706"/>
      <c r="J105" s="1706"/>
      <c r="K105" s="1699"/>
      <c r="L105" s="1591"/>
      <c r="M105" s="1591"/>
      <c r="N105" s="1591"/>
      <c r="O105" s="1699"/>
      <c r="P105" s="1704">
        <f t="shared" si="0"/>
        <v>0</v>
      </c>
      <c r="Q105" s="1723"/>
      <c r="R105" s="1722"/>
      <c r="S105" s="1722"/>
      <c r="T105" s="1700"/>
      <c r="U105" s="1706"/>
      <c r="V105" s="1706"/>
      <c r="W105" s="1706"/>
      <c r="X105" s="1699"/>
      <c r="Y105" s="1591"/>
      <c r="Z105" s="1591"/>
      <c r="AA105" s="1591"/>
      <c r="AB105" s="1699"/>
      <c r="AC105" s="1704">
        <f t="shared" si="1"/>
        <v>0</v>
      </c>
    </row>
    <row r="106" spans="1:29" s="1703" customFormat="1" ht="24.95" customHeight="1">
      <c r="B106" s="1708" t="s">
        <v>397</v>
      </c>
      <c r="C106" s="1721" t="s">
        <v>2269</v>
      </c>
      <c r="D106" s="1610">
        <f>SUM(D107:D109)</f>
        <v>0</v>
      </c>
      <c r="E106" s="1608">
        <f>E109</f>
        <v>0</v>
      </c>
      <c r="F106" s="1608">
        <f>F109</f>
        <v>0</v>
      </c>
      <c r="G106" s="1608">
        <f>G109</f>
        <v>0</v>
      </c>
      <c r="H106" s="1706"/>
      <c r="I106" s="1706"/>
      <c r="J106" s="1706"/>
      <c r="K106" s="1705"/>
      <c r="L106" s="1706"/>
      <c r="M106" s="1706"/>
      <c r="N106" s="1706"/>
      <c r="O106" s="1705"/>
      <c r="P106" s="1704">
        <f>SUM(P107:P109)</f>
        <v>0</v>
      </c>
      <c r="Q106" s="1610">
        <f>SUM(Q107:Q109)</f>
        <v>0</v>
      </c>
      <c r="R106" s="1608">
        <f>R109</f>
        <v>0</v>
      </c>
      <c r="S106" s="1608">
        <f>S109</f>
        <v>0</v>
      </c>
      <c r="T106" s="1608">
        <f>T109</f>
        <v>0</v>
      </c>
      <c r="U106" s="1706"/>
      <c r="V106" s="1706"/>
      <c r="W106" s="1706"/>
      <c r="X106" s="1705"/>
      <c r="Y106" s="1706"/>
      <c r="Z106" s="1706"/>
      <c r="AA106" s="1706"/>
      <c r="AB106" s="1705"/>
      <c r="AC106" s="1704">
        <f>SUM(AC107:AC109)</f>
        <v>0</v>
      </c>
    </row>
    <row r="107" spans="1:29" ht="24.95" customHeight="1">
      <c r="A107" s="1666"/>
      <c r="B107" s="1697" t="s">
        <v>2268</v>
      </c>
      <c r="C107" s="1710" t="s">
        <v>2267</v>
      </c>
      <c r="D107" s="1720"/>
      <c r="E107" s="1700"/>
      <c r="F107" s="1700"/>
      <c r="G107" s="1700"/>
      <c r="H107" s="1592">
        <v>0.05</v>
      </c>
      <c r="I107" s="1700"/>
      <c r="J107" s="1700"/>
      <c r="K107" s="1719"/>
      <c r="L107" s="1591"/>
      <c r="M107" s="1700"/>
      <c r="N107" s="1700"/>
      <c r="O107" s="1719"/>
      <c r="P107" s="1689">
        <f>D107*L107</f>
        <v>0</v>
      </c>
      <c r="Q107" s="1720"/>
      <c r="R107" s="1700"/>
      <c r="S107" s="1700"/>
      <c r="T107" s="1700"/>
      <c r="U107" s="1592">
        <v>0.05</v>
      </c>
      <c r="V107" s="1700"/>
      <c r="W107" s="1700"/>
      <c r="X107" s="1719"/>
      <c r="Y107" s="1591"/>
      <c r="Z107" s="1700"/>
      <c r="AA107" s="1700"/>
      <c r="AB107" s="1719"/>
      <c r="AC107" s="1689">
        <f>Q107*Y107</f>
        <v>0</v>
      </c>
    </row>
    <row r="108" spans="1:29" ht="24.95" customHeight="1">
      <c r="A108" s="1666"/>
      <c r="B108" s="1697" t="s">
        <v>2266</v>
      </c>
      <c r="C108" s="1710" t="s">
        <v>2265</v>
      </c>
      <c r="D108" s="1631"/>
      <c r="E108" s="1700"/>
      <c r="F108" s="1700"/>
      <c r="G108" s="1700"/>
      <c r="H108" s="1592">
        <v>1</v>
      </c>
      <c r="I108" s="1700"/>
      <c r="J108" s="1700"/>
      <c r="K108" s="1719"/>
      <c r="L108" s="1591"/>
      <c r="M108" s="1700"/>
      <c r="N108" s="1700"/>
      <c r="O108" s="1719"/>
      <c r="P108" s="1689">
        <f>D108*L108</f>
        <v>0</v>
      </c>
      <c r="Q108" s="1631"/>
      <c r="R108" s="1700"/>
      <c r="S108" s="1700"/>
      <c r="T108" s="1700"/>
      <c r="U108" s="1592">
        <v>1</v>
      </c>
      <c r="V108" s="1700"/>
      <c r="W108" s="1700"/>
      <c r="X108" s="1719"/>
      <c r="Y108" s="1591"/>
      <c r="Z108" s="1700"/>
      <c r="AA108" s="1700"/>
      <c r="AB108" s="1719"/>
      <c r="AC108" s="1689">
        <f>Q108*Y108</f>
        <v>0</v>
      </c>
    </row>
    <row r="109" spans="1:29" ht="24.95" customHeight="1">
      <c r="A109" s="1666"/>
      <c r="B109" s="1697" t="s">
        <v>2264</v>
      </c>
      <c r="C109" s="1710" t="s">
        <v>2263</v>
      </c>
      <c r="D109" s="1631"/>
      <c r="E109" s="1695"/>
      <c r="F109" s="1695"/>
      <c r="G109" s="1695"/>
      <c r="H109" s="1592">
        <v>0.85</v>
      </c>
      <c r="I109" s="1592">
        <v>0.85</v>
      </c>
      <c r="J109" s="1592">
        <v>0.85</v>
      </c>
      <c r="K109" s="1592">
        <v>0.85</v>
      </c>
      <c r="L109" s="1591"/>
      <c r="M109" s="1591"/>
      <c r="N109" s="1591"/>
      <c r="O109" s="1591"/>
      <c r="P109" s="1689">
        <f>SUMPRODUCT(D109:G109,L109:O109)</f>
        <v>0</v>
      </c>
      <c r="Q109" s="1631"/>
      <c r="R109" s="1695"/>
      <c r="S109" s="1695"/>
      <c r="T109" s="1695"/>
      <c r="U109" s="1592">
        <v>0.85</v>
      </c>
      <c r="V109" s="1592">
        <v>0.85</v>
      </c>
      <c r="W109" s="1592">
        <v>0.85</v>
      </c>
      <c r="X109" s="1592">
        <v>0.85</v>
      </c>
      <c r="Y109" s="1591"/>
      <c r="Z109" s="1591"/>
      <c r="AA109" s="1591"/>
      <c r="AB109" s="1591"/>
      <c r="AC109" s="1689">
        <f>SUMPRODUCT(Q109:T109,Y109:AB109)</f>
        <v>0</v>
      </c>
    </row>
    <row r="110" spans="1:29" s="1703" customFormat="1" ht="36" customHeight="1">
      <c r="B110" s="1708" t="s">
        <v>399</v>
      </c>
      <c r="C110" s="1718" t="s">
        <v>2262</v>
      </c>
      <c r="D110" s="1717"/>
      <c r="E110" s="1716"/>
      <c r="F110" s="1716"/>
      <c r="G110" s="1716"/>
      <c r="H110" s="1617">
        <v>0.85</v>
      </c>
      <c r="I110" s="1617">
        <v>0.85</v>
      </c>
      <c r="J110" s="1617">
        <v>0.85</v>
      </c>
      <c r="K110" s="1617">
        <v>0.85</v>
      </c>
      <c r="L110" s="1616"/>
      <c r="M110" s="1616"/>
      <c r="N110" s="1616"/>
      <c r="O110" s="1616"/>
      <c r="P110" s="1704">
        <f>SUMPRODUCT(D110:G110,L110:O110)</f>
        <v>0</v>
      </c>
      <c r="Q110" s="1717"/>
      <c r="R110" s="1716"/>
      <c r="S110" s="1716"/>
      <c r="T110" s="1716"/>
      <c r="U110" s="1617">
        <v>0.85</v>
      </c>
      <c r="V110" s="1617">
        <v>0.85</v>
      </c>
      <c r="W110" s="1617">
        <v>0.85</v>
      </c>
      <c r="X110" s="1617">
        <v>0.85</v>
      </c>
      <c r="Y110" s="1616"/>
      <c r="Z110" s="1616"/>
      <c r="AA110" s="1616"/>
      <c r="AB110" s="1616"/>
      <c r="AC110" s="1704">
        <f>SUMPRODUCT(Q110:T110,Y110:AB110)</f>
        <v>0</v>
      </c>
    </row>
    <row r="111" spans="1:29" s="1703" customFormat="1" ht="28.5" customHeight="1">
      <c r="B111" s="1708" t="s">
        <v>401</v>
      </c>
      <c r="C111" s="1707" t="s">
        <v>2261</v>
      </c>
      <c r="D111" s="1610">
        <f>SUM(D115:D117)</f>
        <v>0</v>
      </c>
      <c r="E111" s="1608">
        <f>SUM(E116:E117)</f>
        <v>0</v>
      </c>
      <c r="F111" s="1608">
        <f>F112+F116+F117</f>
        <v>0</v>
      </c>
      <c r="G111" s="1706"/>
      <c r="H111" s="1706"/>
      <c r="I111" s="1706"/>
      <c r="J111" s="1706"/>
      <c r="K111" s="1705"/>
      <c r="L111" s="1706"/>
      <c r="M111" s="1706"/>
      <c r="N111" s="1706"/>
      <c r="O111" s="1705"/>
      <c r="P111" s="1704">
        <f>P112+P115+P116+P117</f>
        <v>0</v>
      </c>
      <c r="Q111" s="1610">
        <f>SUM(Q115:Q117)</f>
        <v>0</v>
      </c>
      <c r="R111" s="1608">
        <f>SUM(R116:R117)</f>
        <v>0</v>
      </c>
      <c r="S111" s="1608">
        <f>S112+S116+S117</f>
        <v>0</v>
      </c>
      <c r="T111" s="1706"/>
      <c r="U111" s="1706"/>
      <c r="V111" s="1706"/>
      <c r="W111" s="1706"/>
      <c r="X111" s="1705"/>
      <c r="Y111" s="1706"/>
      <c r="Z111" s="1706"/>
      <c r="AA111" s="1706"/>
      <c r="AB111" s="1705"/>
      <c r="AC111" s="1704">
        <f>AC112+AC115+AC116+AC117</f>
        <v>0</v>
      </c>
    </row>
    <row r="112" spans="1:29" ht="24.95" customHeight="1">
      <c r="A112" s="1666"/>
      <c r="B112" s="1697" t="s">
        <v>2185</v>
      </c>
      <c r="C112" s="1715" t="s">
        <v>2260</v>
      </c>
      <c r="D112" s="1711"/>
      <c r="E112" s="1700"/>
      <c r="F112" s="1714">
        <f>F113+F114</f>
        <v>0</v>
      </c>
      <c r="G112" s="1700"/>
      <c r="H112" s="1609"/>
      <c r="I112" s="1609"/>
      <c r="J112" s="1609"/>
      <c r="K112" s="1699"/>
      <c r="L112" s="1609"/>
      <c r="M112" s="1609"/>
      <c r="N112" s="1609"/>
      <c r="O112" s="1699"/>
      <c r="P112" s="1689">
        <f>SUM(P113:P114)</f>
        <v>0</v>
      </c>
      <c r="Q112" s="1711"/>
      <c r="R112" s="1700"/>
      <c r="S112" s="1714">
        <f>S113+S114</f>
        <v>0</v>
      </c>
      <c r="T112" s="1700"/>
      <c r="U112" s="1609"/>
      <c r="V112" s="1609"/>
      <c r="W112" s="1609"/>
      <c r="X112" s="1699"/>
      <c r="Y112" s="1609"/>
      <c r="Z112" s="1609"/>
      <c r="AA112" s="1609"/>
      <c r="AB112" s="1699"/>
      <c r="AC112" s="1689">
        <f>SUM(AC113:AC114)</f>
        <v>0</v>
      </c>
    </row>
    <row r="113" spans="1:29" ht="24.95" customHeight="1">
      <c r="A113" s="1666"/>
      <c r="B113" s="1713" t="s">
        <v>2259</v>
      </c>
      <c r="C113" s="1712" t="s">
        <v>2258</v>
      </c>
      <c r="D113" s="1711"/>
      <c r="E113" s="1700"/>
      <c r="F113" s="1695"/>
      <c r="G113" s="1700"/>
      <c r="H113" s="1609"/>
      <c r="I113" s="1609"/>
      <c r="J113" s="1592">
        <v>0.85</v>
      </c>
      <c r="K113" s="1699"/>
      <c r="L113" s="1609"/>
      <c r="M113" s="1609"/>
      <c r="N113" s="1591"/>
      <c r="O113" s="1699"/>
      <c r="P113" s="1689">
        <f>F113*N113</f>
        <v>0</v>
      </c>
      <c r="Q113" s="1711"/>
      <c r="R113" s="1700"/>
      <c r="S113" s="1695"/>
      <c r="T113" s="1700"/>
      <c r="U113" s="1609"/>
      <c r="V113" s="1609"/>
      <c r="W113" s="1592">
        <v>0.85</v>
      </c>
      <c r="X113" s="1699"/>
      <c r="Y113" s="1609"/>
      <c r="Z113" s="1609"/>
      <c r="AA113" s="1591"/>
      <c r="AB113" s="1699"/>
      <c r="AC113" s="1689">
        <f>S113*AA113</f>
        <v>0</v>
      </c>
    </row>
    <row r="114" spans="1:29" ht="24.95" customHeight="1">
      <c r="A114" s="1666"/>
      <c r="B114" s="1713" t="s">
        <v>2257</v>
      </c>
      <c r="C114" s="1712" t="s">
        <v>2256</v>
      </c>
      <c r="D114" s="1711"/>
      <c r="E114" s="1700"/>
      <c r="F114" s="1695"/>
      <c r="G114" s="1700"/>
      <c r="H114" s="1609"/>
      <c r="I114" s="1609"/>
      <c r="J114" s="1592">
        <v>1</v>
      </c>
      <c r="K114" s="1699"/>
      <c r="L114" s="1609"/>
      <c r="M114" s="1609"/>
      <c r="N114" s="1591"/>
      <c r="O114" s="1699"/>
      <c r="P114" s="1689">
        <f>F114*N114</f>
        <v>0</v>
      </c>
      <c r="Q114" s="1711"/>
      <c r="R114" s="1700"/>
      <c r="S114" s="1695"/>
      <c r="T114" s="1700"/>
      <c r="U114" s="1609"/>
      <c r="V114" s="1609"/>
      <c r="W114" s="1592">
        <v>1</v>
      </c>
      <c r="X114" s="1699"/>
      <c r="Y114" s="1609"/>
      <c r="Z114" s="1609"/>
      <c r="AA114" s="1591"/>
      <c r="AB114" s="1699"/>
      <c r="AC114" s="1689">
        <f>S114*AA114</f>
        <v>0</v>
      </c>
    </row>
    <row r="115" spans="1:29" ht="36" customHeight="1">
      <c r="A115" s="1666"/>
      <c r="B115" s="1697" t="s">
        <v>2183</v>
      </c>
      <c r="C115" s="1710" t="s">
        <v>2255</v>
      </c>
      <c r="D115" s="1631"/>
      <c r="E115" s="1700"/>
      <c r="F115" s="1700"/>
      <c r="G115" s="1700"/>
      <c r="H115" s="1592">
        <v>0</v>
      </c>
      <c r="I115" s="1609"/>
      <c r="J115" s="1609"/>
      <c r="K115" s="1699"/>
      <c r="L115" s="1591"/>
      <c r="M115" s="1609"/>
      <c r="N115" s="1609"/>
      <c r="O115" s="1699"/>
      <c r="P115" s="1689">
        <f>D115*L115</f>
        <v>0</v>
      </c>
      <c r="Q115" s="1631"/>
      <c r="R115" s="1700"/>
      <c r="S115" s="1700"/>
      <c r="T115" s="1700"/>
      <c r="U115" s="1592">
        <v>0</v>
      </c>
      <c r="V115" s="1609"/>
      <c r="W115" s="1609"/>
      <c r="X115" s="1699"/>
      <c r="Y115" s="1591"/>
      <c r="Z115" s="1609"/>
      <c r="AA115" s="1609"/>
      <c r="AB115" s="1699"/>
      <c r="AC115" s="1689">
        <f>Q115*Y115</f>
        <v>0</v>
      </c>
    </row>
    <row r="116" spans="1:29" ht="26.45" customHeight="1">
      <c r="A116" s="1666"/>
      <c r="B116" s="1697" t="s">
        <v>2181</v>
      </c>
      <c r="C116" s="1710" t="s">
        <v>2254</v>
      </c>
      <c r="D116" s="1631"/>
      <c r="E116" s="1709"/>
      <c r="F116" s="1709"/>
      <c r="G116" s="1700"/>
      <c r="H116" s="1592">
        <v>1</v>
      </c>
      <c r="I116" s="1592">
        <v>1</v>
      </c>
      <c r="J116" s="1592">
        <v>1</v>
      </c>
      <c r="K116" s="1699"/>
      <c r="L116" s="1591"/>
      <c r="M116" s="1591"/>
      <c r="N116" s="1591"/>
      <c r="O116" s="1699"/>
      <c r="P116" s="1689">
        <f>SUMPRODUCT(D116:F116,L116:N116)</f>
        <v>0</v>
      </c>
      <c r="Q116" s="1631"/>
      <c r="R116" s="1709"/>
      <c r="S116" s="1709"/>
      <c r="T116" s="1700"/>
      <c r="U116" s="1592">
        <v>1</v>
      </c>
      <c r="V116" s="1592">
        <v>1</v>
      </c>
      <c r="W116" s="1592">
        <v>1</v>
      </c>
      <c r="X116" s="1699"/>
      <c r="Y116" s="1591"/>
      <c r="Z116" s="1591"/>
      <c r="AA116" s="1591"/>
      <c r="AB116" s="1699"/>
      <c r="AC116" s="1689">
        <f>SUMPRODUCT(Q116:S116,Y116:AA116)</f>
        <v>0</v>
      </c>
    </row>
    <row r="117" spans="1:29" ht="24.95" customHeight="1">
      <c r="A117" s="1666"/>
      <c r="B117" s="1697" t="s">
        <v>2179</v>
      </c>
      <c r="C117" s="1595" t="s">
        <v>2253</v>
      </c>
      <c r="D117" s="1631"/>
      <c r="E117" s="1709"/>
      <c r="F117" s="1709"/>
      <c r="G117" s="1700"/>
      <c r="H117" s="1592">
        <v>0.5</v>
      </c>
      <c r="I117" s="1592">
        <v>0.5</v>
      </c>
      <c r="J117" s="1592">
        <v>1</v>
      </c>
      <c r="K117" s="1699"/>
      <c r="L117" s="1591"/>
      <c r="M117" s="1591"/>
      <c r="N117" s="1591"/>
      <c r="O117" s="1699"/>
      <c r="P117" s="1689">
        <f>SUMPRODUCT(D117:F117,L117:N117)</f>
        <v>0</v>
      </c>
      <c r="Q117" s="1631"/>
      <c r="R117" s="1709"/>
      <c r="S117" s="1709"/>
      <c r="T117" s="1700"/>
      <c r="U117" s="1592">
        <v>0.5</v>
      </c>
      <c r="V117" s="1592">
        <v>0.5</v>
      </c>
      <c r="W117" s="1592">
        <v>1</v>
      </c>
      <c r="X117" s="1699"/>
      <c r="Y117" s="1591"/>
      <c r="Z117" s="1591"/>
      <c r="AA117" s="1591"/>
      <c r="AB117" s="1699"/>
      <c r="AC117" s="1689">
        <f>SUMPRODUCT(Q117:S117,Y117:AA117)</f>
        <v>0</v>
      </c>
    </row>
    <row r="118" spans="1:29" s="1703" customFormat="1" ht="32.25" customHeight="1">
      <c r="B118" s="1708" t="s">
        <v>632</v>
      </c>
      <c r="C118" s="1707" t="s">
        <v>2252</v>
      </c>
      <c r="D118" s="1610">
        <f>SUM(D119:D123)</f>
        <v>0</v>
      </c>
      <c r="E118" s="1608">
        <f>SUM(E119:E123)</f>
        <v>0</v>
      </c>
      <c r="F118" s="1608">
        <f>SUM(F119:F123)</f>
        <v>0</v>
      </c>
      <c r="G118" s="1706"/>
      <c r="H118" s="1706"/>
      <c r="I118" s="1706"/>
      <c r="J118" s="1706"/>
      <c r="K118" s="1705"/>
      <c r="L118" s="1706"/>
      <c r="M118" s="1706"/>
      <c r="N118" s="1706"/>
      <c r="O118" s="1705"/>
      <c r="P118" s="1704">
        <f>SUM(P119:P123)</f>
        <v>0</v>
      </c>
      <c r="Q118" s="1610">
        <f>SUM(Q119:Q123)</f>
        <v>0</v>
      </c>
      <c r="R118" s="1608">
        <f>SUM(R119:R123)</f>
        <v>0</v>
      </c>
      <c r="S118" s="1608">
        <f>SUM(S119:S123)</f>
        <v>0</v>
      </c>
      <c r="T118" s="1706"/>
      <c r="U118" s="1706"/>
      <c r="V118" s="1706"/>
      <c r="W118" s="1706"/>
      <c r="X118" s="1705"/>
      <c r="Y118" s="1706"/>
      <c r="Z118" s="1706"/>
      <c r="AA118" s="1706"/>
      <c r="AB118" s="1705"/>
      <c r="AC118" s="1704">
        <f>SUM(AC119:AC123)</f>
        <v>0</v>
      </c>
    </row>
    <row r="119" spans="1:29" ht="33" customHeight="1">
      <c r="A119" s="1666"/>
      <c r="B119" s="1702" t="s">
        <v>2251</v>
      </c>
      <c r="C119" s="1701" t="s">
        <v>2250</v>
      </c>
      <c r="D119" s="1631"/>
      <c r="E119" s="1695"/>
      <c r="F119" s="1695"/>
      <c r="G119" s="1609"/>
      <c r="H119" s="1609"/>
      <c r="I119" s="1609"/>
      <c r="J119" s="1609"/>
      <c r="K119" s="1699"/>
      <c r="L119" s="1591"/>
      <c r="M119" s="1591"/>
      <c r="N119" s="1591"/>
      <c r="O119" s="1699"/>
      <c r="P119" s="1689">
        <f>SUMPRODUCT(D119:F119,L119:N119)</f>
        <v>0</v>
      </c>
      <c r="Q119" s="1631"/>
      <c r="R119" s="1695"/>
      <c r="S119" s="1695"/>
      <c r="T119" s="1609"/>
      <c r="U119" s="1609"/>
      <c r="V119" s="1609"/>
      <c r="W119" s="1609"/>
      <c r="X119" s="1699"/>
      <c r="Y119" s="1591"/>
      <c r="Z119" s="1591"/>
      <c r="AA119" s="1591"/>
      <c r="AB119" s="1699"/>
      <c r="AC119" s="1689">
        <f>SUMPRODUCT(Q119:S119,Y119:AA119)</f>
        <v>0</v>
      </c>
    </row>
    <row r="120" spans="1:29" ht="24.95" customHeight="1">
      <c r="B120" s="1702" t="s">
        <v>2249</v>
      </c>
      <c r="C120" s="1701" t="s">
        <v>2043</v>
      </c>
      <c r="D120" s="1631"/>
      <c r="E120" s="1695"/>
      <c r="F120" s="1695"/>
      <c r="G120" s="1700"/>
      <c r="H120" s="1592">
        <v>0.05</v>
      </c>
      <c r="I120" s="1592">
        <v>0.05</v>
      </c>
      <c r="J120" s="1592">
        <v>0.05</v>
      </c>
      <c r="K120" s="1699"/>
      <c r="L120" s="1591"/>
      <c r="M120" s="1591"/>
      <c r="N120" s="1591"/>
      <c r="O120" s="1699"/>
      <c r="P120" s="1689">
        <f>SUMPRODUCT(D120:F120,L120:N120)</f>
        <v>0</v>
      </c>
      <c r="Q120" s="1631"/>
      <c r="R120" s="1695"/>
      <c r="S120" s="1695"/>
      <c r="T120" s="1700"/>
      <c r="U120" s="1592">
        <v>0.05</v>
      </c>
      <c r="V120" s="1592">
        <v>0.05</v>
      </c>
      <c r="W120" s="1592">
        <v>0.05</v>
      </c>
      <c r="X120" s="1699"/>
      <c r="Y120" s="1591"/>
      <c r="Z120" s="1591"/>
      <c r="AA120" s="1591"/>
      <c r="AB120" s="1699"/>
      <c r="AC120" s="1689">
        <f>SUMPRODUCT(Q120:S120,Y120:AA120)</f>
        <v>0</v>
      </c>
    </row>
    <row r="121" spans="1:29" ht="28.15" customHeight="1">
      <c r="A121" s="1666"/>
      <c r="B121" s="1697" t="s">
        <v>2248</v>
      </c>
      <c r="C121" s="1696" t="s">
        <v>2004</v>
      </c>
      <c r="D121" s="1631"/>
      <c r="E121" s="1695"/>
      <c r="F121" s="1695"/>
      <c r="G121" s="1694"/>
      <c r="H121" s="1693">
        <v>0.05</v>
      </c>
      <c r="I121" s="1698">
        <v>7.4999999999999997E-2</v>
      </c>
      <c r="J121" s="1693">
        <v>0.1</v>
      </c>
      <c r="K121" s="1690"/>
      <c r="L121" s="1691"/>
      <c r="M121" s="1692"/>
      <c r="N121" s="1691"/>
      <c r="O121" s="1690"/>
      <c r="P121" s="1689">
        <f>SUMPRODUCT(D121:F121,L121:N121)</f>
        <v>0</v>
      </c>
      <c r="Q121" s="1631"/>
      <c r="R121" s="1695"/>
      <c r="S121" s="1695"/>
      <c r="T121" s="1694"/>
      <c r="U121" s="1693">
        <v>0.05</v>
      </c>
      <c r="V121" s="1698">
        <v>7.4999999999999997E-2</v>
      </c>
      <c r="W121" s="1693">
        <v>0.1</v>
      </c>
      <c r="X121" s="1690"/>
      <c r="Y121" s="1691"/>
      <c r="Z121" s="1692"/>
      <c r="AA121" s="1691"/>
      <c r="AB121" s="1690"/>
      <c r="AC121" s="1689">
        <f>SUMPRODUCT(Q121:S121,Y121:AA121)</f>
        <v>0</v>
      </c>
    </row>
    <row r="122" spans="1:29" ht="28.15" customHeight="1">
      <c r="A122" s="1666"/>
      <c r="B122" s="1697" t="s">
        <v>2247</v>
      </c>
      <c r="C122" s="1696" t="s">
        <v>2246</v>
      </c>
      <c r="D122" s="1631"/>
      <c r="E122" s="1695"/>
      <c r="F122" s="1695"/>
      <c r="G122" s="1694"/>
      <c r="H122" s="1693">
        <v>1</v>
      </c>
      <c r="I122" s="1693">
        <v>1</v>
      </c>
      <c r="J122" s="1693">
        <v>1</v>
      </c>
      <c r="K122" s="1690"/>
      <c r="L122" s="1691"/>
      <c r="M122" s="1692"/>
      <c r="N122" s="1691"/>
      <c r="O122" s="1690"/>
      <c r="P122" s="1689">
        <f>SUMPRODUCT(D122:F122,L122:N122)</f>
        <v>0</v>
      </c>
      <c r="Q122" s="1631"/>
      <c r="R122" s="1695"/>
      <c r="S122" s="1695"/>
      <c r="T122" s="1694"/>
      <c r="U122" s="1693">
        <v>1</v>
      </c>
      <c r="V122" s="1693">
        <v>1</v>
      </c>
      <c r="W122" s="1693">
        <v>1</v>
      </c>
      <c r="X122" s="1690"/>
      <c r="Y122" s="1691"/>
      <c r="Z122" s="1692"/>
      <c r="AA122" s="1691"/>
      <c r="AB122" s="1690"/>
      <c r="AC122" s="1689">
        <f>SUMPRODUCT(Q122:S122,Y122:AA122)</f>
        <v>0</v>
      </c>
    </row>
    <row r="123" spans="1:29" ht="40.5" customHeight="1" thickBot="1">
      <c r="A123" s="1666"/>
      <c r="B123" s="1688" t="s">
        <v>2245</v>
      </c>
      <c r="C123" s="1687" t="s">
        <v>2244</v>
      </c>
      <c r="D123" s="1686"/>
      <c r="E123" s="1685"/>
      <c r="F123" s="1685"/>
      <c r="G123" s="1684"/>
      <c r="H123" s="1684"/>
      <c r="I123" s="1684"/>
      <c r="J123" s="1684"/>
      <c r="K123" s="1683"/>
      <c r="L123" s="1584"/>
      <c r="M123" s="1584"/>
      <c r="N123" s="1584"/>
      <c r="O123" s="1683"/>
      <c r="P123" s="1682">
        <f>SUMPRODUCT(D123:F123,L123:N123)</f>
        <v>0</v>
      </c>
      <c r="Q123" s="1686"/>
      <c r="R123" s="1685"/>
      <c r="S123" s="1685"/>
      <c r="T123" s="1684"/>
      <c r="U123" s="1684"/>
      <c r="V123" s="1684"/>
      <c r="W123" s="1684"/>
      <c r="X123" s="1683"/>
      <c r="Y123" s="1584"/>
      <c r="Z123" s="1584"/>
      <c r="AA123" s="1584"/>
      <c r="AB123" s="1683"/>
      <c r="AC123" s="1682">
        <f>SUMPRODUCT(Q123:S123,Y123:AA123)</f>
        <v>0</v>
      </c>
    </row>
    <row r="125" spans="1:29">
      <c r="B125" s="1582" t="s">
        <v>9</v>
      </c>
      <c r="D125" s="1681"/>
    </row>
    <row r="126" spans="1:29">
      <c r="B126" s="1582"/>
      <c r="D126" s="1681"/>
    </row>
    <row r="127" spans="1:29">
      <c r="B127" s="1581" t="s">
        <v>1910</v>
      </c>
      <c r="D127" s="1681"/>
    </row>
    <row r="128" spans="1:29">
      <c r="B128" s="1581" t="s">
        <v>11</v>
      </c>
      <c r="D128" s="1681"/>
    </row>
    <row r="129" spans="2:4">
      <c r="B129" s="1581" t="s">
        <v>12</v>
      </c>
      <c r="D129" s="1681"/>
    </row>
    <row r="130" spans="2:4">
      <c r="B130" s="1581" t="s">
        <v>11</v>
      </c>
      <c r="D130" s="1681"/>
    </row>
    <row r="131" spans="2:4">
      <c r="B131" s="1581" t="s">
        <v>1909</v>
      </c>
      <c r="D131" s="1681"/>
    </row>
    <row r="132" spans="2:4">
      <c r="B132" s="1581" t="s">
        <v>11</v>
      </c>
      <c r="D132" s="1681"/>
    </row>
  </sheetData>
  <mergeCells count="27">
    <mergeCell ref="Q12:S12"/>
    <mergeCell ref="T12:T13"/>
    <mergeCell ref="U12:W12"/>
    <mergeCell ref="X12:X13"/>
    <mergeCell ref="Y12:AA12"/>
    <mergeCell ref="L12:N12"/>
    <mergeCell ref="O12:O13"/>
    <mergeCell ref="D12:F12"/>
    <mergeCell ref="G12:G13"/>
    <mergeCell ref="H12:J12"/>
    <mergeCell ref="K12:K13"/>
    <mergeCell ref="AB12:AB13"/>
    <mergeCell ref="D5:Y5"/>
    <mergeCell ref="AB9:AC9"/>
    <mergeCell ref="B9:C9"/>
    <mergeCell ref="Q11:T11"/>
    <mergeCell ref="U11:X11"/>
    <mergeCell ref="D11:G11"/>
    <mergeCell ref="H11:K11"/>
    <mergeCell ref="D6:Y6"/>
    <mergeCell ref="Y11:AB11"/>
    <mergeCell ref="AC11:AC13"/>
    <mergeCell ref="P11:P13"/>
    <mergeCell ref="Q10:AC10"/>
    <mergeCell ref="D10:P10"/>
    <mergeCell ref="K9:P9"/>
    <mergeCell ref="L11:O11"/>
  </mergeCells>
  <printOptions horizontalCentered="1" verticalCentered="1"/>
  <pageMargins left="0.19685039370078741" right="0.19685039370078741" top="0.19685039370078741" bottom="0.19685039370078741" header="0" footer="0"/>
  <pageSetup paperSize="9" scale="20" fitToHeight="0" orientation="landscape" cellComments="asDisplayed" r:id="rId1"/>
  <rowBreaks count="2" manualBreakCount="2">
    <brk id="42" max="28" man="1"/>
    <brk id="86" max="28" man="1"/>
  </rowBreaks>
  <colBreaks count="1" manualBreakCount="1">
    <brk id="16" min="1" max="129"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79A5-3B41-4D4B-B5A6-E75F71F8B2F6}">
  <sheetPr>
    <pageSetUpPr fitToPage="1"/>
  </sheetPr>
  <dimension ref="B1:O50"/>
  <sheetViews>
    <sheetView topLeftCell="A11" zoomScaleNormal="100" zoomScaleSheetLayoutView="70" workbookViewId="0">
      <selection activeCell="D44" sqref="D44"/>
    </sheetView>
  </sheetViews>
  <sheetFormatPr defaultColWidth="9.140625" defaultRowHeight="15"/>
  <cols>
    <col min="1" max="1" width="2" style="1781" customWidth="1"/>
    <col min="2" max="2" width="7.140625" style="1781" customWidth="1"/>
    <col min="3" max="3" width="105.7109375" style="1781" customWidth="1"/>
    <col min="4" max="4" width="23" style="1781" customWidth="1"/>
    <col min="5" max="5" width="22.5703125" style="1781" customWidth="1"/>
    <col min="6" max="6" width="21.42578125" style="1781" customWidth="1"/>
    <col min="7" max="7" width="20.140625" style="1781" customWidth="1"/>
    <col min="8" max="8" width="20.28515625" style="1781" customWidth="1"/>
    <col min="9" max="9" width="22.85546875" style="1781" customWidth="1"/>
    <col min="10" max="10" width="22.28515625" style="1781" customWidth="1"/>
    <col min="11" max="11" width="23" style="1781" customWidth="1"/>
    <col min="12" max="12" width="2" style="1781" customWidth="1"/>
    <col min="13" max="16384" width="9.140625" style="1781"/>
  </cols>
  <sheetData>
    <row r="1" spans="2:11" ht="15.75">
      <c r="B1" s="1679" t="s">
        <v>15</v>
      </c>
      <c r="C1" s="1667"/>
      <c r="K1" s="1678" t="s">
        <v>2393</v>
      </c>
    </row>
    <row r="2" spans="2:11">
      <c r="B2" s="1677" t="s">
        <v>2242</v>
      </c>
      <c r="C2" s="1667"/>
      <c r="K2" s="1676" t="s">
        <v>2392</v>
      </c>
    </row>
    <row r="3" spans="2:11" ht="9" customHeight="1">
      <c r="B3" s="1667"/>
      <c r="C3" s="1667"/>
    </row>
    <row r="4" spans="2:11" ht="15.75">
      <c r="B4" s="2843" t="s">
        <v>2391</v>
      </c>
      <c r="C4" s="2843"/>
      <c r="D4" s="2843"/>
      <c r="E4" s="2843"/>
      <c r="F4" s="2843"/>
      <c r="G4" s="2843"/>
      <c r="H4" s="2843"/>
      <c r="I4" s="2843"/>
      <c r="J4" s="2843"/>
      <c r="K4" s="2843"/>
    </row>
    <row r="5" spans="2:11">
      <c r="B5" s="2844" t="s">
        <v>2239</v>
      </c>
      <c r="C5" s="2844"/>
      <c r="D5" s="2844"/>
      <c r="E5" s="2844"/>
      <c r="F5" s="2844"/>
      <c r="G5" s="2844"/>
      <c r="H5" s="2844"/>
      <c r="I5" s="2844"/>
      <c r="J5" s="2844"/>
      <c r="K5" s="2844"/>
    </row>
    <row r="6" spans="2:11" ht="17.25" customHeight="1" thickBot="1">
      <c r="J6" s="2860" t="s">
        <v>8</v>
      </c>
      <c r="K6" s="2860"/>
    </row>
    <row r="7" spans="2:11" ht="18" customHeight="1" thickBot="1">
      <c r="B7" s="1839"/>
      <c r="C7" s="1839"/>
      <c r="D7" s="2861" t="s">
        <v>19</v>
      </c>
      <c r="E7" s="2862"/>
      <c r="F7" s="2862"/>
      <c r="G7" s="2863"/>
      <c r="H7" s="2861" t="s">
        <v>20</v>
      </c>
      <c r="I7" s="2862"/>
      <c r="J7" s="2862"/>
      <c r="K7" s="2863"/>
    </row>
    <row r="8" spans="2:11" ht="45">
      <c r="B8" s="1838"/>
      <c r="C8" s="1837"/>
      <c r="D8" s="1836" t="s">
        <v>103</v>
      </c>
      <c r="E8" s="1835" t="s">
        <v>2238</v>
      </c>
      <c r="F8" s="1835" t="s">
        <v>2371</v>
      </c>
      <c r="G8" s="1834" t="s">
        <v>2390</v>
      </c>
      <c r="H8" s="1836" t="s">
        <v>103</v>
      </c>
      <c r="I8" s="1835" t="s">
        <v>2238</v>
      </c>
      <c r="J8" s="1835" t="s">
        <v>2371</v>
      </c>
      <c r="K8" s="1834" t="s">
        <v>2390</v>
      </c>
    </row>
    <row r="9" spans="2:11" ht="38.25" customHeight="1" thickBot="1">
      <c r="B9" s="1833" t="s">
        <v>289</v>
      </c>
      <c r="C9" s="1832" t="s">
        <v>24</v>
      </c>
      <c r="D9" s="1831">
        <v>1</v>
      </c>
      <c r="E9" s="1652">
        <v>2</v>
      </c>
      <c r="F9" s="1652">
        <v>3</v>
      </c>
      <c r="G9" s="1651">
        <v>4</v>
      </c>
      <c r="H9" s="1831">
        <v>5</v>
      </c>
      <c r="I9" s="1652">
        <v>6</v>
      </c>
      <c r="J9" s="1652">
        <v>7</v>
      </c>
      <c r="K9" s="1651">
        <v>8</v>
      </c>
    </row>
    <row r="10" spans="2:11" ht="28.5" customHeight="1" thickBot="1">
      <c r="B10" s="1820" t="s">
        <v>2</v>
      </c>
      <c r="C10" s="1819" t="s">
        <v>2389</v>
      </c>
      <c r="D10" s="1829">
        <f>SUM(D11:D20)</f>
        <v>0</v>
      </c>
      <c r="E10" s="1830">
        <f>SUM(E11:E20)</f>
        <v>0</v>
      </c>
      <c r="F10" s="1815"/>
      <c r="G10" s="1813"/>
      <c r="H10" s="1829">
        <f>SUM(H11:H20)</f>
        <v>0</v>
      </c>
      <c r="I10" s="1828">
        <f>SUM(I11:I20)</f>
        <v>0</v>
      </c>
      <c r="J10" s="1815"/>
      <c r="K10" s="1813"/>
    </row>
    <row r="11" spans="2:11" ht="21" customHeight="1">
      <c r="B11" s="1812" t="s">
        <v>115</v>
      </c>
      <c r="C11" s="1811" t="s">
        <v>2233</v>
      </c>
      <c r="D11" s="1827">
        <f>SUM(ЕОСФ!E14:G14)</f>
        <v>0</v>
      </c>
      <c r="E11" s="1810">
        <f>ЕОСФ!N14</f>
        <v>0</v>
      </c>
      <c r="F11" s="1808"/>
      <c r="G11" s="1806"/>
      <c r="H11" s="1827">
        <f>SUM(ЕОСФ!O14:Q14)</f>
        <v>0</v>
      </c>
      <c r="I11" s="1810">
        <f>ЕОСФ!X14</f>
        <v>0</v>
      </c>
      <c r="J11" s="1808"/>
      <c r="K11" s="1806"/>
    </row>
    <row r="12" spans="2:11" ht="21" customHeight="1">
      <c r="B12" s="1596" t="s">
        <v>178</v>
      </c>
      <c r="C12" s="1595" t="s">
        <v>2388</v>
      </c>
      <c r="D12" s="1804">
        <f>SUM(ЕОСФ!E19:G19)</f>
        <v>0</v>
      </c>
      <c r="E12" s="1802">
        <f>ЕОСФ!N19</f>
        <v>0</v>
      </c>
      <c r="F12" s="1803"/>
      <c r="G12" s="1801"/>
      <c r="H12" s="1804">
        <f>SUM(ЕОСФ!O19:Q19)</f>
        <v>0</v>
      </c>
      <c r="I12" s="1802">
        <f>ЕОСФ!X19</f>
        <v>0</v>
      </c>
      <c r="J12" s="1803"/>
      <c r="K12" s="1801"/>
    </row>
    <row r="13" spans="2:11" ht="34.5" customHeight="1">
      <c r="B13" s="1596" t="s">
        <v>201</v>
      </c>
      <c r="C13" s="1595" t="s">
        <v>2221</v>
      </c>
      <c r="D13" s="1804">
        <f>SUM(ЕОСФ!E25:G25)-SUM(ЕОСФ!E27:G27)</f>
        <v>0</v>
      </c>
      <c r="E13" s="1802">
        <f>ЕОСФ!N25-ЕОСФ!N27</f>
        <v>0</v>
      </c>
      <c r="F13" s="1803"/>
      <c r="G13" s="1801"/>
      <c r="H13" s="1804">
        <f>SUM(ЕОСФ!O25:Q25)-SUM(ЕОСФ!O27:Q27)</f>
        <v>0</v>
      </c>
      <c r="I13" s="1802">
        <f>ЕОСФ!X25-ЕОСФ!X27</f>
        <v>0</v>
      </c>
      <c r="J13" s="1803"/>
      <c r="K13" s="1801"/>
    </row>
    <row r="14" spans="2:11" ht="24" customHeight="1">
      <c r="B14" s="1596" t="s">
        <v>272</v>
      </c>
      <c r="C14" s="1595" t="s">
        <v>2387</v>
      </c>
      <c r="D14" s="1804">
        <f>SUM(ЕОСФ!E27:G27)+SUM(ЕОСФ!E38:G38)</f>
        <v>0</v>
      </c>
      <c r="E14" s="1802">
        <f>ЕОСФ!N27+ЕОСФ!N38</f>
        <v>0</v>
      </c>
      <c r="F14" s="1803"/>
      <c r="G14" s="1801"/>
      <c r="H14" s="1804">
        <f>SUM(ЕОСФ!O27:Q27)+SUM(ЕОСФ!O38:Q38)</f>
        <v>0</v>
      </c>
      <c r="I14" s="1802">
        <f>ЕОСФ!X27+ЕОСФ!X38</f>
        <v>0</v>
      </c>
      <c r="J14" s="1803"/>
      <c r="K14" s="1801"/>
    </row>
    <row r="15" spans="2:11" ht="49.5" customHeight="1">
      <c r="B15" s="1596" t="s">
        <v>393</v>
      </c>
      <c r="C15" s="1595" t="s">
        <v>2209</v>
      </c>
      <c r="D15" s="1804">
        <f>SUM(ЕОСФ!E34:G34)</f>
        <v>0</v>
      </c>
      <c r="E15" s="1802">
        <f>ЕОСФ!N34</f>
        <v>0</v>
      </c>
      <c r="F15" s="1803"/>
      <c r="G15" s="1801"/>
      <c r="H15" s="1804">
        <f>SUM(ЕОСФ!O34:Q34)</f>
        <v>0</v>
      </c>
      <c r="I15" s="1802">
        <f>ЕОСФ!X34</f>
        <v>0</v>
      </c>
      <c r="J15" s="1803"/>
      <c r="K15" s="1801"/>
    </row>
    <row r="16" spans="2:11" ht="33" customHeight="1">
      <c r="B16" s="1596" t="s">
        <v>395</v>
      </c>
      <c r="C16" s="1595" t="s">
        <v>2208</v>
      </c>
      <c r="D16" s="1804">
        <f>SUM(ЕОСФ!E35:G35)-SUM(ЕОСФ!E38:G38)</f>
        <v>0</v>
      </c>
      <c r="E16" s="1802">
        <f>ЕОСФ!N35-ЕОСФ!N38</f>
        <v>0</v>
      </c>
      <c r="F16" s="1803"/>
      <c r="G16" s="1801"/>
      <c r="H16" s="1804">
        <f>SUM(ЕОСФ!O35:Q35)-SUM(ЕОСФ!O38:Q38)</f>
        <v>0</v>
      </c>
      <c r="I16" s="1802">
        <f>ЕОСФ!X35-ЕОСФ!X38</f>
        <v>0</v>
      </c>
      <c r="J16" s="1803"/>
      <c r="K16" s="1801"/>
    </row>
    <row r="17" spans="2:11" ht="31.5" customHeight="1">
      <c r="B17" s="1596" t="s">
        <v>397</v>
      </c>
      <c r="C17" s="1595" t="s">
        <v>2199</v>
      </c>
      <c r="D17" s="1804">
        <f>SUM(ЕОСФ!E41:G41)</f>
        <v>0</v>
      </c>
      <c r="E17" s="1802">
        <f>ЕОСФ!N41</f>
        <v>0</v>
      </c>
      <c r="F17" s="1803"/>
      <c r="G17" s="1801"/>
      <c r="H17" s="1804">
        <f>SUM(ЕОСФ!O41:Q41)</f>
        <v>0</v>
      </c>
      <c r="I17" s="1802">
        <f>ЕОСФ!X41</f>
        <v>0</v>
      </c>
      <c r="J17" s="1803"/>
      <c r="K17" s="1801"/>
    </row>
    <row r="18" spans="2:11" ht="22.5" customHeight="1">
      <c r="B18" s="1826" t="s">
        <v>399</v>
      </c>
      <c r="C18" s="1595" t="s">
        <v>2198</v>
      </c>
      <c r="D18" s="1804">
        <f>ЕОСФ!E42</f>
        <v>0</v>
      </c>
      <c r="E18" s="1802">
        <f>ЕОСФ!N42</f>
        <v>0</v>
      </c>
      <c r="F18" s="1803"/>
      <c r="G18" s="1801"/>
      <c r="H18" s="1804">
        <f>ЕОСФ!O42</f>
        <v>0</v>
      </c>
      <c r="I18" s="1802">
        <f>ЕОСФ!X42</f>
        <v>0</v>
      </c>
      <c r="J18" s="1803"/>
      <c r="K18" s="1801"/>
    </row>
    <row r="19" spans="2:11" ht="20.25" customHeight="1">
      <c r="B19" s="1596" t="s">
        <v>401</v>
      </c>
      <c r="C19" s="1825" t="s">
        <v>2197</v>
      </c>
      <c r="D19" s="1824">
        <f>SUM(ЕОСФ!E43:G43)</f>
        <v>0</v>
      </c>
      <c r="E19" s="1802">
        <f>ЕОСФ!N43</f>
        <v>0</v>
      </c>
      <c r="F19" s="1822"/>
      <c r="G19" s="1821"/>
      <c r="H19" s="1804">
        <f>SUM(ЕОСФ!O43:Q43)</f>
        <v>0</v>
      </c>
      <c r="I19" s="1802">
        <f>ЕОСФ!X43</f>
        <v>0</v>
      </c>
      <c r="J19" s="1803"/>
      <c r="K19" s="1801"/>
    </row>
    <row r="20" spans="2:11" ht="24.75" customHeight="1" thickBot="1">
      <c r="B20" s="1826" t="s">
        <v>632</v>
      </c>
      <c r="C20" s="1825" t="s">
        <v>2386</v>
      </c>
      <c r="D20" s="1824">
        <f>SUM(ЕОСФ!E49:G49)</f>
        <v>0</v>
      </c>
      <c r="E20" s="1823">
        <f>ЕОСФ!N49</f>
        <v>0</v>
      </c>
      <c r="F20" s="1822"/>
      <c r="G20" s="1821"/>
      <c r="H20" s="1824">
        <f>SUM(ЕОСФ!O49:Q49)</f>
        <v>0</v>
      </c>
      <c r="I20" s="1823">
        <f>ЕОСФ!X49</f>
        <v>0</v>
      </c>
      <c r="J20" s="1822"/>
      <c r="K20" s="1821"/>
    </row>
    <row r="21" spans="2:11" ht="25.5" customHeight="1" thickBot="1">
      <c r="B21" s="1820" t="s">
        <v>1</v>
      </c>
      <c r="C21" s="1819" t="s">
        <v>2362</v>
      </c>
      <c r="D21" s="1818">
        <f>SUM(D22:D31)</f>
        <v>0</v>
      </c>
      <c r="E21" s="1815"/>
      <c r="F21" s="1817">
        <f>SUM(F22:F31)</f>
        <v>0</v>
      </c>
      <c r="G21" s="1813"/>
      <c r="H21" s="1816">
        <f>SUM(H22:H31)</f>
        <v>0</v>
      </c>
      <c r="I21" s="1815"/>
      <c r="J21" s="1814">
        <f>SUM(J22:J31)</f>
        <v>0</v>
      </c>
      <c r="K21" s="1813"/>
    </row>
    <row r="22" spans="2:11" ht="26.25" customHeight="1">
      <c r="B22" s="1812" t="s">
        <v>66</v>
      </c>
      <c r="C22" s="1811" t="s">
        <v>2361</v>
      </c>
      <c r="D22" s="1809">
        <f>SUM(ЕЗСФ!D16:G16)</f>
        <v>0</v>
      </c>
      <c r="E22" s="1808"/>
      <c r="F22" s="1810">
        <f>ЕЗСФ!P16</f>
        <v>0</v>
      </c>
      <c r="G22" s="1806"/>
      <c r="H22" s="1809">
        <f>SUM(ЕЗСФ!Q16:T16)</f>
        <v>0</v>
      </c>
      <c r="I22" s="1808"/>
      <c r="J22" s="1807">
        <f>ЕЗСФ!AC16</f>
        <v>0</v>
      </c>
      <c r="K22" s="1806"/>
    </row>
    <row r="23" spans="2:11" ht="19.5" customHeight="1">
      <c r="B23" s="1596" t="s">
        <v>76</v>
      </c>
      <c r="C23" s="1595" t="s">
        <v>2358</v>
      </c>
      <c r="D23" s="1805">
        <f>ЕЗСФ!G22</f>
        <v>0</v>
      </c>
      <c r="E23" s="1803"/>
      <c r="F23" s="1802">
        <f>ЕЗСФ!P22</f>
        <v>0</v>
      </c>
      <c r="G23" s="1801"/>
      <c r="H23" s="1805">
        <f>SUM(ЕЗСФ!T22)</f>
        <v>0</v>
      </c>
      <c r="I23" s="1803"/>
      <c r="J23" s="1411">
        <f>ЕЗСФ!AC22</f>
        <v>0</v>
      </c>
      <c r="K23" s="1801"/>
    </row>
    <row r="24" spans="2:11" ht="31.5" customHeight="1">
      <c r="B24" s="1596" t="s">
        <v>419</v>
      </c>
      <c r="C24" s="1595" t="s">
        <v>2316</v>
      </c>
      <c r="D24" s="1805">
        <f>SUM(ЕЗСФ!D70:F70)</f>
        <v>0</v>
      </c>
      <c r="E24" s="1803"/>
      <c r="F24" s="1802">
        <f>ЕЗСФ!P70</f>
        <v>0</v>
      </c>
      <c r="G24" s="1801"/>
      <c r="H24" s="1805">
        <f>SUM(ЕЗСФ!Q70:S70)</f>
        <v>0</v>
      </c>
      <c r="I24" s="1803"/>
      <c r="J24" s="1411">
        <f>ЕЗСФ!AC70</f>
        <v>0</v>
      </c>
      <c r="K24" s="1801"/>
    </row>
    <row r="25" spans="2:11" ht="22.5" customHeight="1">
      <c r="B25" s="1596" t="s">
        <v>421</v>
      </c>
      <c r="C25" s="1595" t="s">
        <v>2310</v>
      </c>
      <c r="D25" s="1804">
        <f>SUM(ЕЗСФ!D76:F76)</f>
        <v>0</v>
      </c>
      <c r="E25" s="1803"/>
      <c r="F25" s="1802">
        <f>ЕЗСФ!P76</f>
        <v>0</v>
      </c>
      <c r="G25" s="1801"/>
      <c r="H25" s="1804">
        <f>SUM(ЕЗСФ!Q76:S76)</f>
        <v>0</v>
      </c>
      <c r="I25" s="1803"/>
      <c r="J25" s="1802">
        <f>ЕЗСФ!AC76</f>
        <v>0</v>
      </c>
      <c r="K25" s="1801"/>
    </row>
    <row r="26" spans="2:11" ht="21.75" customHeight="1">
      <c r="B26" s="1596" t="s">
        <v>423</v>
      </c>
      <c r="C26" s="1595" t="s">
        <v>2275</v>
      </c>
      <c r="D26" s="1804">
        <f>SUM(ЕЗСФ!D99:F99)</f>
        <v>0</v>
      </c>
      <c r="E26" s="1803"/>
      <c r="F26" s="1802">
        <f>ЕЗСФ!P99</f>
        <v>0</v>
      </c>
      <c r="G26" s="1801"/>
      <c r="H26" s="1804">
        <f>SUM(ЕЗСФ!Q99:S99)</f>
        <v>0</v>
      </c>
      <c r="I26" s="1803"/>
      <c r="J26" s="1802">
        <f>ЕЗСФ!AC99</f>
        <v>0</v>
      </c>
      <c r="K26" s="1801"/>
    </row>
    <row r="27" spans="2:11" ht="33.75" customHeight="1">
      <c r="B27" s="1596" t="s">
        <v>833</v>
      </c>
      <c r="C27" s="1595" t="s">
        <v>2270</v>
      </c>
      <c r="D27" s="1804">
        <f>SUM(ЕЗСФ!D105:F105)</f>
        <v>0</v>
      </c>
      <c r="E27" s="1803"/>
      <c r="F27" s="1802">
        <f>ЕЗСФ!P105</f>
        <v>0</v>
      </c>
      <c r="G27" s="1801"/>
      <c r="H27" s="1804">
        <f>SUM(ЕЗСФ!Q105:S105)</f>
        <v>0</v>
      </c>
      <c r="I27" s="1803"/>
      <c r="J27" s="1802">
        <f>ЕЗСФ!AC105</f>
        <v>0</v>
      </c>
      <c r="K27" s="1801"/>
    </row>
    <row r="28" spans="2:11" ht="21.75" customHeight="1">
      <c r="B28" s="1596" t="s">
        <v>835</v>
      </c>
      <c r="C28" s="1595" t="s">
        <v>2269</v>
      </c>
      <c r="D28" s="1804">
        <f>SUM(ЕЗСФ!D106:G106)</f>
        <v>0</v>
      </c>
      <c r="E28" s="1803"/>
      <c r="F28" s="1802">
        <f>ЕЗСФ!P106</f>
        <v>0</v>
      </c>
      <c r="G28" s="1801"/>
      <c r="H28" s="1804">
        <f>SUM(ЕЗСФ!Q106:T106)</f>
        <v>0</v>
      </c>
      <c r="I28" s="1803"/>
      <c r="J28" s="1802">
        <f>ЕЗСФ!AC106</f>
        <v>0</v>
      </c>
      <c r="K28" s="1801"/>
    </row>
    <row r="29" spans="2:11" ht="38.25" customHeight="1">
      <c r="B29" s="1596" t="s">
        <v>2385</v>
      </c>
      <c r="C29" s="1595" t="s">
        <v>2262</v>
      </c>
      <c r="D29" s="1804">
        <f>SUM(ЕЗСФ!D110:G110)</f>
        <v>0</v>
      </c>
      <c r="E29" s="1803"/>
      <c r="F29" s="1802">
        <f>ЕЗСФ!P110</f>
        <v>0</v>
      </c>
      <c r="G29" s="1801"/>
      <c r="H29" s="1804">
        <f>SUM(ЕЗСФ!Q110:T110)</f>
        <v>0</v>
      </c>
      <c r="I29" s="1803"/>
      <c r="J29" s="1802">
        <f>ЕЗСФ!AC110</f>
        <v>0</v>
      </c>
      <c r="K29" s="1801"/>
    </row>
    <row r="30" spans="2:11" ht="21" customHeight="1">
      <c r="B30" s="1596" t="s">
        <v>2384</v>
      </c>
      <c r="C30" s="1595" t="s">
        <v>2261</v>
      </c>
      <c r="D30" s="1804">
        <f>SUM(ЕЗСФ!D111:F111)</f>
        <v>0</v>
      </c>
      <c r="E30" s="1803"/>
      <c r="F30" s="1802">
        <f>ЕЗСФ!P111</f>
        <v>0</v>
      </c>
      <c r="G30" s="1801"/>
      <c r="H30" s="1804">
        <f>SUM(ЕЗСФ!Q111:S111)</f>
        <v>0</v>
      </c>
      <c r="I30" s="1803"/>
      <c r="J30" s="1802">
        <f>ЕЗСФ!AC111</f>
        <v>0</v>
      </c>
      <c r="K30" s="1801"/>
    </row>
    <row r="31" spans="2:11" ht="24" customHeight="1" thickBot="1">
      <c r="B31" s="1596" t="s">
        <v>2383</v>
      </c>
      <c r="C31" s="1595" t="s">
        <v>2252</v>
      </c>
      <c r="D31" s="1804">
        <f>SUM(ЕЗСФ!D118:F118)</f>
        <v>0</v>
      </c>
      <c r="E31" s="1803"/>
      <c r="F31" s="1802">
        <f>ЕЗСФ!P118</f>
        <v>0</v>
      </c>
      <c r="G31" s="1801"/>
      <c r="H31" s="1800">
        <f>SUM(ЕЗСФ!Q118:S118)</f>
        <v>0</v>
      </c>
      <c r="I31" s="1799"/>
      <c r="J31" s="1798">
        <f>ЕЗСФ!AC118</f>
        <v>0</v>
      </c>
      <c r="K31" s="1797"/>
    </row>
    <row r="32" spans="2:11" ht="28.5" customHeight="1" thickBot="1">
      <c r="B32" s="1794" t="s">
        <v>347</v>
      </c>
      <c r="C32" s="1793" t="s">
        <v>2382</v>
      </c>
      <c r="D32" s="1791"/>
      <c r="E32" s="1790"/>
      <c r="F32" s="1790"/>
      <c r="G32" s="1789" t="str">
        <f>IF(ISERROR($E$10/$F$21),"",$E$10/$F$21)</f>
        <v/>
      </c>
      <c r="H32" s="1791"/>
      <c r="I32" s="1790"/>
      <c r="J32" s="1790"/>
      <c r="K32" s="1789" t="str">
        <f>IF(ISERROR($I$10/$J$21),"",$I$10/$J$21)</f>
        <v/>
      </c>
    </row>
    <row r="33" spans="2:15" ht="36.75" customHeight="1" thickBot="1">
      <c r="B33" s="1794" t="s">
        <v>349</v>
      </c>
      <c r="C33" s="1793" t="s">
        <v>2381</v>
      </c>
      <c r="D33" s="1791"/>
      <c r="E33" s="1790"/>
      <c r="F33" s="1790"/>
      <c r="G33" s="1792" t="str">
        <f>IF(ISERROR($E$10/$F$21),"",$E$10/$F$21)</f>
        <v/>
      </c>
      <c r="H33" s="1791"/>
      <c r="I33" s="1790"/>
      <c r="J33" s="1790"/>
      <c r="K33" s="1789" t="str">
        <f>+K32</f>
        <v/>
      </c>
    </row>
    <row r="34" spans="2:15" ht="36.75" customHeight="1" thickBot="1">
      <c r="B34" s="1794" t="s">
        <v>350</v>
      </c>
      <c r="C34" s="1793" t="s">
        <v>2380</v>
      </c>
      <c r="D34" s="1791"/>
      <c r="E34" s="1790"/>
      <c r="F34" s="1790"/>
      <c r="G34" s="1795"/>
      <c r="H34" s="1791"/>
      <c r="I34" s="1796"/>
      <c r="J34" s="1790"/>
      <c r="K34" s="1795"/>
    </row>
    <row r="35" spans="2:15" ht="39" customHeight="1" thickBot="1">
      <c r="B35" s="1794" t="s">
        <v>351</v>
      </c>
      <c r="C35" s="1793" t="s">
        <v>2379</v>
      </c>
      <c r="D35" s="1791"/>
      <c r="E35" s="1790"/>
      <c r="F35" s="1790"/>
      <c r="G35" s="1792" t="str">
        <f>IF(ISERROR($E$10/$F$21),"",$E$10/$F$21)</f>
        <v/>
      </c>
      <c r="H35" s="1791"/>
      <c r="I35" s="1790"/>
      <c r="J35" s="1790"/>
      <c r="K35" s="1789" t="str">
        <f>IF(ISERROR(($I$10+I34)/$J$21),"",($I$10+I34)/$J$21)</f>
        <v/>
      </c>
    </row>
    <row r="36" spans="2:15" ht="9.75" customHeight="1">
      <c r="B36" s="1788"/>
      <c r="C36" s="1787"/>
      <c r="D36" s="1785"/>
      <c r="E36" s="1786"/>
      <c r="F36" s="1785"/>
      <c r="G36" s="1784"/>
      <c r="H36" s="1785"/>
      <c r="I36" s="1786"/>
      <c r="J36" s="1785"/>
      <c r="K36" s="1784"/>
      <c r="L36" s="1783"/>
      <c r="M36" s="1783"/>
      <c r="N36" s="1783"/>
      <c r="O36" s="1783"/>
    </row>
    <row r="37" spans="2:15" ht="20.25" customHeight="1">
      <c r="B37" s="2858" t="s">
        <v>2378</v>
      </c>
      <c r="C37" s="2859"/>
      <c r="D37" s="2859"/>
      <c r="E37" s="2859"/>
      <c r="F37" s="2859"/>
      <c r="G37" s="2859"/>
      <c r="H37" s="2859"/>
      <c r="I37" s="2859"/>
      <c r="J37" s="2859"/>
      <c r="K37" s="2859"/>
    </row>
    <row r="38" spans="2:15" ht="18" customHeight="1">
      <c r="B38" s="2858" t="s">
        <v>2377</v>
      </c>
      <c r="C38" s="2858"/>
      <c r="D38" s="2858"/>
      <c r="E38" s="2858"/>
      <c r="F38" s="2858"/>
      <c r="G38" s="2858"/>
      <c r="H38" s="2858"/>
      <c r="I38" s="2858"/>
      <c r="J38" s="2858"/>
      <c r="K38" s="2858"/>
    </row>
    <row r="39" spans="2:15" ht="33.75" customHeight="1">
      <c r="B39" s="2858" t="s">
        <v>2376</v>
      </c>
      <c r="C39" s="2858"/>
      <c r="D39" s="2858"/>
      <c r="E39" s="2858"/>
      <c r="F39" s="2858"/>
      <c r="G39" s="2858"/>
      <c r="H39" s="2858"/>
      <c r="I39" s="2858"/>
      <c r="J39" s="2858"/>
      <c r="K39" s="2858"/>
    </row>
    <row r="40" spans="2:15" ht="17.25" customHeight="1">
      <c r="B40" s="2858" t="s">
        <v>2375</v>
      </c>
      <c r="C40" s="2858"/>
      <c r="D40" s="2858"/>
      <c r="E40" s="2858"/>
      <c r="F40" s="2858"/>
      <c r="G40" s="2858"/>
      <c r="H40" s="2858"/>
      <c r="I40" s="2858"/>
      <c r="J40" s="2858"/>
      <c r="K40" s="2858"/>
    </row>
    <row r="41" spans="2:15" ht="5.25" customHeight="1">
      <c r="B41" s="1656"/>
      <c r="C41" s="1656"/>
      <c r="D41" s="1656"/>
      <c r="E41" s="1656"/>
      <c r="F41" s="1656"/>
      <c r="G41" s="1656"/>
      <c r="H41" s="1656"/>
      <c r="I41" s="1656"/>
      <c r="J41" s="1656"/>
      <c r="K41" s="1656"/>
    </row>
    <row r="42" spans="2:15">
      <c r="B42" s="1681" t="s">
        <v>9</v>
      </c>
      <c r="C42" s="1656"/>
      <c r="D42" s="1656"/>
      <c r="E42" s="1656"/>
      <c r="F42" s="1656"/>
      <c r="G42" s="1656"/>
      <c r="H42" s="1656"/>
      <c r="I42" s="1656"/>
      <c r="J42" s="1656"/>
      <c r="K42" s="1656"/>
    </row>
    <row r="43" spans="2:15" ht="4.5" customHeight="1">
      <c r="B43" s="1681"/>
      <c r="C43" s="1656"/>
      <c r="D43" s="1656"/>
      <c r="E43" s="1656"/>
      <c r="F43" s="1656"/>
      <c r="G43" s="1656"/>
      <c r="H43" s="1656"/>
      <c r="I43" s="1656"/>
      <c r="J43" s="1656"/>
      <c r="K43" s="1656"/>
    </row>
    <row r="44" spans="2:15">
      <c r="B44" s="1782" t="s">
        <v>1910</v>
      </c>
      <c r="C44" s="1656"/>
      <c r="D44" s="1656"/>
      <c r="E44" s="1656"/>
      <c r="F44" s="1656"/>
      <c r="G44" s="1656"/>
      <c r="H44" s="1656"/>
      <c r="I44" s="1656"/>
      <c r="J44" s="1656"/>
      <c r="K44" s="1656"/>
    </row>
    <row r="45" spans="2:15">
      <c r="B45" s="1782" t="s">
        <v>11</v>
      </c>
      <c r="C45" s="1656"/>
      <c r="D45" s="1656"/>
      <c r="E45" s="1656"/>
      <c r="F45" s="1656"/>
      <c r="G45" s="1656"/>
      <c r="H45" s="1656"/>
      <c r="I45" s="1656"/>
      <c r="J45" s="1656"/>
      <c r="K45" s="1656"/>
    </row>
    <row r="46" spans="2:15">
      <c r="B46" s="1782" t="s">
        <v>12</v>
      </c>
      <c r="C46" s="1656"/>
      <c r="D46" s="1656"/>
      <c r="E46" s="1656"/>
      <c r="F46" s="1656"/>
      <c r="G46" s="1656"/>
      <c r="H46" s="1656"/>
      <c r="I46" s="1656"/>
      <c r="J46" s="1656"/>
      <c r="K46" s="1656"/>
    </row>
    <row r="47" spans="2:15">
      <c r="B47" s="1782" t="s">
        <v>11</v>
      </c>
      <c r="C47" s="1656"/>
      <c r="D47" s="1656"/>
      <c r="E47" s="1656"/>
      <c r="F47" s="1656"/>
      <c r="G47" s="1656"/>
      <c r="H47" s="1656"/>
      <c r="I47" s="1656"/>
      <c r="J47" s="1656"/>
      <c r="K47" s="1656"/>
    </row>
    <row r="48" spans="2:15">
      <c r="B48" s="1782" t="s">
        <v>1909</v>
      </c>
      <c r="C48" s="1656"/>
      <c r="D48" s="1656"/>
      <c r="E48" s="1656"/>
      <c r="F48" s="1656"/>
      <c r="G48" s="1656"/>
      <c r="H48" s="1656"/>
      <c r="I48" s="1656"/>
      <c r="J48" s="1656"/>
      <c r="K48" s="1656"/>
    </row>
    <row r="49" spans="2:11">
      <c r="B49" s="1782" t="s">
        <v>11</v>
      </c>
      <c r="C49" s="1656"/>
      <c r="D49" s="1656"/>
      <c r="E49" s="1656"/>
      <c r="F49" s="1656"/>
      <c r="G49" s="1656"/>
      <c r="H49" s="1656"/>
      <c r="I49" s="1656"/>
      <c r="J49" s="1656"/>
      <c r="K49" s="1656"/>
    </row>
    <row r="50" spans="2:11">
      <c r="B50" s="1656"/>
      <c r="C50" s="1656"/>
      <c r="D50" s="1656"/>
      <c r="E50" s="1656"/>
      <c r="F50" s="1656"/>
      <c r="G50" s="1656"/>
      <c r="H50" s="1656"/>
      <c r="I50" s="1656"/>
      <c r="J50" s="1656"/>
      <c r="K50" s="1656"/>
    </row>
  </sheetData>
  <mergeCells count="9">
    <mergeCell ref="B37:K37"/>
    <mergeCell ref="B38:K38"/>
    <mergeCell ref="B39:K39"/>
    <mergeCell ref="B40:K40"/>
    <mergeCell ref="B4:K4"/>
    <mergeCell ref="B5:K5"/>
    <mergeCell ref="J6:K6"/>
    <mergeCell ref="D7:G7"/>
    <mergeCell ref="H7:K7"/>
  </mergeCells>
  <pageMargins left="0.7" right="0.7" top="0.75" bottom="0.75" header="0.3" footer="0.3"/>
  <pageSetup paperSize="9" scale="4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6206D-02E8-4190-A366-0DF3F5EAEF5E}">
  <sheetPr>
    <pageSetUpPr fitToPage="1"/>
  </sheetPr>
  <dimension ref="B1:AA84"/>
  <sheetViews>
    <sheetView showGridLines="0" view="pageBreakPreview" topLeftCell="G1" zoomScaleNormal="85" zoomScaleSheetLayoutView="100" workbookViewId="0">
      <selection activeCell="A74" sqref="A74:XFD74"/>
    </sheetView>
  </sheetViews>
  <sheetFormatPr defaultColWidth="9.140625" defaultRowHeight="15"/>
  <cols>
    <col min="1" max="1" width="3.140625" customWidth="1"/>
    <col min="2" max="2" width="10" customWidth="1"/>
    <col min="3" max="3" width="84.42578125" customWidth="1"/>
    <col min="4" max="5" width="11.85546875" customWidth="1"/>
    <col min="6" max="6" width="12" customWidth="1"/>
    <col min="7" max="8" width="12.42578125" customWidth="1"/>
    <col min="9" max="27" width="12" customWidth="1"/>
    <col min="28" max="28" width="1" customWidth="1"/>
  </cols>
  <sheetData>
    <row r="1" spans="2:27">
      <c r="B1" s="1840" t="s">
        <v>2394</v>
      </c>
      <c r="AA1" s="1841" t="s">
        <v>2395</v>
      </c>
    </row>
    <row r="2" spans="2:27">
      <c r="B2" s="1842" t="s">
        <v>343</v>
      </c>
      <c r="AA2" s="1843" t="s">
        <v>2396</v>
      </c>
    </row>
    <row r="4" spans="2:27">
      <c r="B4" s="2867" t="s">
        <v>2397</v>
      </c>
      <c r="C4" s="2867"/>
      <c r="D4" s="2867"/>
      <c r="E4" s="2867"/>
      <c r="F4" s="2867"/>
      <c r="G4" s="2867"/>
      <c r="H4" s="2867"/>
      <c r="I4" s="2867"/>
      <c r="J4" s="2867"/>
      <c r="K4" s="2867"/>
      <c r="L4" s="2867"/>
      <c r="M4" s="2867"/>
      <c r="N4" s="2867"/>
      <c r="O4" s="2867"/>
      <c r="P4" s="2867"/>
      <c r="Q4" s="2867"/>
      <c r="R4" s="2867"/>
      <c r="S4" s="2867"/>
      <c r="T4" s="2867"/>
      <c r="U4" s="2867"/>
      <c r="V4" s="2867"/>
      <c r="W4" s="2867"/>
      <c r="X4" s="2867"/>
      <c r="Y4" s="2867"/>
      <c r="Z4" s="2867"/>
      <c r="AA4" s="2867"/>
    </row>
    <row r="5" spans="2:27">
      <c r="B5" s="2868" t="s">
        <v>2398</v>
      </c>
      <c r="C5" s="2868"/>
      <c r="D5" s="2868"/>
      <c r="E5" s="2868"/>
      <c r="F5" s="2868"/>
      <c r="G5" s="2868"/>
      <c r="H5" s="2868"/>
      <c r="I5" s="2868"/>
      <c r="J5" s="2868"/>
      <c r="K5" s="2868"/>
      <c r="L5" s="2868"/>
      <c r="M5" s="2868"/>
      <c r="N5" s="2868"/>
      <c r="O5" s="2868"/>
      <c r="P5" s="2868"/>
      <c r="Q5" s="2868"/>
      <c r="R5" s="2868"/>
      <c r="S5" s="2868"/>
      <c r="T5" s="2868"/>
      <c r="U5" s="2868"/>
      <c r="V5" s="2868"/>
      <c r="W5" s="2868"/>
      <c r="X5" s="2868"/>
      <c r="Y5" s="2868"/>
      <c r="Z5" s="2868"/>
      <c r="AA5" s="2868"/>
    </row>
    <row r="7" spans="2:27">
      <c r="B7" s="1844"/>
      <c r="C7" s="1845"/>
      <c r="D7" s="1846"/>
      <c r="E7" s="1846"/>
      <c r="F7" s="1847"/>
      <c r="G7" s="1847"/>
      <c r="H7" s="1847"/>
      <c r="I7" s="1844"/>
      <c r="J7" s="1844"/>
      <c r="K7" s="1844"/>
      <c r="L7" s="1844"/>
      <c r="M7" s="1844"/>
      <c r="N7" s="1844"/>
      <c r="O7" s="1844"/>
      <c r="P7" s="1844"/>
      <c r="Q7" s="1844"/>
      <c r="R7" s="1844"/>
      <c r="S7" s="1844"/>
      <c r="T7" s="1844"/>
      <c r="U7" s="1844"/>
      <c r="V7" s="1844"/>
      <c r="W7" s="1844"/>
      <c r="X7" s="1844"/>
      <c r="Y7" s="1844"/>
      <c r="Z7" s="1844"/>
      <c r="AA7" s="1844"/>
    </row>
    <row r="8" spans="2:27">
      <c r="B8" s="1848" t="s">
        <v>1821</v>
      </c>
      <c r="C8" s="1849" t="s">
        <v>2399</v>
      </c>
      <c r="D8" s="1850"/>
      <c r="E8" s="1850"/>
      <c r="F8" s="1847"/>
      <c r="G8" s="1847"/>
      <c r="H8" s="1847"/>
      <c r="I8" s="1844"/>
      <c r="J8" s="1844"/>
      <c r="K8" s="1844"/>
      <c r="L8" s="1844"/>
      <c r="M8" s="1844"/>
      <c r="N8" s="1844"/>
      <c r="O8" s="1844"/>
      <c r="P8" s="1844"/>
      <c r="Q8" s="1844"/>
      <c r="R8" s="1844"/>
      <c r="S8" s="1844"/>
      <c r="T8" s="1844"/>
      <c r="U8" s="1844"/>
      <c r="V8" s="1844"/>
      <c r="W8" s="1844"/>
      <c r="X8" s="1844"/>
      <c r="Y8" s="1844"/>
      <c r="Z8" s="1844"/>
      <c r="AA8" s="1844"/>
    </row>
    <row r="9" spans="2:27">
      <c r="B9" s="1851"/>
      <c r="C9" s="1852"/>
      <c r="D9" s="1844"/>
      <c r="E9" s="1844"/>
      <c r="F9" s="1844"/>
      <c r="G9" s="1844"/>
      <c r="H9" s="1844"/>
      <c r="I9" s="1844"/>
      <c r="J9" s="1844"/>
      <c r="K9" s="1844"/>
      <c r="L9" s="1844"/>
      <c r="M9" s="1844"/>
      <c r="N9" s="1844"/>
      <c r="O9" s="1844"/>
      <c r="P9" s="1844"/>
      <c r="Q9" s="1844"/>
      <c r="R9" s="1844"/>
      <c r="S9" s="1844"/>
      <c r="T9" s="1844"/>
      <c r="U9" s="1844"/>
      <c r="V9" s="1844"/>
      <c r="W9" s="1844"/>
      <c r="X9" s="1844"/>
      <c r="Y9" s="1844"/>
      <c r="Z9" s="1844"/>
      <c r="AA9" s="1843" t="s">
        <v>8</v>
      </c>
    </row>
    <row r="10" spans="2:27" ht="33" customHeight="1">
      <c r="B10" s="2869"/>
      <c r="C10" s="2870"/>
      <c r="D10" s="2875" t="s">
        <v>2400</v>
      </c>
      <c r="E10" s="2877" t="s">
        <v>2401</v>
      </c>
      <c r="F10" s="2878" t="s">
        <v>2402</v>
      </c>
      <c r="G10" s="2879" t="s">
        <v>2403</v>
      </c>
      <c r="H10" s="2880"/>
      <c r="I10" s="2881" t="s">
        <v>2404</v>
      </c>
      <c r="J10" s="2882"/>
      <c r="K10" s="2882"/>
      <c r="L10" s="2882"/>
      <c r="M10" s="2882"/>
      <c r="N10" s="2882"/>
      <c r="O10" s="2882"/>
      <c r="P10" s="2882"/>
      <c r="Q10" s="2882"/>
      <c r="R10" s="2882"/>
      <c r="S10" s="2882"/>
      <c r="T10" s="2882"/>
      <c r="U10" s="2882"/>
      <c r="V10" s="2882"/>
      <c r="W10" s="2882"/>
      <c r="X10" s="2882"/>
      <c r="Y10" s="2882"/>
      <c r="Z10" s="2882"/>
      <c r="AA10" s="2882"/>
    </row>
    <row r="11" spans="2:27" ht="22.5">
      <c r="B11" s="2871"/>
      <c r="C11" s="2872"/>
      <c r="D11" s="2876"/>
      <c r="E11" s="2877"/>
      <c r="F11" s="2876"/>
      <c r="G11" s="1853" t="s">
        <v>2405</v>
      </c>
      <c r="H11" s="1853" t="s">
        <v>2406</v>
      </c>
      <c r="I11" s="1854" t="s">
        <v>2407</v>
      </c>
      <c r="J11" s="1855" t="s">
        <v>2408</v>
      </c>
      <c r="K11" s="1855" t="s">
        <v>2409</v>
      </c>
      <c r="L11" s="1855" t="s">
        <v>2410</v>
      </c>
      <c r="M11" s="1855" t="s">
        <v>2411</v>
      </c>
      <c r="N11" s="1855" t="s">
        <v>2412</v>
      </c>
      <c r="O11" s="1855" t="s">
        <v>2413</v>
      </c>
      <c r="P11" s="1855" t="s">
        <v>2414</v>
      </c>
      <c r="Q11" s="1855" t="s">
        <v>2415</v>
      </c>
      <c r="R11" s="1855" t="s">
        <v>2416</v>
      </c>
      <c r="S11" s="1855" t="s">
        <v>2417</v>
      </c>
      <c r="T11" s="1855" t="s">
        <v>2418</v>
      </c>
      <c r="U11" s="1855" t="s">
        <v>2419</v>
      </c>
      <c r="V11" s="1855" t="s">
        <v>2420</v>
      </c>
      <c r="W11" s="1855" t="s">
        <v>2421</v>
      </c>
      <c r="X11" s="1855" t="s">
        <v>2422</v>
      </c>
      <c r="Y11" s="1855" t="s">
        <v>2423</v>
      </c>
      <c r="Z11" s="1855" t="s">
        <v>2424</v>
      </c>
      <c r="AA11" s="1855" t="s">
        <v>2425</v>
      </c>
    </row>
    <row r="12" spans="2:27">
      <c r="B12" s="2873"/>
      <c r="C12" s="2874"/>
      <c r="D12" s="1856" t="s">
        <v>2</v>
      </c>
      <c r="E12" s="1857" t="s">
        <v>1</v>
      </c>
      <c r="F12" s="1857" t="s">
        <v>347</v>
      </c>
      <c r="G12" s="1857" t="s">
        <v>2083</v>
      </c>
      <c r="H12" s="1856" t="s">
        <v>2081</v>
      </c>
      <c r="I12" s="1858" t="s">
        <v>428</v>
      </c>
      <c r="J12" s="1859" t="s">
        <v>843</v>
      </c>
      <c r="K12" s="1856" t="s">
        <v>845</v>
      </c>
      <c r="L12" s="1856" t="s">
        <v>847</v>
      </c>
      <c r="M12" s="1856" t="s">
        <v>849</v>
      </c>
      <c r="N12" s="1856" t="s">
        <v>851</v>
      </c>
      <c r="O12" s="1856" t="s">
        <v>853</v>
      </c>
      <c r="P12" s="1856" t="s">
        <v>2426</v>
      </c>
      <c r="Q12" s="1856" t="s">
        <v>2427</v>
      </c>
      <c r="R12" s="1856" t="s">
        <v>2428</v>
      </c>
      <c r="S12" s="1856" t="s">
        <v>2429</v>
      </c>
      <c r="T12" s="1856" t="s">
        <v>2430</v>
      </c>
      <c r="U12" s="1856" t="s">
        <v>2431</v>
      </c>
      <c r="V12" s="1856" t="s">
        <v>2432</v>
      </c>
      <c r="W12" s="1856" t="s">
        <v>2433</v>
      </c>
      <c r="X12" s="1856" t="s">
        <v>2434</v>
      </c>
      <c r="Y12" s="1856" t="s">
        <v>2435</v>
      </c>
      <c r="Z12" s="1856" t="s">
        <v>2436</v>
      </c>
      <c r="AA12" s="1856" t="s">
        <v>2437</v>
      </c>
    </row>
    <row r="13" spans="2:27">
      <c r="B13" s="2864" t="s">
        <v>2438</v>
      </c>
      <c r="C13" s="2865"/>
      <c r="D13" s="1860"/>
      <c r="E13" s="1861"/>
      <c r="F13" s="1861"/>
      <c r="G13" s="1861"/>
      <c r="H13" s="1862"/>
      <c r="I13" s="1861"/>
      <c r="J13" s="1861"/>
      <c r="K13" s="1861"/>
      <c r="L13" s="1861"/>
      <c r="M13" s="1861"/>
      <c r="N13" s="1861"/>
      <c r="O13" s="1861"/>
      <c r="P13" s="1861"/>
      <c r="Q13" s="1861"/>
      <c r="R13" s="1861"/>
      <c r="S13" s="1861"/>
      <c r="T13" s="1861"/>
      <c r="U13" s="1861"/>
      <c r="V13" s="1861"/>
      <c r="W13" s="1861"/>
      <c r="X13" s="1861"/>
      <c r="Y13" s="1861"/>
      <c r="Z13" s="1861"/>
      <c r="AA13" s="1862"/>
    </row>
    <row r="14" spans="2:27">
      <c r="B14" s="1863" t="s">
        <v>2</v>
      </c>
      <c r="C14" s="1864" t="s">
        <v>2439</v>
      </c>
      <c r="D14" s="1865"/>
      <c r="E14" s="1866"/>
      <c r="F14" s="1866"/>
      <c r="G14" s="1867"/>
      <c r="H14" s="1868"/>
      <c r="I14" s="1867"/>
      <c r="J14" s="1867"/>
      <c r="K14" s="1867"/>
      <c r="L14" s="1867"/>
      <c r="M14" s="1867"/>
      <c r="N14" s="1867"/>
      <c r="O14" s="1867"/>
      <c r="P14" s="1867"/>
      <c r="Q14" s="1867"/>
      <c r="R14" s="1867"/>
      <c r="S14" s="1867"/>
      <c r="T14" s="1867"/>
      <c r="U14" s="1867"/>
      <c r="V14" s="1867"/>
      <c r="W14" s="1867"/>
      <c r="X14" s="1867"/>
      <c r="Y14" s="1867"/>
      <c r="Z14" s="1867"/>
      <c r="AA14" s="1868"/>
    </row>
    <row r="15" spans="2:27">
      <c r="B15" s="1863" t="s">
        <v>115</v>
      </c>
      <c r="C15" s="1869" t="s">
        <v>2440</v>
      </c>
      <c r="D15" s="1870"/>
      <c r="E15" s="1871"/>
      <c r="F15" s="1871"/>
      <c r="G15" s="1872"/>
      <c r="H15" s="1873"/>
      <c r="I15" s="1872"/>
      <c r="J15" s="1872"/>
      <c r="K15" s="1872"/>
      <c r="L15" s="1872"/>
      <c r="M15" s="1872"/>
      <c r="N15" s="1872"/>
      <c r="O15" s="1872"/>
      <c r="P15" s="1872"/>
      <c r="Q15" s="1872"/>
      <c r="R15" s="1872"/>
      <c r="S15" s="1872"/>
      <c r="T15" s="1872"/>
      <c r="U15" s="1872"/>
      <c r="V15" s="1872"/>
      <c r="W15" s="1872"/>
      <c r="X15" s="1872"/>
      <c r="Y15" s="1872"/>
      <c r="Z15" s="1872"/>
      <c r="AA15" s="1873"/>
    </row>
    <row r="16" spans="2:27">
      <c r="B16" s="1863" t="s">
        <v>178</v>
      </c>
      <c r="C16" s="1864" t="s">
        <v>2441</v>
      </c>
      <c r="D16" s="1870"/>
      <c r="E16" s="1871"/>
      <c r="F16" s="1871"/>
      <c r="G16" s="1872"/>
      <c r="H16" s="1873"/>
      <c r="I16" s="1872"/>
      <c r="J16" s="1872"/>
      <c r="K16" s="1872"/>
      <c r="L16" s="1872"/>
      <c r="M16" s="1872"/>
      <c r="N16" s="1872"/>
      <c r="O16" s="1872"/>
      <c r="P16" s="1872"/>
      <c r="Q16" s="1872"/>
      <c r="R16" s="1872"/>
      <c r="S16" s="1872"/>
      <c r="T16" s="1872"/>
      <c r="U16" s="1872"/>
      <c r="V16" s="1872"/>
      <c r="W16" s="1872"/>
      <c r="X16" s="1872"/>
      <c r="Y16" s="1872"/>
      <c r="Z16" s="1872"/>
      <c r="AA16" s="1873"/>
    </row>
    <row r="17" spans="2:27">
      <c r="B17" s="1863" t="s">
        <v>201</v>
      </c>
      <c r="C17" s="1864" t="s">
        <v>1352</v>
      </c>
      <c r="D17" s="1870"/>
      <c r="E17" s="1871"/>
      <c r="F17" s="1871"/>
      <c r="G17" s="1872"/>
      <c r="H17" s="1873"/>
      <c r="I17" s="1872"/>
      <c r="J17" s="1872"/>
      <c r="K17" s="1872"/>
      <c r="L17" s="1872"/>
      <c r="M17" s="1872"/>
      <c r="N17" s="1872"/>
      <c r="O17" s="1872"/>
      <c r="P17" s="1872"/>
      <c r="Q17" s="1872"/>
      <c r="R17" s="1872"/>
      <c r="S17" s="1872"/>
      <c r="T17" s="1872"/>
      <c r="U17" s="1872"/>
      <c r="V17" s="1872"/>
      <c r="W17" s="1872"/>
      <c r="X17" s="1872"/>
      <c r="Y17" s="1872"/>
      <c r="Z17" s="1872"/>
      <c r="AA17" s="1873"/>
    </row>
    <row r="18" spans="2:27">
      <c r="B18" s="1874" t="s">
        <v>2442</v>
      </c>
      <c r="C18" s="1875" t="s">
        <v>2443</v>
      </c>
      <c r="D18" s="1870"/>
      <c r="E18" s="1871"/>
      <c r="F18" s="1871"/>
      <c r="G18" s="1872"/>
      <c r="H18" s="1873"/>
      <c r="I18" s="1872"/>
      <c r="J18" s="1872"/>
      <c r="K18" s="1872"/>
      <c r="L18" s="1872"/>
      <c r="M18" s="1872"/>
      <c r="N18" s="1872"/>
      <c r="O18" s="1872"/>
      <c r="P18" s="1872"/>
      <c r="Q18" s="1872"/>
      <c r="R18" s="1872"/>
      <c r="S18" s="1872"/>
      <c r="T18" s="1872"/>
      <c r="U18" s="1872"/>
      <c r="V18" s="1872"/>
      <c r="W18" s="1872"/>
      <c r="X18" s="1872"/>
      <c r="Y18" s="1872"/>
      <c r="Z18" s="1872"/>
      <c r="AA18" s="1873"/>
    </row>
    <row r="19" spans="2:27">
      <c r="B19" s="1874" t="s">
        <v>2158</v>
      </c>
      <c r="C19" s="1876" t="s">
        <v>2444</v>
      </c>
      <c r="D19" s="1870"/>
      <c r="E19" s="1871"/>
      <c r="F19" s="1871"/>
      <c r="G19" s="1872"/>
      <c r="H19" s="1873"/>
      <c r="I19" s="1872"/>
      <c r="J19" s="1872"/>
      <c r="K19" s="1872"/>
      <c r="L19" s="1872"/>
      <c r="M19" s="1872"/>
      <c r="N19" s="1872"/>
      <c r="O19" s="1872"/>
      <c r="P19" s="1872"/>
      <c r="Q19" s="1872"/>
      <c r="R19" s="1872"/>
      <c r="S19" s="1872"/>
      <c r="T19" s="1872"/>
      <c r="U19" s="1872"/>
      <c r="V19" s="1872"/>
      <c r="W19" s="1872"/>
      <c r="X19" s="1872"/>
      <c r="Y19" s="1872"/>
      <c r="Z19" s="1872"/>
      <c r="AA19" s="1873"/>
    </row>
    <row r="20" spans="2:27">
      <c r="B20" s="1874" t="s">
        <v>2445</v>
      </c>
      <c r="C20" s="1875" t="s">
        <v>2446</v>
      </c>
      <c r="D20" s="1870"/>
      <c r="E20" s="1871"/>
      <c r="F20" s="1871"/>
      <c r="G20" s="1872"/>
      <c r="H20" s="1873"/>
      <c r="I20" s="1872"/>
      <c r="J20" s="1872"/>
      <c r="K20" s="1872"/>
      <c r="L20" s="1872"/>
      <c r="M20" s="1872"/>
      <c r="N20" s="1872"/>
      <c r="O20" s="1872"/>
      <c r="P20" s="1872"/>
      <c r="Q20" s="1872"/>
      <c r="R20" s="1872"/>
      <c r="S20" s="1872"/>
      <c r="T20" s="1872"/>
      <c r="U20" s="1872"/>
      <c r="V20" s="1872"/>
      <c r="W20" s="1872"/>
      <c r="X20" s="1872"/>
      <c r="Y20" s="1872"/>
      <c r="Z20" s="1872"/>
      <c r="AA20" s="1873"/>
    </row>
    <row r="21" spans="2:27">
      <c r="B21" s="1874" t="s">
        <v>2314</v>
      </c>
      <c r="C21" s="1877" t="s">
        <v>2447</v>
      </c>
      <c r="D21" s="1870"/>
      <c r="E21" s="1871"/>
      <c r="F21" s="1871"/>
      <c r="G21" s="1872"/>
      <c r="H21" s="1873"/>
      <c r="I21" s="1872"/>
      <c r="J21" s="1872"/>
      <c r="K21" s="1872"/>
      <c r="L21" s="1872"/>
      <c r="M21" s="1872"/>
      <c r="N21" s="1872"/>
      <c r="O21" s="1872"/>
      <c r="P21" s="1872"/>
      <c r="Q21" s="1872"/>
      <c r="R21" s="1872"/>
      <c r="S21" s="1872"/>
      <c r="T21" s="1872"/>
      <c r="U21" s="1872"/>
      <c r="V21" s="1872"/>
      <c r="W21" s="1872"/>
      <c r="X21" s="1872"/>
      <c r="Y21" s="1872"/>
      <c r="Z21" s="1872"/>
      <c r="AA21" s="1873"/>
    </row>
    <row r="22" spans="2:27">
      <c r="B22" s="1874" t="s">
        <v>2313</v>
      </c>
      <c r="C22" s="1877" t="s">
        <v>2448</v>
      </c>
      <c r="D22" s="1870"/>
      <c r="E22" s="1871"/>
      <c r="F22" s="1871"/>
      <c r="G22" s="1872"/>
      <c r="H22" s="1873"/>
      <c r="I22" s="1872"/>
      <c r="J22" s="1872"/>
      <c r="K22" s="1872"/>
      <c r="L22" s="1872"/>
      <c r="M22" s="1872"/>
      <c r="N22" s="1872"/>
      <c r="O22" s="1872"/>
      <c r="P22" s="1872"/>
      <c r="Q22" s="1872"/>
      <c r="R22" s="1872"/>
      <c r="S22" s="1872"/>
      <c r="T22" s="1872"/>
      <c r="U22" s="1872"/>
      <c r="V22" s="1872"/>
      <c r="W22" s="1872"/>
      <c r="X22" s="1872"/>
      <c r="Y22" s="1872"/>
      <c r="Z22" s="1872"/>
      <c r="AA22" s="1873"/>
    </row>
    <row r="23" spans="2:27">
      <c r="B23" s="1874" t="s">
        <v>2157</v>
      </c>
      <c r="C23" s="1876" t="s">
        <v>2449</v>
      </c>
      <c r="D23" s="1870"/>
      <c r="E23" s="1871"/>
      <c r="F23" s="1871"/>
      <c r="G23" s="1872"/>
      <c r="H23" s="1873"/>
      <c r="I23" s="1872"/>
      <c r="J23" s="1872"/>
      <c r="K23" s="1872"/>
      <c r="L23" s="1872"/>
      <c r="M23" s="1872"/>
      <c r="N23" s="1872"/>
      <c r="O23" s="1872"/>
      <c r="P23" s="1872"/>
      <c r="Q23" s="1872"/>
      <c r="R23" s="1872"/>
      <c r="S23" s="1872"/>
      <c r="T23" s="1872"/>
      <c r="U23" s="1872"/>
      <c r="V23" s="1872"/>
      <c r="W23" s="1872"/>
      <c r="X23" s="1872"/>
      <c r="Y23" s="1872"/>
      <c r="Z23" s="1872"/>
      <c r="AA23" s="1873"/>
    </row>
    <row r="24" spans="2:27">
      <c r="B24" s="1874" t="s">
        <v>2450</v>
      </c>
      <c r="C24" s="1875" t="s">
        <v>2451</v>
      </c>
      <c r="D24" s="1870"/>
      <c r="E24" s="1871"/>
      <c r="F24" s="1871"/>
      <c r="G24" s="1872"/>
      <c r="H24" s="1873"/>
      <c r="I24" s="1872"/>
      <c r="J24" s="1872"/>
      <c r="K24" s="1872"/>
      <c r="L24" s="1872"/>
      <c r="M24" s="1872"/>
      <c r="N24" s="1872"/>
      <c r="O24" s="1872"/>
      <c r="P24" s="1872"/>
      <c r="Q24" s="1872"/>
      <c r="R24" s="1872"/>
      <c r="S24" s="1872"/>
      <c r="T24" s="1872"/>
      <c r="U24" s="1872"/>
      <c r="V24" s="1872"/>
      <c r="W24" s="1872"/>
      <c r="X24" s="1872"/>
      <c r="Y24" s="1872"/>
      <c r="Z24" s="1872"/>
      <c r="AA24" s="1873"/>
    </row>
    <row r="25" spans="2:27">
      <c r="B25" s="1874" t="s">
        <v>2156</v>
      </c>
      <c r="C25" s="1876" t="s">
        <v>2452</v>
      </c>
      <c r="D25" s="1870"/>
      <c r="E25" s="1871"/>
      <c r="F25" s="1871"/>
      <c r="G25" s="1872"/>
      <c r="H25" s="1873"/>
      <c r="I25" s="1872"/>
      <c r="J25" s="1872"/>
      <c r="K25" s="1872"/>
      <c r="L25" s="1872"/>
      <c r="M25" s="1872"/>
      <c r="N25" s="1872"/>
      <c r="O25" s="1872"/>
      <c r="P25" s="1872"/>
      <c r="Q25" s="1872"/>
      <c r="R25" s="1872"/>
      <c r="S25" s="1872"/>
      <c r="T25" s="1872"/>
      <c r="U25" s="1872"/>
      <c r="V25" s="1872"/>
      <c r="W25" s="1872"/>
      <c r="X25" s="1872"/>
      <c r="Y25" s="1872"/>
      <c r="Z25" s="1872"/>
      <c r="AA25" s="1873"/>
    </row>
    <row r="26" spans="2:27">
      <c r="B26" s="1863" t="s">
        <v>272</v>
      </c>
      <c r="C26" s="1864" t="s">
        <v>2453</v>
      </c>
      <c r="D26" s="1870"/>
      <c r="E26" s="1872"/>
      <c r="F26" s="1871"/>
      <c r="G26" s="1872"/>
      <c r="H26" s="1873"/>
      <c r="I26" s="1872"/>
      <c r="J26" s="1872"/>
      <c r="K26" s="1872"/>
      <c r="L26" s="1872"/>
      <c r="M26" s="1872"/>
      <c r="N26" s="1872"/>
      <c r="O26" s="1872"/>
      <c r="P26" s="1872"/>
      <c r="Q26" s="1872"/>
      <c r="R26" s="1872"/>
      <c r="S26" s="1872"/>
      <c r="T26" s="1872"/>
      <c r="U26" s="1872"/>
      <c r="V26" s="1872"/>
      <c r="W26" s="1872"/>
      <c r="X26" s="1872"/>
      <c r="Y26" s="1872"/>
      <c r="Z26" s="1872"/>
      <c r="AA26" s="1873"/>
    </row>
    <row r="27" spans="2:27">
      <c r="B27" s="1874" t="s">
        <v>2454</v>
      </c>
      <c r="C27" s="1875" t="s">
        <v>2455</v>
      </c>
      <c r="D27" s="1870"/>
      <c r="E27" s="1872"/>
      <c r="F27" s="1871"/>
      <c r="G27" s="1872"/>
      <c r="H27" s="1873"/>
      <c r="I27" s="1872"/>
      <c r="J27" s="1872"/>
      <c r="K27" s="1872"/>
      <c r="L27" s="1872"/>
      <c r="M27" s="1872"/>
      <c r="N27" s="1872"/>
      <c r="O27" s="1872"/>
      <c r="P27" s="1872"/>
      <c r="Q27" s="1872"/>
      <c r="R27" s="1872"/>
      <c r="S27" s="1872"/>
      <c r="T27" s="1872"/>
      <c r="U27" s="1872"/>
      <c r="V27" s="1872"/>
      <c r="W27" s="1872"/>
      <c r="X27" s="1872"/>
      <c r="Y27" s="1872"/>
      <c r="Z27" s="1872"/>
      <c r="AA27" s="1873"/>
    </row>
    <row r="28" spans="2:27">
      <c r="B28" s="1863" t="s">
        <v>393</v>
      </c>
      <c r="C28" s="1878" t="s">
        <v>2456</v>
      </c>
      <c r="D28" s="1870"/>
      <c r="E28" s="1872"/>
      <c r="F28" s="1871"/>
      <c r="G28" s="1872"/>
      <c r="H28" s="1873"/>
      <c r="I28" s="1872"/>
      <c r="J28" s="1872"/>
      <c r="K28" s="1872"/>
      <c r="L28" s="1872"/>
      <c r="M28" s="1872"/>
      <c r="N28" s="1872"/>
      <c r="O28" s="1872"/>
      <c r="P28" s="1872"/>
      <c r="Q28" s="1872"/>
      <c r="R28" s="1872"/>
      <c r="S28" s="1872"/>
      <c r="T28" s="1872"/>
      <c r="U28" s="1872"/>
      <c r="V28" s="1872"/>
      <c r="W28" s="1872"/>
      <c r="X28" s="1872"/>
      <c r="Y28" s="1872"/>
      <c r="Z28" s="1872"/>
      <c r="AA28" s="1873"/>
    </row>
    <row r="29" spans="2:27">
      <c r="B29" s="1863" t="s">
        <v>395</v>
      </c>
      <c r="C29" s="1878" t="s">
        <v>2457</v>
      </c>
      <c r="D29" s="1870"/>
      <c r="E29" s="1871"/>
      <c r="F29" s="1871"/>
      <c r="G29" s="1872"/>
      <c r="H29" s="1873"/>
      <c r="I29" s="1879"/>
      <c r="J29" s="1879"/>
      <c r="K29" s="1879"/>
      <c r="L29" s="1879"/>
      <c r="M29" s="1879"/>
      <c r="N29" s="1879"/>
      <c r="O29" s="1879"/>
      <c r="P29" s="1879"/>
      <c r="Q29" s="1879"/>
      <c r="R29" s="1879"/>
      <c r="S29" s="1879"/>
      <c r="T29" s="1879"/>
      <c r="U29" s="1879"/>
      <c r="V29" s="1879"/>
      <c r="W29" s="1879"/>
      <c r="X29" s="1879"/>
      <c r="Y29" s="1879"/>
      <c r="Z29" s="1879"/>
      <c r="AA29" s="1880"/>
    </row>
    <row r="30" spans="2:27">
      <c r="B30" s="1863" t="s">
        <v>397</v>
      </c>
      <c r="C30" s="1878" t="s">
        <v>2458</v>
      </c>
      <c r="D30" s="1870"/>
      <c r="E30" s="1871"/>
      <c r="F30" s="1871"/>
      <c r="G30" s="1872"/>
      <c r="H30" s="1873"/>
      <c r="I30" s="1879"/>
      <c r="J30" s="1879"/>
      <c r="K30" s="1879"/>
      <c r="L30" s="1879"/>
      <c r="M30" s="1879"/>
      <c r="N30" s="1879"/>
      <c r="O30" s="1879"/>
      <c r="P30" s="1879"/>
      <c r="Q30" s="1879"/>
      <c r="R30" s="1879"/>
      <c r="S30" s="1879"/>
      <c r="T30" s="1879"/>
      <c r="U30" s="1879"/>
      <c r="V30" s="1879"/>
      <c r="W30" s="1879"/>
      <c r="X30" s="1879"/>
      <c r="Y30" s="1879"/>
      <c r="Z30" s="1879"/>
      <c r="AA30" s="1880"/>
    </row>
    <row r="31" spans="2:27">
      <c r="B31" s="1881" t="s">
        <v>399</v>
      </c>
      <c r="C31" s="1878" t="s">
        <v>2459</v>
      </c>
      <c r="D31" s="1870"/>
      <c r="E31" s="1872"/>
      <c r="F31" s="1871"/>
      <c r="G31" s="1872"/>
      <c r="H31" s="1873"/>
      <c r="I31" s="1872"/>
      <c r="J31" s="1872"/>
      <c r="K31" s="1872"/>
      <c r="L31" s="1872"/>
      <c r="M31" s="1872"/>
      <c r="N31" s="1872"/>
      <c r="O31" s="1872"/>
      <c r="P31" s="1872"/>
      <c r="Q31" s="1872"/>
      <c r="R31" s="1872"/>
      <c r="S31" s="1872"/>
      <c r="T31" s="1872"/>
      <c r="U31" s="1872"/>
      <c r="V31" s="1872"/>
      <c r="W31" s="1872"/>
      <c r="X31" s="1872"/>
      <c r="Y31" s="1872"/>
      <c r="Z31" s="1872"/>
      <c r="AA31" s="1873"/>
    </row>
    <row r="32" spans="2:27">
      <c r="B32" s="1863" t="s">
        <v>1</v>
      </c>
      <c r="C32" s="1864" t="s">
        <v>2460</v>
      </c>
      <c r="D32" s="1865"/>
      <c r="E32" s="1866"/>
      <c r="F32" s="1866"/>
      <c r="G32" s="1867"/>
      <c r="H32" s="1868"/>
      <c r="I32" s="1867"/>
      <c r="J32" s="1867"/>
      <c r="K32" s="1867"/>
      <c r="L32" s="1867"/>
      <c r="M32" s="1867"/>
      <c r="N32" s="1867"/>
      <c r="O32" s="1867"/>
      <c r="P32" s="1867"/>
      <c r="Q32" s="1867"/>
      <c r="R32" s="1867"/>
      <c r="S32" s="1867"/>
      <c r="T32" s="1867"/>
      <c r="U32" s="1867"/>
      <c r="V32" s="1867"/>
      <c r="W32" s="1867"/>
      <c r="X32" s="1867"/>
      <c r="Y32" s="1867"/>
      <c r="Z32" s="1867"/>
      <c r="AA32" s="1868"/>
    </row>
    <row r="33" spans="2:27">
      <c r="B33" s="1882" t="s">
        <v>66</v>
      </c>
      <c r="C33" s="1869" t="s">
        <v>2461</v>
      </c>
      <c r="D33" s="1870"/>
      <c r="E33" s="1871"/>
      <c r="F33" s="1871"/>
      <c r="G33" s="1872"/>
      <c r="H33" s="1873"/>
      <c r="I33" s="1872"/>
      <c r="J33" s="1872"/>
      <c r="K33" s="1872"/>
      <c r="L33" s="1872"/>
      <c r="M33" s="1872"/>
      <c r="N33" s="1872"/>
      <c r="O33" s="1872"/>
      <c r="P33" s="1872"/>
      <c r="Q33" s="1872"/>
      <c r="R33" s="1872"/>
      <c r="S33" s="1872"/>
      <c r="T33" s="1872"/>
      <c r="U33" s="1872"/>
      <c r="V33" s="1872"/>
      <c r="W33" s="1872"/>
      <c r="X33" s="1872"/>
      <c r="Y33" s="1872"/>
      <c r="Z33" s="1872"/>
      <c r="AA33" s="1873"/>
    </row>
    <row r="34" spans="2:27">
      <c r="B34" s="1863" t="s">
        <v>76</v>
      </c>
      <c r="C34" s="1864" t="s">
        <v>2462</v>
      </c>
      <c r="D34" s="1870"/>
      <c r="E34" s="1872"/>
      <c r="F34" s="1871"/>
      <c r="G34" s="1872"/>
      <c r="H34" s="1873"/>
      <c r="I34" s="1872"/>
      <c r="J34" s="1872"/>
      <c r="K34" s="1872"/>
      <c r="L34" s="1872"/>
      <c r="M34" s="1872"/>
      <c r="N34" s="1872"/>
      <c r="O34" s="1872"/>
      <c r="P34" s="1872"/>
      <c r="Q34" s="1872"/>
      <c r="R34" s="1872"/>
      <c r="S34" s="1872"/>
      <c r="T34" s="1872"/>
      <c r="U34" s="1872"/>
      <c r="V34" s="1872"/>
      <c r="W34" s="1872"/>
      <c r="X34" s="1872"/>
      <c r="Y34" s="1872"/>
      <c r="Z34" s="1872"/>
      <c r="AA34" s="1873"/>
    </row>
    <row r="35" spans="2:27">
      <c r="B35" s="1874" t="s">
        <v>2463</v>
      </c>
      <c r="C35" s="1875" t="s">
        <v>2464</v>
      </c>
      <c r="D35" s="1870"/>
      <c r="E35" s="1872"/>
      <c r="F35" s="1871"/>
      <c r="G35" s="1872"/>
      <c r="H35" s="1873"/>
      <c r="I35" s="1872"/>
      <c r="J35" s="1872"/>
      <c r="K35" s="1872"/>
      <c r="L35" s="1872"/>
      <c r="M35" s="1872"/>
      <c r="N35" s="1872"/>
      <c r="O35" s="1872"/>
      <c r="P35" s="1872"/>
      <c r="Q35" s="1872"/>
      <c r="R35" s="1872"/>
      <c r="S35" s="1872"/>
      <c r="T35" s="1872"/>
      <c r="U35" s="1872"/>
      <c r="V35" s="1872"/>
      <c r="W35" s="1872"/>
      <c r="X35" s="1872"/>
      <c r="Y35" s="1872"/>
      <c r="Z35" s="1872"/>
      <c r="AA35" s="1873"/>
    </row>
    <row r="36" spans="2:27">
      <c r="B36" s="1863" t="s">
        <v>419</v>
      </c>
      <c r="C36" s="1864" t="s">
        <v>2465</v>
      </c>
      <c r="D36" s="1870"/>
      <c r="E36" s="1871"/>
      <c r="F36" s="1871"/>
      <c r="G36" s="1872"/>
      <c r="H36" s="1873"/>
      <c r="I36" s="1872"/>
      <c r="J36" s="1879"/>
      <c r="K36" s="1879"/>
      <c r="L36" s="1879"/>
      <c r="M36" s="1879"/>
      <c r="N36" s="1879"/>
      <c r="O36" s="1879"/>
      <c r="P36" s="1879"/>
      <c r="Q36" s="1879"/>
      <c r="R36" s="1879"/>
      <c r="S36" s="1879"/>
      <c r="T36" s="1879"/>
      <c r="U36" s="1879"/>
      <c r="V36" s="1879"/>
      <c r="W36" s="1879"/>
      <c r="X36" s="1879"/>
      <c r="Y36" s="1879"/>
      <c r="Z36" s="1879"/>
      <c r="AA36" s="1880"/>
    </row>
    <row r="37" spans="2:27">
      <c r="B37" s="1874" t="s">
        <v>2466</v>
      </c>
      <c r="C37" s="1875" t="s">
        <v>2467</v>
      </c>
      <c r="D37" s="1870"/>
      <c r="E37" s="1871"/>
      <c r="F37" s="1871"/>
      <c r="G37" s="1872"/>
      <c r="H37" s="1873"/>
      <c r="I37" s="1872"/>
      <c r="J37" s="1879"/>
      <c r="K37" s="1879"/>
      <c r="L37" s="1879"/>
      <c r="M37" s="1879"/>
      <c r="N37" s="1879"/>
      <c r="O37" s="1879"/>
      <c r="P37" s="1879"/>
      <c r="Q37" s="1879"/>
      <c r="R37" s="1879"/>
      <c r="S37" s="1879"/>
      <c r="T37" s="1879"/>
      <c r="U37" s="1879"/>
      <c r="V37" s="1879"/>
      <c r="W37" s="1879"/>
      <c r="X37" s="1879"/>
      <c r="Y37" s="1879"/>
      <c r="Z37" s="1879"/>
      <c r="AA37" s="1880"/>
    </row>
    <row r="38" spans="2:27">
      <c r="B38" s="1874" t="s">
        <v>2468</v>
      </c>
      <c r="C38" s="1875" t="s">
        <v>2469</v>
      </c>
      <c r="D38" s="1870"/>
      <c r="E38" s="1871"/>
      <c r="F38" s="1871"/>
      <c r="G38" s="1872"/>
      <c r="H38" s="1873"/>
      <c r="I38" s="1872"/>
      <c r="J38" s="1879"/>
      <c r="K38" s="1879"/>
      <c r="L38" s="1879"/>
      <c r="M38" s="1879"/>
      <c r="N38" s="1879"/>
      <c r="O38" s="1879"/>
      <c r="P38" s="1879"/>
      <c r="Q38" s="1879"/>
      <c r="R38" s="1879"/>
      <c r="S38" s="1879"/>
      <c r="T38" s="1879"/>
      <c r="U38" s="1879"/>
      <c r="V38" s="1879"/>
      <c r="W38" s="1879"/>
      <c r="X38" s="1879"/>
      <c r="Y38" s="1879"/>
      <c r="Z38" s="1879"/>
      <c r="AA38" s="1880"/>
    </row>
    <row r="39" spans="2:27">
      <c r="B39" s="1863" t="s">
        <v>421</v>
      </c>
      <c r="C39" s="1883" t="s">
        <v>2470</v>
      </c>
      <c r="D39" s="1870"/>
      <c r="E39" s="1871"/>
      <c r="F39" s="1871"/>
      <c r="G39" s="1872"/>
      <c r="H39" s="1873"/>
      <c r="I39" s="1872"/>
      <c r="J39" s="1879"/>
      <c r="K39" s="1879"/>
      <c r="L39" s="1879"/>
      <c r="M39" s="1879"/>
      <c r="N39" s="1879"/>
      <c r="O39" s="1879"/>
      <c r="P39" s="1879"/>
      <c r="Q39" s="1879"/>
      <c r="R39" s="1879"/>
      <c r="S39" s="1879"/>
      <c r="T39" s="1879"/>
      <c r="U39" s="1879"/>
      <c r="V39" s="1879"/>
      <c r="W39" s="1879"/>
      <c r="X39" s="1879"/>
      <c r="Y39" s="1879"/>
      <c r="Z39" s="1879"/>
      <c r="AA39" s="1880"/>
    </row>
    <row r="40" spans="2:27">
      <c r="B40" s="1863" t="s">
        <v>423</v>
      </c>
      <c r="C40" s="1883" t="s">
        <v>2471</v>
      </c>
      <c r="D40" s="1870"/>
      <c r="E40" s="1871"/>
      <c r="F40" s="1871"/>
      <c r="G40" s="1872"/>
      <c r="H40" s="1873"/>
      <c r="I40" s="1872"/>
      <c r="J40" s="1879"/>
      <c r="K40" s="1879"/>
      <c r="L40" s="1879"/>
      <c r="M40" s="1879"/>
      <c r="N40" s="1879"/>
      <c r="O40" s="1879"/>
      <c r="P40" s="1879"/>
      <c r="Q40" s="1879"/>
      <c r="R40" s="1879"/>
      <c r="S40" s="1879"/>
      <c r="T40" s="1879"/>
      <c r="U40" s="1879"/>
      <c r="V40" s="1879"/>
      <c r="W40" s="1879"/>
      <c r="X40" s="1879"/>
      <c r="Y40" s="1879"/>
      <c r="Z40" s="1879"/>
      <c r="AA40" s="1880"/>
    </row>
    <row r="41" spans="2:27">
      <c r="B41" s="1863" t="s">
        <v>833</v>
      </c>
      <c r="C41" s="1883" t="s">
        <v>2472</v>
      </c>
      <c r="D41" s="1870"/>
      <c r="E41" s="1871"/>
      <c r="F41" s="1871"/>
      <c r="G41" s="1872"/>
      <c r="H41" s="1873"/>
      <c r="I41" s="1872"/>
      <c r="J41" s="1872"/>
      <c r="K41" s="1872"/>
      <c r="L41" s="1872"/>
      <c r="M41" s="1872"/>
      <c r="N41" s="1872"/>
      <c r="O41" s="1872"/>
      <c r="P41" s="1872"/>
      <c r="Q41" s="1872"/>
      <c r="R41" s="1872"/>
      <c r="S41" s="1872"/>
      <c r="T41" s="1872"/>
      <c r="U41" s="1872"/>
      <c r="V41" s="1872"/>
      <c r="W41" s="1872"/>
      <c r="X41" s="1872"/>
      <c r="Y41" s="1872"/>
      <c r="Z41" s="1872"/>
      <c r="AA41" s="1873"/>
    </row>
    <row r="42" spans="2:27">
      <c r="B42" s="1874" t="s">
        <v>2473</v>
      </c>
      <c r="C42" s="1884" t="s">
        <v>2474</v>
      </c>
      <c r="D42" s="1870"/>
      <c r="E42" s="1871"/>
      <c r="F42" s="1871"/>
      <c r="G42" s="1872"/>
      <c r="H42" s="1873"/>
      <c r="I42" s="1872"/>
      <c r="J42" s="1872"/>
      <c r="K42" s="1872"/>
      <c r="L42" s="1872"/>
      <c r="M42" s="1872"/>
      <c r="N42" s="1872"/>
      <c r="O42" s="1872"/>
      <c r="P42" s="1872"/>
      <c r="Q42" s="1872"/>
      <c r="R42" s="1872"/>
      <c r="S42" s="1872"/>
      <c r="T42" s="1872"/>
      <c r="U42" s="1872"/>
      <c r="V42" s="1872"/>
      <c r="W42" s="1872"/>
      <c r="X42" s="1872"/>
      <c r="Y42" s="1872"/>
      <c r="Z42" s="1872"/>
      <c r="AA42" s="1873"/>
    </row>
    <row r="43" spans="2:27">
      <c r="B43" s="1874" t="s">
        <v>2475</v>
      </c>
      <c r="C43" s="1885" t="s">
        <v>2476</v>
      </c>
      <c r="D43" s="1870"/>
      <c r="E43" s="1871"/>
      <c r="F43" s="1871"/>
      <c r="G43" s="1872"/>
      <c r="H43" s="1873"/>
      <c r="I43" s="1872"/>
      <c r="J43" s="1872"/>
      <c r="K43" s="1872"/>
      <c r="L43" s="1872"/>
      <c r="M43" s="1872"/>
      <c r="N43" s="1872"/>
      <c r="O43" s="1872"/>
      <c r="P43" s="1872"/>
      <c r="Q43" s="1872"/>
      <c r="R43" s="1872"/>
      <c r="S43" s="1872"/>
      <c r="T43" s="1872"/>
      <c r="U43" s="1872"/>
      <c r="V43" s="1872"/>
      <c r="W43" s="1872"/>
      <c r="X43" s="1872"/>
      <c r="Y43" s="1872"/>
      <c r="Z43" s="1872"/>
      <c r="AA43" s="1873"/>
    </row>
    <row r="44" spans="2:27">
      <c r="B44" s="1874" t="s">
        <v>2477</v>
      </c>
      <c r="C44" s="1884" t="s">
        <v>2478</v>
      </c>
      <c r="D44" s="1870"/>
      <c r="E44" s="1871"/>
      <c r="F44" s="1871"/>
      <c r="G44" s="1872"/>
      <c r="H44" s="1873"/>
      <c r="I44" s="1872"/>
      <c r="J44" s="1872"/>
      <c r="K44" s="1872"/>
      <c r="L44" s="1872"/>
      <c r="M44" s="1872"/>
      <c r="N44" s="1872"/>
      <c r="O44" s="1872"/>
      <c r="P44" s="1872"/>
      <c r="Q44" s="1872"/>
      <c r="R44" s="1872"/>
      <c r="S44" s="1872"/>
      <c r="T44" s="1872"/>
      <c r="U44" s="1872"/>
      <c r="V44" s="1872"/>
      <c r="W44" s="1872"/>
      <c r="X44" s="1872"/>
      <c r="Y44" s="1872"/>
      <c r="Z44" s="1872"/>
      <c r="AA44" s="1873"/>
    </row>
    <row r="45" spans="2:27">
      <c r="B45" s="1874" t="s">
        <v>2479</v>
      </c>
      <c r="C45" s="1885" t="s">
        <v>2476</v>
      </c>
      <c r="D45" s="1870"/>
      <c r="E45" s="1871"/>
      <c r="F45" s="1871"/>
      <c r="G45" s="1872"/>
      <c r="H45" s="1873"/>
      <c r="I45" s="1872"/>
      <c r="J45" s="1872"/>
      <c r="K45" s="1872"/>
      <c r="L45" s="1872"/>
      <c r="M45" s="1872"/>
      <c r="N45" s="1872"/>
      <c r="O45" s="1872"/>
      <c r="P45" s="1872"/>
      <c r="Q45" s="1872"/>
      <c r="R45" s="1872"/>
      <c r="S45" s="1872"/>
      <c r="T45" s="1872"/>
      <c r="U45" s="1872"/>
      <c r="V45" s="1872"/>
      <c r="W45" s="1872"/>
      <c r="X45" s="1872"/>
      <c r="Y45" s="1872"/>
      <c r="Z45" s="1872"/>
      <c r="AA45" s="1873"/>
    </row>
    <row r="46" spans="2:27">
      <c r="B46" s="1874" t="s">
        <v>2480</v>
      </c>
      <c r="C46" s="1884" t="s">
        <v>2481</v>
      </c>
      <c r="D46" s="1870"/>
      <c r="E46" s="1871"/>
      <c r="F46" s="1871"/>
      <c r="G46" s="1872"/>
      <c r="H46" s="1873"/>
      <c r="I46" s="1872"/>
      <c r="J46" s="1872"/>
      <c r="K46" s="1872"/>
      <c r="L46" s="1872"/>
      <c r="M46" s="1872"/>
      <c r="N46" s="1872"/>
      <c r="O46" s="1872"/>
      <c r="P46" s="1872"/>
      <c r="Q46" s="1872"/>
      <c r="R46" s="1872"/>
      <c r="S46" s="1872"/>
      <c r="T46" s="1872"/>
      <c r="U46" s="1872"/>
      <c r="V46" s="1872"/>
      <c r="W46" s="1872"/>
      <c r="X46" s="1872"/>
      <c r="Y46" s="1872"/>
      <c r="Z46" s="1872"/>
      <c r="AA46" s="1873"/>
    </row>
    <row r="47" spans="2:27">
      <c r="B47" s="1863" t="s">
        <v>835</v>
      </c>
      <c r="C47" s="1886" t="s">
        <v>2482</v>
      </c>
      <c r="D47" s="1870"/>
      <c r="E47" s="1871"/>
      <c r="F47" s="1871"/>
      <c r="G47" s="1872"/>
      <c r="H47" s="1873"/>
      <c r="I47" s="1872"/>
      <c r="J47" s="1872"/>
      <c r="K47" s="1872"/>
      <c r="L47" s="1872"/>
      <c r="M47" s="1872"/>
      <c r="N47" s="1872"/>
      <c r="O47" s="1872"/>
      <c r="P47" s="1872"/>
      <c r="Q47" s="1872"/>
      <c r="R47" s="1872"/>
      <c r="S47" s="1872"/>
      <c r="T47" s="1872"/>
      <c r="U47" s="1872"/>
      <c r="V47" s="1872"/>
      <c r="W47" s="1872"/>
      <c r="X47" s="1872"/>
      <c r="Y47" s="1872"/>
      <c r="Z47" s="1872"/>
      <c r="AA47" s="1873"/>
    </row>
    <row r="48" spans="2:27">
      <c r="B48" s="1863" t="s">
        <v>2385</v>
      </c>
      <c r="C48" s="1887" t="s">
        <v>2456</v>
      </c>
      <c r="D48" s="1870"/>
      <c r="E48" s="1872"/>
      <c r="F48" s="1871"/>
      <c r="G48" s="1872"/>
      <c r="H48" s="1873"/>
      <c r="I48" s="1872"/>
      <c r="J48" s="1872"/>
      <c r="K48" s="1872"/>
      <c r="L48" s="1872"/>
      <c r="M48" s="1872"/>
      <c r="N48" s="1872"/>
      <c r="O48" s="1872"/>
      <c r="P48" s="1872"/>
      <c r="Q48" s="1872"/>
      <c r="R48" s="1872"/>
      <c r="S48" s="1872"/>
      <c r="T48" s="1872"/>
      <c r="U48" s="1872"/>
      <c r="V48" s="1872"/>
      <c r="W48" s="1872"/>
      <c r="X48" s="1872"/>
      <c r="Y48" s="1872"/>
      <c r="Z48" s="1872"/>
      <c r="AA48" s="1873"/>
    </row>
    <row r="49" spans="2:27">
      <c r="B49" s="1863" t="s">
        <v>2384</v>
      </c>
      <c r="C49" s="1886" t="s">
        <v>2483</v>
      </c>
      <c r="D49" s="1870"/>
      <c r="E49" s="1872"/>
      <c r="F49" s="1871"/>
      <c r="G49" s="1872"/>
      <c r="H49" s="1873"/>
      <c r="I49" s="1872"/>
      <c r="J49" s="1872"/>
      <c r="K49" s="1872"/>
      <c r="L49" s="1872"/>
      <c r="M49" s="1872"/>
      <c r="N49" s="1872"/>
      <c r="O49" s="1872"/>
      <c r="P49" s="1872"/>
      <c r="Q49" s="1872"/>
      <c r="R49" s="1872"/>
      <c r="S49" s="1872"/>
      <c r="T49" s="1872"/>
      <c r="U49" s="1872"/>
      <c r="V49" s="1872"/>
      <c r="W49" s="1872"/>
      <c r="X49" s="1872"/>
      <c r="Y49" s="1872"/>
      <c r="Z49" s="1872"/>
      <c r="AA49" s="1873"/>
    </row>
    <row r="50" spans="2:27">
      <c r="B50" s="2864" t="s">
        <v>2484</v>
      </c>
      <c r="C50" s="2866"/>
      <c r="D50" s="1888"/>
      <c r="E50" s="1866"/>
      <c r="F50" s="1866"/>
      <c r="G50" s="1866"/>
      <c r="H50" s="1889"/>
      <c r="I50" s="1866"/>
      <c r="J50" s="1866"/>
      <c r="K50" s="1866"/>
      <c r="L50" s="1866"/>
      <c r="M50" s="1866"/>
      <c r="N50" s="1866"/>
      <c r="O50" s="1866"/>
      <c r="P50" s="1866"/>
      <c r="Q50" s="1866"/>
      <c r="R50" s="1866"/>
      <c r="S50" s="1866"/>
      <c r="T50" s="1866"/>
      <c r="U50" s="1866"/>
      <c r="V50" s="1866"/>
      <c r="W50" s="1866"/>
      <c r="X50" s="1866"/>
      <c r="Y50" s="1866"/>
      <c r="Z50" s="1866"/>
      <c r="AA50" s="1889"/>
    </row>
    <row r="51" spans="2:27">
      <c r="B51" s="1863" t="s">
        <v>347</v>
      </c>
      <c r="C51" s="1864" t="s">
        <v>2485</v>
      </c>
      <c r="D51" s="1865"/>
      <c r="E51" s="1867"/>
      <c r="F51" s="1866"/>
      <c r="G51" s="1867"/>
      <c r="H51" s="1868"/>
      <c r="I51" s="1890"/>
      <c r="J51" s="1890"/>
      <c r="K51" s="1890"/>
      <c r="L51" s="1890"/>
      <c r="M51" s="1890"/>
      <c r="N51" s="1890"/>
      <c r="O51" s="1867"/>
      <c r="P51" s="1867"/>
      <c r="Q51" s="1867"/>
      <c r="R51" s="1867"/>
      <c r="S51" s="1867"/>
      <c r="T51" s="1867"/>
      <c r="U51" s="1867"/>
      <c r="V51" s="1867"/>
      <c r="W51" s="1867"/>
      <c r="X51" s="1867"/>
      <c r="Y51" s="1867"/>
      <c r="Z51" s="1867"/>
      <c r="AA51" s="1868"/>
    </row>
    <row r="52" spans="2:27">
      <c r="B52" s="1891" t="s">
        <v>277</v>
      </c>
      <c r="C52" s="1892" t="s">
        <v>2462</v>
      </c>
      <c r="D52" s="1870"/>
      <c r="E52" s="1872"/>
      <c r="F52" s="1871"/>
      <c r="G52" s="1872"/>
      <c r="H52" s="1873"/>
      <c r="I52" s="1879"/>
      <c r="J52" s="1879"/>
      <c r="K52" s="1879"/>
      <c r="L52" s="1879"/>
      <c r="M52" s="1879"/>
      <c r="N52" s="1879"/>
      <c r="O52" s="1872"/>
      <c r="P52" s="1872"/>
      <c r="Q52" s="1872"/>
      <c r="R52" s="1872"/>
      <c r="S52" s="1872"/>
      <c r="T52" s="1872"/>
      <c r="U52" s="1872"/>
      <c r="V52" s="1872"/>
      <c r="W52" s="1872"/>
      <c r="X52" s="1872"/>
      <c r="Y52" s="1872"/>
      <c r="Z52" s="1872"/>
      <c r="AA52" s="1873"/>
    </row>
    <row r="53" spans="2:27">
      <c r="B53" s="1874" t="s">
        <v>279</v>
      </c>
      <c r="C53" s="1893" t="s">
        <v>2486</v>
      </c>
      <c r="D53" s="1870"/>
      <c r="E53" s="1872"/>
      <c r="F53" s="1871"/>
      <c r="G53" s="1872"/>
      <c r="H53" s="1873"/>
      <c r="I53" s="1879"/>
      <c r="J53" s="1879"/>
      <c r="K53" s="1879"/>
      <c r="L53" s="1879"/>
      <c r="M53" s="1879"/>
      <c r="N53" s="1879"/>
      <c r="O53" s="1872"/>
      <c r="P53" s="1872"/>
      <c r="Q53" s="1872"/>
      <c r="R53" s="1872"/>
      <c r="S53" s="1872"/>
      <c r="T53" s="1872"/>
      <c r="U53" s="1872"/>
      <c r="V53" s="1872"/>
      <c r="W53" s="1872"/>
      <c r="X53" s="1872"/>
      <c r="Y53" s="1872"/>
      <c r="Z53" s="1872"/>
      <c r="AA53" s="1873"/>
    </row>
    <row r="54" spans="2:27">
      <c r="B54" s="1894" t="s">
        <v>281</v>
      </c>
      <c r="C54" s="1895" t="s">
        <v>582</v>
      </c>
      <c r="D54" s="1870"/>
      <c r="E54" s="1872"/>
      <c r="F54" s="1871"/>
      <c r="G54" s="1872"/>
      <c r="H54" s="1873"/>
      <c r="I54" s="1879"/>
      <c r="J54" s="1879"/>
      <c r="K54" s="1879"/>
      <c r="L54" s="1879"/>
      <c r="M54" s="1879"/>
      <c r="N54" s="1879"/>
      <c r="O54" s="1872"/>
      <c r="P54" s="1872"/>
      <c r="Q54" s="1872"/>
      <c r="R54" s="1872"/>
      <c r="S54" s="1872"/>
      <c r="T54" s="1872"/>
      <c r="U54" s="1872"/>
      <c r="V54" s="1872"/>
      <c r="W54" s="1872"/>
      <c r="X54" s="1872"/>
      <c r="Y54" s="1872"/>
      <c r="Z54" s="1872"/>
      <c r="AA54" s="1873"/>
    </row>
    <row r="55" spans="2:27">
      <c r="B55" s="1863" t="s">
        <v>349</v>
      </c>
      <c r="C55" s="1864" t="s">
        <v>2487</v>
      </c>
      <c r="D55" s="1865"/>
      <c r="E55" s="1867"/>
      <c r="F55" s="1866"/>
      <c r="G55" s="1867"/>
      <c r="H55" s="1868"/>
      <c r="I55" s="1890"/>
      <c r="J55" s="1890"/>
      <c r="K55" s="1890"/>
      <c r="L55" s="1890"/>
      <c r="M55" s="1890"/>
      <c r="N55" s="1890"/>
      <c r="O55" s="1867"/>
      <c r="P55" s="1867"/>
      <c r="Q55" s="1867"/>
      <c r="R55" s="1867"/>
      <c r="S55" s="1867"/>
      <c r="T55" s="1867"/>
      <c r="U55" s="1867"/>
      <c r="V55" s="1867"/>
      <c r="W55" s="1867"/>
      <c r="X55" s="1867"/>
      <c r="Y55" s="1867"/>
      <c r="Z55" s="1867"/>
      <c r="AA55" s="1868"/>
    </row>
    <row r="56" spans="2:27">
      <c r="B56" s="1891" t="s">
        <v>2083</v>
      </c>
      <c r="C56" s="1892" t="s">
        <v>2462</v>
      </c>
      <c r="D56" s="1870"/>
      <c r="E56" s="1872"/>
      <c r="F56" s="1871"/>
      <c r="G56" s="1872"/>
      <c r="H56" s="1873"/>
      <c r="I56" s="1879"/>
      <c r="J56" s="1879"/>
      <c r="K56" s="1879"/>
      <c r="L56" s="1879"/>
      <c r="M56" s="1879"/>
      <c r="N56" s="1879"/>
      <c r="O56" s="1872"/>
      <c r="P56" s="1872"/>
      <c r="Q56" s="1872"/>
      <c r="R56" s="1872"/>
      <c r="S56" s="1872"/>
      <c r="T56" s="1872"/>
      <c r="U56" s="1872"/>
      <c r="V56" s="1872"/>
      <c r="W56" s="1872"/>
      <c r="X56" s="1872"/>
      <c r="Y56" s="1872"/>
      <c r="Z56" s="1872"/>
      <c r="AA56" s="1873"/>
    </row>
    <row r="57" spans="2:27">
      <c r="B57" s="1874" t="s">
        <v>2081</v>
      </c>
      <c r="C57" s="1896" t="s">
        <v>2486</v>
      </c>
      <c r="D57" s="1870"/>
      <c r="E57" s="1872"/>
      <c r="F57" s="1871"/>
      <c r="G57" s="1872"/>
      <c r="H57" s="1873"/>
      <c r="I57" s="1879"/>
      <c r="J57" s="1879"/>
      <c r="K57" s="1879"/>
      <c r="L57" s="1879"/>
      <c r="M57" s="1879"/>
      <c r="N57" s="1879"/>
      <c r="O57" s="1872"/>
      <c r="P57" s="1872"/>
      <c r="Q57" s="1872"/>
      <c r="R57" s="1872"/>
      <c r="S57" s="1872"/>
      <c r="T57" s="1872"/>
      <c r="U57" s="1872"/>
      <c r="V57" s="1872"/>
      <c r="W57" s="1872"/>
      <c r="X57" s="1872"/>
      <c r="Y57" s="1872"/>
      <c r="Z57" s="1872"/>
      <c r="AA57" s="1873"/>
    </row>
    <row r="58" spans="2:27">
      <c r="B58" s="1894" t="s">
        <v>2080</v>
      </c>
      <c r="C58" s="1897" t="s">
        <v>582</v>
      </c>
      <c r="D58" s="1870"/>
      <c r="E58" s="1872"/>
      <c r="F58" s="1871"/>
      <c r="G58" s="1872"/>
      <c r="H58" s="1873"/>
      <c r="I58" s="1879"/>
      <c r="J58" s="1879"/>
      <c r="K58" s="1879"/>
      <c r="L58" s="1879"/>
      <c r="M58" s="1879"/>
      <c r="N58" s="1879"/>
      <c r="O58" s="1872"/>
      <c r="P58" s="1872"/>
      <c r="Q58" s="1872"/>
      <c r="R58" s="1872"/>
      <c r="S58" s="1872"/>
      <c r="T58" s="1872"/>
      <c r="U58" s="1872"/>
      <c r="V58" s="1872"/>
      <c r="W58" s="1872"/>
      <c r="X58" s="1872"/>
      <c r="Y58" s="1872"/>
      <c r="Z58" s="1872"/>
      <c r="AA58" s="1873"/>
    </row>
    <row r="59" spans="2:27">
      <c r="B59" s="2864" t="s">
        <v>2488</v>
      </c>
      <c r="C59" s="2866"/>
      <c r="D59" s="1888"/>
      <c r="E59" s="1866"/>
      <c r="F59" s="1866"/>
      <c r="G59" s="1866"/>
      <c r="H59" s="1889"/>
      <c r="I59" s="1866"/>
      <c r="J59" s="1866"/>
      <c r="K59" s="1866"/>
      <c r="L59" s="1866"/>
      <c r="M59" s="1866"/>
      <c r="N59" s="1866"/>
      <c r="O59" s="1866"/>
      <c r="P59" s="1866"/>
      <c r="Q59" s="1866"/>
      <c r="R59" s="1866"/>
      <c r="S59" s="1866"/>
      <c r="T59" s="1866"/>
      <c r="U59" s="1866"/>
      <c r="V59" s="1866"/>
      <c r="W59" s="1866"/>
      <c r="X59" s="1866"/>
      <c r="Y59" s="1866"/>
      <c r="Z59" s="1866"/>
      <c r="AA59" s="1889"/>
    </row>
    <row r="60" spans="2:27">
      <c r="B60" s="1891" t="s">
        <v>2489</v>
      </c>
      <c r="C60" s="1898" t="s">
        <v>2490</v>
      </c>
      <c r="D60" s="1899"/>
      <c r="E60" s="1900"/>
      <c r="F60" s="1872"/>
      <c r="G60" s="1900"/>
      <c r="H60" s="1901"/>
      <c r="I60" s="1872"/>
      <c r="J60" s="1872"/>
      <c r="K60" s="1872"/>
      <c r="L60" s="1872"/>
      <c r="M60" s="1872"/>
      <c r="N60" s="1872"/>
      <c r="O60" s="1872"/>
      <c r="P60" s="1872"/>
      <c r="Q60" s="1872"/>
      <c r="R60" s="1872"/>
      <c r="S60" s="1872"/>
      <c r="T60" s="1872"/>
      <c r="U60" s="1872"/>
      <c r="V60" s="1872"/>
      <c r="W60" s="1872"/>
      <c r="X60" s="1872"/>
      <c r="Y60" s="1872"/>
      <c r="Z60" s="1872"/>
      <c r="AA60" s="1873"/>
    </row>
    <row r="61" spans="2:27">
      <c r="B61" s="1874" t="s">
        <v>2491</v>
      </c>
      <c r="C61" s="1896" t="s">
        <v>2492</v>
      </c>
      <c r="D61" s="1899"/>
      <c r="E61" s="1900"/>
      <c r="F61" s="1872"/>
      <c r="G61" s="1900"/>
      <c r="H61" s="1901"/>
      <c r="I61" s="1872"/>
      <c r="J61" s="1872"/>
      <c r="K61" s="1872"/>
      <c r="L61" s="1872"/>
      <c r="M61" s="1872"/>
      <c r="N61" s="1872"/>
      <c r="O61" s="1872"/>
      <c r="P61" s="1872"/>
      <c r="Q61" s="1872"/>
      <c r="R61" s="1872"/>
      <c r="S61" s="1872"/>
      <c r="T61" s="1872"/>
      <c r="U61" s="1872"/>
      <c r="V61" s="1872"/>
      <c r="W61" s="1872"/>
      <c r="X61" s="1872"/>
      <c r="Y61" s="1872"/>
      <c r="Z61" s="1872"/>
      <c r="AA61" s="1873"/>
    </row>
    <row r="62" spans="2:27">
      <c r="B62" s="1874" t="s">
        <v>2493</v>
      </c>
      <c r="C62" s="1896" t="s">
        <v>2494</v>
      </c>
      <c r="D62" s="1899"/>
      <c r="E62" s="1900"/>
      <c r="F62" s="1872"/>
      <c r="G62" s="1900"/>
      <c r="H62" s="1901"/>
      <c r="I62" s="1872"/>
      <c r="J62" s="1872"/>
      <c r="K62" s="1872"/>
      <c r="L62" s="1872"/>
      <c r="M62" s="1872"/>
      <c r="N62" s="1872"/>
      <c r="O62" s="1872"/>
      <c r="P62" s="1872"/>
      <c r="Q62" s="1872"/>
      <c r="R62" s="1872"/>
      <c r="S62" s="1872"/>
      <c r="T62" s="1872"/>
      <c r="U62" s="1872"/>
      <c r="V62" s="1872"/>
      <c r="W62" s="1872"/>
      <c r="X62" s="1872"/>
      <c r="Y62" s="1872"/>
      <c r="Z62" s="1872"/>
      <c r="AA62" s="1873"/>
    </row>
    <row r="63" spans="2:27">
      <c r="B63" s="1874" t="s">
        <v>2495</v>
      </c>
      <c r="C63" s="1896" t="s">
        <v>2496</v>
      </c>
      <c r="D63" s="1899"/>
      <c r="E63" s="1900"/>
      <c r="F63" s="1872"/>
      <c r="G63" s="1900"/>
      <c r="H63" s="1901"/>
      <c r="I63" s="1872"/>
      <c r="J63" s="1872"/>
      <c r="K63" s="1872"/>
      <c r="L63" s="1872"/>
      <c r="M63" s="1872"/>
      <c r="N63" s="1872"/>
      <c r="O63" s="1872"/>
      <c r="P63" s="1872"/>
      <c r="Q63" s="1872"/>
      <c r="R63" s="1872"/>
      <c r="S63" s="1872"/>
      <c r="T63" s="1872"/>
      <c r="U63" s="1872"/>
      <c r="V63" s="1872"/>
      <c r="W63" s="1872"/>
      <c r="X63" s="1872"/>
      <c r="Y63" s="1872"/>
      <c r="Z63" s="1872"/>
      <c r="AA63" s="1873"/>
    </row>
    <row r="64" spans="2:27" s="1909" customFormat="1" ht="23.25">
      <c r="B64" s="1902" t="s">
        <v>2497</v>
      </c>
      <c r="C64" s="1903" t="s">
        <v>2498</v>
      </c>
      <c r="D64" s="1904"/>
      <c r="E64" s="1905"/>
      <c r="F64" s="1906"/>
      <c r="G64" s="1905"/>
      <c r="H64" s="1907"/>
      <c r="I64" s="1906"/>
      <c r="J64" s="1906"/>
      <c r="K64" s="1906"/>
      <c r="L64" s="1906"/>
      <c r="M64" s="1906"/>
      <c r="N64" s="1906"/>
      <c r="O64" s="1906"/>
      <c r="P64" s="1906"/>
      <c r="Q64" s="1906"/>
      <c r="R64" s="1906"/>
      <c r="S64" s="1906"/>
      <c r="T64" s="1906"/>
      <c r="U64" s="1906"/>
      <c r="V64" s="1906"/>
      <c r="W64" s="1906"/>
      <c r="X64" s="1906"/>
      <c r="Y64" s="1906"/>
      <c r="Z64" s="1906"/>
      <c r="AA64" s="1908"/>
    </row>
    <row r="65" spans="2:27" s="1909" customFormat="1" ht="23.25">
      <c r="B65" s="1902" t="s">
        <v>2499</v>
      </c>
      <c r="C65" s="1903" t="s">
        <v>2500</v>
      </c>
      <c r="D65" s="1904"/>
      <c r="E65" s="1905"/>
      <c r="F65" s="1906"/>
      <c r="G65" s="1905"/>
      <c r="H65" s="1907"/>
      <c r="I65" s="1906"/>
      <c r="J65" s="1906"/>
      <c r="K65" s="1906"/>
      <c r="L65" s="1906"/>
      <c r="M65" s="1906"/>
      <c r="N65" s="1906"/>
      <c r="O65" s="1906"/>
      <c r="P65" s="1906"/>
      <c r="Q65" s="1906"/>
      <c r="R65" s="1906"/>
      <c r="S65" s="1906"/>
      <c r="T65" s="1906"/>
      <c r="U65" s="1906"/>
      <c r="V65" s="1906"/>
      <c r="W65" s="1906"/>
      <c r="X65" s="1906"/>
      <c r="Y65" s="1906"/>
      <c r="Z65" s="1906"/>
      <c r="AA65" s="1908"/>
    </row>
    <row r="66" spans="2:27">
      <c r="B66" s="1874" t="s">
        <v>2501</v>
      </c>
      <c r="C66" s="1896" t="s">
        <v>2502</v>
      </c>
      <c r="D66" s="1899"/>
      <c r="E66" s="1900"/>
      <c r="F66" s="1872"/>
      <c r="G66" s="1900"/>
      <c r="H66" s="1901"/>
      <c r="I66" s="1872"/>
      <c r="J66" s="1872"/>
      <c r="K66" s="1872"/>
      <c r="L66" s="1872"/>
      <c r="M66" s="1872"/>
      <c r="N66" s="1872"/>
      <c r="O66" s="1872"/>
      <c r="P66" s="1872"/>
      <c r="Q66" s="1872"/>
      <c r="R66" s="1872"/>
      <c r="S66" s="1872"/>
      <c r="T66" s="1872"/>
      <c r="U66" s="1872"/>
      <c r="V66" s="1872"/>
      <c r="W66" s="1872"/>
      <c r="X66" s="1872"/>
      <c r="Y66" s="1872"/>
      <c r="Z66" s="1872"/>
      <c r="AA66" s="1873"/>
    </row>
    <row r="67" spans="2:27">
      <c r="B67" s="1874" t="s">
        <v>2503</v>
      </c>
      <c r="C67" s="1896" t="s">
        <v>2504</v>
      </c>
      <c r="D67" s="1899"/>
      <c r="E67" s="1900"/>
      <c r="F67" s="1872"/>
      <c r="G67" s="1900"/>
      <c r="H67" s="1901"/>
      <c r="I67" s="1872"/>
      <c r="J67" s="1872"/>
      <c r="K67" s="1872"/>
      <c r="L67" s="1872"/>
      <c r="M67" s="1872"/>
      <c r="N67" s="1872"/>
      <c r="O67" s="1872"/>
      <c r="P67" s="1872"/>
      <c r="Q67" s="1872"/>
      <c r="R67" s="1872"/>
      <c r="S67" s="1872"/>
      <c r="T67" s="1872"/>
      <c r="U67" s="1872"/>
      <c r="V67" s="1872"/>
      <c r="W67" s="1872"/>
      <c r="X67" s="1872"/>
      <c r="Y67" s="1872"/>
      <c r="Z67" s="1872"/>
      <c r="AA67" s="1873"/>
    </row>
    <row r="68" spans="2:27">
      <c r="B68" s="1874" t="s">
        <v>2505</v>
      </c>
      <c r="C68" s="1896" t="s">
        <v>2506</v>
      </c>
      <c r="D68" s="1899"/>
      <c r="E68" s="1900"/>
      <c r="F68" s="1872"/>
      <c r="G68" s="1900"/>
      <c r="H68" s="1901"/>
      <c r="I68" s="1872"/>
      <c r="J68" s="1872"/>
      <c r="K68" s="1872"/>
      <c r="L68" s="1872"/>
      <c r="M68" s="1872"/>
      <c r="N68" s="1872"/>
      <c r="O68" s="1872"/>
      <c r="P68" s="1872"/>
      <c r="Q68" s="1872"/>
      <c r="R68" s="1872"/>
      <c r="S68" s="1872"/>
      <c r="T68" s="1872"/>
      <c r="U68" s="1872"/>
      <c r="V68" s="1872"/>
      <c r="W68" s="1872"/>
      <c r="X68" s="1872"/>
      <c r="Y68" s="1872"/>
      <c r="Z68" s="1872"/>
      <c r="AA68" s="1873"/>
    </row>
    <row r="69" spans="2:27">
      <c r="B69" s="1874" t="s">
        <v>2507</v>
      </c>
      <c r="C69" s="1896" t="s">
        <v>2508</v>
      </c>
      <c r="D69" s="1899"/>
      <c r="E69" s="1900"/>
      <c r="F69" s="1872"/>
      <c r="G69" s="1900"/>
      <c r="H69" s="1901"/>
      <c r="I69" s="1872"/>
      <c r="J69" s="1872"/>
      <c r="K69" s="1872"/>
      <c r="L69" s="1872"/>
      <c r="M69" s="1872"/>
      <c r="N69" s="1872"/>
      <c r="O69" s="1872"/>
      <c r="P69" s="1872"/>
      <c r="Q69" s="1872"/>
      <c r="R69" s="1872"/>
      <c r="S69" s="1872"/>
      <c r="T69" s="1872"/>
      <c r="U69" s="1872"/>
      <c r="V69" s="1872"/>
      <c r="W69" s="1872"/>
      <c r="X69" s="1872"/>
      <c r="Y69" s="1872"/>
      <c r="Z69" s="1872"/>
      <c r="AA69" s="1873"/>
    </row>
    <row r="70" spans="2:27">
      <c r="B70" s="1874" t="s">
        <v>2509</v>
      </c>
      <c r="C70" s="1896" t="s">
        <v>2510</v>
      </c>
      <c r="D70" s="1899"/>
      <c r="E70" s="1900"/>
      <c r="F70" s="1872"/>
      <c r="G70" s="1900"/>
      <c r="H70" s="1901"/>
      <c r="I70" s="1872"/>
      <c r="J70" s="1872"/>
      <c r="K70" s="1872"/>
      <c r="L70" s="1872"/>
      <c r="M70" s="1872"/>
      <c r="N70" s="1872"/>
      <c r="O70" s="1872"/>
      <c r="P70" s="1872"/>
      <c r="Q70" s="1872"/>
      <c r="R70" s="1872"/>
      <c r="S70" s="1872"/>
      <c r="T70" s="1872"/>
      <c r="U70" s="1872"/>
      <c r="V70" s="1872"/>
      <c r="W70" s="1872"/>
      <c r="X70" s="1872"/>
      <c r="Y70" s="1872"/>
      <c r="Z70" s="1872"/>
      <c r="AA70" s="1873"/>
    </row>
    <row r="71" spans="2:27">
      <c r="B71" s="1874" t="s">
        <v>2511</v>
      </c>
      <c r="C71" s="1896" t="s">
        <v>2512</v>
      </c>
      <c r="D71" s="1899"/>
      <c r="E71" s="1900"/>
      <c r="F71" s="1872"/>
      <c r="G71" s="1900"/>
      <c r="H71" s="1901"/>
      <c r="I71" s="1872"/>
      <c r="J71" s="1872"/>
      <c r="K71" s="1872"/>
      <c r="L71" s="1872"/>
      <c r="M71" s="1872"/>
      <c r="N71" s="1872"/>
      <c r="O71" s="1872"/>
      <c r="P71" s="1872"/>
      <c r="Q71" s="1872"/>
      <c r="R71" s="1872"/>
      <c r="S71" s="1872"/>
      <c r="T71" s="1872"/>
      <c r="U71" s="1872"/>
      <c r="V71" s="1872"/>
      <c r="W71" s="1872"/>
      <c r="X71" s="1872"/>
      <c r="Y71" s="1872"/>
      <c r="Z71" s="1872"/>
      <c r="AA71" s="1873"/>
    </row>
    <row r="72" spans="2:27">
      <c r="B72" s="1874" t="s">
        <v>2513</v>
      </c>
      <c r="C72" s="1896" t="s">
        <v>2514</v>
      </c>
      <c r="D72" s="1899"/>
      <c r="E72" s="1900"/>
      <c r="F72" s="1872"/>
      <c r="G72" s="1900"/>
      <c r="H72" s="1901"/>
      <c r="I72" s="1872"/>
      <c r="J72" s="1872"/>
      <c r="K72" s="1872"/>
      <c r="L72" s="1872"/>
      <c r="M72" s="1872"/>
      <c r="N72" s="1872"/>
      <c r="O72" s="1872"/>
      <c r="P72" s="1872"/>
      <c r="Q72" s="1872"/>
      <c r="R72" s="1872"/>
      <c r="S72" s="1872"/>
      <c r="T72" s="1872"/>
      <c r="U72" s="1872"/>
      <c r="V72" s="1872"/>
      <c r="W72" s="1872"/>
      <c r="X72" s="1872"/>
      <c r="Y72" s="1872"/>
      <c r="Z72" s="1872"/>
      <c r="AA72" s="1873"/>
    </row>
    <row r="73" spans="2:27" s="1909" customFormat="1" ht="23.25">
      <c r="B73" s="1902" t="s">
        <v>2515</v>
      </c>
      <c r="C73" s="1903" t="s">
        <v>2516</v>
      </c>
      <c r="D73" s="1904"/>
      <c r="E73" s="1905"/>
      <c r="F73" s="1906"/>
      <c r="G73" s="1905"/>
      <c r="H73" s="1907"/>
      <c r="I73" s="1906"/>
      <c r="J73" s="1906"/>
      <c r="K73" s="1906"/>
      <c r="L73" s="1906"/>
      <c r="M73" s="1906"/>
      <c r="N73" s="1906"/>
      <c r="O73" s="1906"/>
      <c r="P73" s="1906"/>
      <c r="Q73" s="1906"/>
      <c r="R73" s="1906"/>
      <c r="S73" s="1906"/>
      <c r="T73" s="1906"/>
      <c r="U73" s="1906"/>
      <c r="V73" s="1906"/>
      <c r="W73" s="1906"/>
      <c r="X73" s="1906"/>
      <c r="Y73" s="1906"/>
      <c r="Z73" s="1906"/>
      <c r="AA73" s="1908"/>
    </row>
    <row r="74" spans="2:27" s="1909" customFormat="1" ht="23.25">
      <c r="B74" s="1910" t="s">
        <v>2517</v>
      </c>
      <c r="C74" s="1911" t="s">
        <v>2518</v>
      </c>
      <c r="D74" s="1904"/>
      <c r="E74" s="1905"/>
      <c r="F74" s="1906"/>
      <c r="G74" s="1905"/>
      <c r="H74" s="1907"/>
      <c r="I74" s="1906"/>
      <c r="J74" s="1906"/>
      <c r="K74" s="1906"/>
      <c r="L74" s="1906"/>
      <c r="M74" s="1906"/>
      <c r="N74" s="1906"/>
      <c r="O74" s="1906"/>
      <c r="P74" s="1906"/>
      <c r="Q74" s="1906"/>
      <c r="R74" s="1906"/>
      <c r="S74" s="1906"/>
      <c r="T74" s="1906"/>
      <c r="U74" s="1906"/>
      <c r="V74" s="1906"/>
      <c r="W74" s="1906"/>
      <c r="X74" s="1906"/>
      <c r="Y74" s="1906"/>
      <c r="Z74" s="1906"/>
      <c r="AA74" s="1908"/>
    </row>
    <row r="75" spans="2:27">
      <c r="B75" s="1912" t="s">
        <v>2519</v>
      </c>
      <c r="C75" s="1913"/>
      <c r="D75" s="1914"/>
      <c r="E75" s="1915"/>
      <c r="F75" s="1915"/>
      <c r="G75" s="1915"/>
      <c r="H75" s="1916"/>
      <c r="I75" s="1867"/>
      <c r="J75" s="1867"/>
      <c r="K75" s="1867"/>
      <c r="L75" s="1867"/>
      <c r="M75" s="1867"/>
      <c r="N75" s="1867"/>
      <c r="O75" s="1867"/>
      <c r="P75" s="1867"/>
      <c r="Q75" s="1867"/>
      <c r="R75" s="1867"/>
      <c r="S75" s="1867"/>
      <c r="T75" s="1867"/>
      <c r="U75" s="1867"/>
      <c r="V75" s="1867"/>
      <c r="W75" s="1867"/>
      <c r="X75" s="1867"/>
      <c r="Y75" s="1867"/>
      <c r="Z75" s="1867"/>
      <c r="AA75" s="1868"/>
    </row>
    <row r="77" spans="2:27">
      <c r="B77" s="1844" t="s">
        <v>2520</v>
      </c>
      <c r="C77" s="1850"/>
    </row>
    <row r="78" spans="2:27">
      <c r="B78" s="1844"/>
      <c r="C78" s="1850"/>
    </row>
    <row r="79" spans="2:27">
      <c r="B79" s="1844" t="s">
        <v>2521</v>
      </c>
      <c r="C79" s="1850"/>
    </row>
    <row r="80" spans="2:27">
      <c r="B80" s="1844" t="s">
        <v>2522</v>
      </c>
      <c r="C80" s="1850"/>
    </row>
    <row r="81" spans="2:3">
      <c r="B81" s="1844" t="s">
        <v>12</v>
      </c>
      <c r="C81" s="1850"/>
    </row>
    <row r="82" spans="2:3">
      <c r="B82" s="1844" t="s">
        <v>2522</v>
      </c>
      <c r="C82" s="1850"/>
    </row>
    <row r="83" spans="2:3">
      <c r="B83" s="1844" t="s">
        <v>1909</v>
      </c>
      <c r="C83" s="1850"/>
    </row>
    <row r="84" spans="2:3">
      <c r="B84" s="1844" t="s">
        <v>2522</v>
      </c>
      <c r="C84" s="1850"/>
    </row>
  </sheetData>
  <mergeCells count="11">
    <mergeCell ref="B13:C13"/>
    <mergeCell ref="B50:C50"/>
    <mergeCell ref="B59:C59"/>
    <mergeCell ref="B4:AA4"/>
    <mergeCell ref="B5:AA5"/>
    <mergeCell ref="B10:C12"/>
    <mergeCell ref="D10:D11"/>
    <mergeCell ref="E10:E11"/>
    <mergeCell ref="F10:F11"/>
    <mergeCell ref="G10:H10"/>
    <mergeCell ref="I10:AA10"/>
  </mergeCells>
  <pageMargins left="0.7" right="0.7" top="0.75" bottom="0.75" header="0.3" footer="0.3"/>
  <pageSetup paperSize="9" scale="33"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DDBB-07E6-4C8D-8BF5-7FF4B6D738AF}">
  <sheetPr>
    <pageSetUpPr fitToPage="1"/>
  </sheetPr>
  <dimension ref="B1:AB36"/>
  <sheetViews>
    <sheetView showGridLines="0" view="pageBreakPreview" zoomScaleNormal="100" zoomScaleSheetLayoutView="100" workbookViewId="0">
      <selection activeCell="A74" sqref="A74:XFD74"/>
    </sheetView>
  </sheetViews>
  <sheetFormatPr defaultColWidth="9.140625" defaultRowHeight="15"/>
  <cols>
    <col min="1" max="2" width="4" customWidth="1"/>
    <col min="3" max="3" width="17.42578125" customWidth="1"/>
    <col min="4" max="21" width="10.42578125" customWidth="1"/>
    <col min="22" max="22" width="1.7109375" customWidth="1"/>
  </cols>
  <sheetData>
    <row r="1" spans="2:28">
      <c r="B1" s="1840" t="s">
        <v>2394</v>
      </c>
      <c r="U1" s="1841" t="s">
        <v>2523</v>
      </c>
    </row>
    <row r="2" spans="2:28">
      <c r="B2" s="1917" t="s">
        <v>343</v>
      </c>
      <c r="U2" s="1918" t="s">
        <v>2524</v>
      </c>
    </row>
    <row r="4" spans="2:28">
      <c r="C4" s="2867" t="s">
        <v>2525</v>
      </c>
      <c r="D4" s="2867"/>
      <c r="E4" s="2867"/>
      <c r="F4" s="2867"/>
      <c r="G4" s="2867"/>
      <c r="H4" s="2867"/>
      <c r="I4" s="2867"/>
      <c r="J4" s="2867"/>
      <c r="K4" s="2867"/>
      <c r="L4" s="2867"/>
      <c r="M4" s="2867"/>
      <c r="N4" s="2867"/>
      <c r="O4" s="2867"/>
      <c r="P4" s="2867"/>
      <c r="Q4" s="2867"/>
      <c r="R4" s="2867"/>
      <c r="S4" s="2867"/>
      <c r="T4" s="2867"/>
      <c r="U4" s="1919"/>
      <c r="V4" s="1920"/>
      <c r="W4" s="1920"/>
      <c r="X4" s="1920"/>
      <c r="Y4" s="1920"/>
      <c r="Z4" s="1920"/>
      <c r="AA4" s="1920"/>
      <c r="AB4" s="1920"/>
    </row>
    <row r="5" spans="2:28">
      <c r="C5" s="2868" t="s">
        <v>2398</v>
      </c>
      <c r="D5" s="2868"/>
      <c r="E5" s="2868"/>
      <c r="F5" s="2868"/>
      <c r="G5" s="2868"/>
      <c r="H5" s="2868"/>
      <c r="I5" s="2868"/>
      <c r="J5" s="2868"/>
      <c r="K5" s="2868"/>
      <c r="L5" s="2868"/>
      <c r="M5" s="2868"/>
      <c r="N5" s="2868"/>
      <c r="O5" s="2868"/>
      <c r="P5" s="2868"/>
      <c r="Q5" s="2868"/>
      <c r="R5" s="2868"/>
      <c r="S5" s="2868"/>
      <c r="T5" s="2868"/>
      <c r="U5" s="1921"/>
    </row>
    <row r="7" spans="2:28">
      <c r="C7" s="1922"/>
      <c r="D7" s="1923"/>
      <c r="G7" s="1924"/>
      <c r="H7" s="1924"/>
      <c r="I7" s="1922"/>
      <c r="J7" s="1922"/>
      <c r="K7" s="1922"/>
      <c r="L7" s="1922"/>
      <c r="M7" s="1922"/>
      <c r="N7" s="1922"/>
      <c r="O7" s="1922"/>
      <c r="P7" s="1922"/>
      <c r="Q7" s="1922"/>
      <c r="R7" s="1922"/>
      <c r="S7" s="1922"/>
      <c r="T7" s="1922"/>
      <c r="U7" s="1922"/>
      <c r="V7" s="1922"/>
      <c r="W7" s="1922"/>
      <c r="X7" s="1922"/>
      <c r="Y7" s="1922"/>
      <c r="Z7" s="1922"/>
      <c r="AA7" s="1922"/>
      <c r="AB7" s="1922"/>
    </row>
    <row r="8" spans="2:28">
      <c r="B8" s="2883" t="s">
        <v>1821</v>
      </c>
      <c r="C8" s="2883"/>
      <c r="D8" s="1925" t="s">
        <v>2399</v>
      </c>
      <c r="G8" s="1924"/>
      <c r="H8" s="1924"/>
      <c r="I8" s="1922"/>
      <c r="J8" s="1922"/>
      <c r="K8" s="1922"/>
      <c r="L8" s="1922"/>
      <c r="M8" s="1922"/>
      <c r="N8" s="1922"/>
      <c r="O8" s="1922"/>
      <c r="P8" s="1922"/>
      <c r="Q8" s="1922"/>
      <c r="R8" s="1922"/>
      <c r="S8" s="1922"/>
      <c r="T8" s="1922"/>
      <c r="U8" s="1922"/>
      <c r="V8" s="1922"/>
      <c r="W8" s="1922"/>
      <c r="X8" s="1922"/>
      <c r="Y8" s="1922"/>
      <c r="Z8" s="1922"/>
      <c r="AA8" s="1922"/>
      <c r="AB8" s="1922"/>
    </row>
    <row r="9" spans="2:28">
      <c r="T9" s="1926"/>
      <c r="U9" s="1843" t="s">
        <v>8</v>
      </c>
    </row>
    <row r="10" spans="2:28">
      <c r="B10" s="2884"/>
      <c r="C10" s="2885"/>
      <c r="D10" s="2890" t="s">
        <v>2526</v>
      </c>
      <c r="E10" s="2890"/>
      <c r="F10" s="2890"/>
      <c r="G10" s="2890"/>
      <c r="H10" s="2890"/>
      <c r="I10" s="2890"/>
      <c r="J10" s="2891" t="s">
        <v>2527</v>
      </c>
      <c r="K10" s="2892"/>
      <c r="L10" s="2892"/>
      <c r="M10" s="2892"/>
      <c r="N10" s="2892"/>
      <c r="O10" s="2892"/>
      <c r="P10" s="2893" t="s">
        <v>2528</v>
      </c>
      <c r="Q10" s="2894"/>
      <c r="R10" s="2894"/>
      <c r="S10" s="2894"/>
      <c r="T10" s="2894"/>
      <c r="U10" s="2891"/>
    </row>
    <row r="11" spans="2:28" ht="22.5">
      <c r="B11" s="2886"/>
      <c r="C11" s="2887"/>
      <c r="D11" s="1854" t="s">
        <v>2407</v>
      </c>
      <c r="E11" s="1855" t="s">
        <v>2408</v>
      </c>
      <c r="F11" s="1855" t="s">
        <v>2409</v>
      </c>
      <c r="G11" s="1855" t="s">
        <v>2410</v>
      </c>
      <c r="H11" s="1855" t="s">
        <v>2411</v>
      </c>
      <c r="I11" s="1855" t="s">
        <v>2412</v>
      </c>
      <c r="J11" s="1854" t="s">
        <v>2407</v>
      </c>
      <c r="K11" s="1855" t="s">
        <v>2408</v>
      </c>
      <c r="L11" s="1855" t="s">
        <v>2409</v>
      </c>
      <c r="M11" s="1855" t="s">
        <v>2410</v>
      </c>
      <c r="N11" s="1855" t="s">
        <v>2411</v>
      </c>
      <c r="O11" s="1855" t="s">
        <v>2412</v>
      </c>
      <c r="P11" s="1854" t="s">
        <v>2407</v>
      </c>
      <c r="Q11" s="1855" t="s">
        <v>2408</v>
      </c>
      <c r="R11" s="1855" t="s">
        <v>2409</v>
      </c>
      <c r="S11" s="1855" t="s">
        <v>2410</v>
      </c>
      <c r="T11" s="1855" t="s">
        <v>2411</v>
      </c>
      <c r="U11" s="1855" t="s">
        <v>2412</v>
      </c>
    </row>
    <row r="12" spans="2:28">
      <c r="B12" s="2888"/>
      <c r="C12" s="2889"/>
      <c r="D12" s="1855" t="s">
        <v>115</v>
      </c>
      <c r="E12" s="1855" t="s">
        <v>178</v>
      </c>
      <c r="F12" s="1855" t="s">
        <v>201</v>
      </c>
      <c r="G12" s="1855" t="s">
        <v>272</v>
      </c>
      <c r="H12" s="1855" t="s">
        <v>393</v>
      </c>
      <c r="I12" s="1855" t="s">
        <v>395</v>
      </c>
      <c r="J12" s="1855" t="s">
        <v>66</v>
      </c>
      <c r="K12" s="1855" t="s">
        <v>76</v>
      </c>
      <c r="L12" s="1855" t="s">
        <v>419</v>
      </c>
      <c r="M12" s="1855" t="s">
        <v>421</v>
      </c>
      <c r="N12" s="1855" t="s">
        <v>423</v>
      </c>
      <c r="O12" s="1855" t="s">
        <v>833</v>
      </c>
      <c r="P12" s="1855" t="s">
        <v>277</v>
      </c>
      <c r="Q12" s="1855" t="s">
        <v>279</v>
      </c>
      <c r="R12" s="1855" t="s">
        <v>281</v>
      </c>
      <c r="S12" s="1855" t="s">
        <v>282</v>
      </c>
      <c r="T12" s="1855" t="s">
        <v>838</v>
      </c>
      <c r="U12" s="1927" t="s">
        <v>839</v>
      </c>
    </row>
    <row r="13" spans="2:28">
      <c r="B13" s="1928" t="s">
        <v>2</v>
      </c>
      <c r="C13" s="1928" t="s">
        <v>2529</v>
      </c>
      <c r="D13" s="1929"/>
      <c r="E13" s="1930"/>
      <c r="F13" s="1930"/>
      <c r="G13" s="1930"/>
      <c r="H13" s="1930"/>
      <c r="I13" s="1931"/>
      <c r="J13" s="1929"/>
      <c r="K13" s="1930"/>
      <c r="L13" s="1930"/>
      <c r="M13" s="1930"/>
      <c r="N13" s="1930"/>
      <c r="O13" s="1931"/>
      <c r="P13" s="1929"/>
      <c r="Q13" s="1930"/>
      <c r="R13" s="1930"/>
      <c r="S13" s="1930"/>
      <c r="T13" s="1930"/>
      <c r="U13" s="1931"/>
    </row>
    <row r="14" spans="2:28">
      <c r="B14" s="1928" t="s">
        <v>1</v>
      </c>
      <c r="C14" s="1855" t="s">
        <v>2413</v>
      </c>
      <c r="D14" s="1870"/>
      <c r="E14" s="1872"/>
      <c r="F14" s="1872"/>
      <c r="G14" s="1872"/>
      <c r="H14" s="1872"/>
      <c r="I14" s="1873"/>
      <c r="J14" s="1870"/>
      <c r="K14" s="1872"/>
      <c r="L14" s="1872"/>
      <c r="M14" s="1872"/>
      <c r="N14" s="1872"/>
      <c r="O14" s="1873"/>
      <c r="P14" s="1870"/>
      <c r="Q14" s="1872"/>
      <c r="R14" s="1872"/>
      <c r="S14" s="1872"/>
      <c r="T14" s="1872"/>
      <c r="U14" s="1873"/>
    </row>
    <row r="15" spans="2:28">
      <c r="B15" s="1928" t="s">
        <v>347</v>
      </c>
      <c r="C15" s="1855" t="s">
        <v>2414</v>
      </c>
      <c r="D15" s="1870"/>
      <c r="E15" s="1872"/>
      <c r="F15" s="1872"/>
      <c r="G15" s="1872"/>
      <c r="H15" s="1872"/>
      <c r="I15" s="1873"/>
      <c r="J15" s="1870"/>
      <c r="K15" s="1872"/>
      <c r="L15" s="1872"/>
      <c r="M15" s="1872"/>
      <c r="N15" s="1872"/>
      <c r="O15" s="1873"/>
      <c r="P15" s="1870"/>
      <c r="Q15" s="1872"/>
      <c r="R15" s="1872"/>
      <c r="S15" s="1872"/>
      <c r="T15" s="1872"/>
      <c r="U15" s="1873"/>
    </row>
    <row r="16" spans="2:28">
      <c r="B16" s="1928" t="s">
        <v>349</v>
      </c>
      <c r="C16" s="1855" t="s">
        <v>2415</v>
      </c>
      <c r="D16" s="1870"/>
      <c r="E16" s="1872"/>
      <c r="F16" s="1872"/>
      <c r="G16" s="1872"/>
      <c r="H16" s="1872"/>
      <c r="I16" s="1873"/>
      <c r="J16" s="1870"/>
      <c r="K16" s="1872"/>
      <c r="L16" s="1872"/>
      <c r="M16" s="1872"/>
      <c r="N16" s="1872"/>
      <c r="O16" s="1873"/>
      <c r="P16" s="1870"/>
      <c r="Q16" s="1872"/>
      <c r="R16" s="1872"/>
      <c r="S16" s="1872"/>
      <c r="T16" s="1872"/>
      <c r="U16" s="1873"/>
    </row>
    <row r="17" spans="2:21">
      <c r="B17" s="1928" t="s">
        <v>350</v>
      </c>
      <c r="C17" s="1855" t="s">
        <v>2416</v>
      </c>
      <c r="D17" s="1870"/>
      <c r="E17" s="1872"/>
      <c r="F17" s="1872"/>
      <c r="G17" s="1872"/>
      <c r="H17" s="1872"/>
      <c r="I17" s="1873"/>
      <c r="J17" s="1870"/>
      <c r="K17" s="1872"/>
      <c r="L17" s="1872"/>
      <c r="M17" s="1872"/>
      <c r="N17" s="1872"/>
      <c r="O17" s="1873"/>
      <c r="P17" s="1870"/>
      <c r="Q17" s="1872"/>
      <c r="R17" s="1872"/>
      <c r="S17" s="1872"/>
      <c r="T17" s="1872"/>
      <c r="U17" s="1873"/>
    </row>
    <row r="18" spans="2:21">
      <c r="B18" s="1928" t="s">
        <v>351</v>
      </c>
      <c r="C18" s="1855" t="s">
        <v>2417</v>
      </c>
      <c r="D18" s="1870"/>
      <c r="E18" s="1872"/>
      <c r="F18" s="1872"/>
      <c r="G18" s="1872"/>
      <c r="H18" s="1872"/>
      <c r="I18" s="1873"/>
      <c r="J18" s="1870"/>
      <c r="K18" s="1872"/>
      <c r="L18" s="1872"/>
      <c r="M18" s="1872"/>
      <c r="N18" s="1872"/>
      <c r="O18" s="1873"/>
      <c r="P18" s="1870"/>
      <c r="Q18" s="1872"/>
      <c r="R18" s="1872"/>
      <c r="S18" s="1872"/>
      <c r="T18" s="1872"/>
      <c r="U18" s="1873"/>
    </row>
    <row r="19" spans="2:21">
      <c r="B19" s="1928" t="s">
        <v>212</v>
      </c>
      <c r="C19" s="1855" t="s">
        <v>2418</v>
      </c>
      <c r="D19" s="1870"/>
      <c r="E19" s="1872"/>
      <c r="F19" s="1872"/>
      <c r="G19" s="1872"/>
      <c r="H19" s="1872"/>
      <c r="I19" s="1873"/>
      <c r="J19" s="1870"/>
      <c r="K19" s="1872"/>
      <c r="L19" s="1872"/>
      <c r="M19" s="1872"/>
      <c r="N19" s="1872"/>
      <c r="O19" s="1873"/>
      <c r="P19" s="1870"/>
      <c r="Q19" s="1872"/>
      <c r="R19" s="1872"/>
      <c r="S19" s="1872"/>
      <c r="T19" s="1872"/>
      <c r="U19" s="1873"/>
    </row>
    <row r="20" spans="2:21">
      <c r="B20" s="1928" t="s">
        <v>222</v>
      </c>
      <c r="C20" s="1855" t="s">
        <v>2419</v>
      </c>
      <c r="D20" s="1870"/>
      <c r="E20" s="1872"/>
      <c r="F20" s="1872"/>
      <c r="G20" s="1872"/>
      <c r="H20" s="1872"/>
      <c r="I20" s="1873"/>
      <c r="J20" s="1870"/>
      <c r="K20" s="1872"/>
      <c r="L20" s="1872"/>
      <c r="M20" s="1872"/>
      <c r="N20" s="1872"/>
      <c r="O20" s="1873"/>
      <c r="P20" s="1870"/>
      <c r="Q20" s="1872"/>
      <c r="R20" s="1872"/>
      <c r="S20" s="1872"/>
      <c r="T20" s="1872"/>
      <c r="U20" s="1873"/>
    </row>
    <row r="21" spans="2:21">
      <c r="B21" s="1928" t="s">
        <v>223</v>
      </c>
      <c r="C21" s="1855" t="s">
        <v>2420</v>
      </c>
      <c r="D21" s="1870"/>
      <c r="E21" s="1872"/>
      <c r="F21" s="1872"/>
      <c r="G21" s="1872"/>
      <c r="H21" s="1872"/>
      <c r="I21" s="1873"/>
      <c r="J21" s="1870"/>
      <c r="K21" s="1872"/>
      <c r="L21" s="1872"/>
      <c r="M21" s="1872"/>
      <c r="N21" s="1872"/>
      <c r="O21" s="1873"/>
      <c r="P21" s="1870"/>
      <c r="Q21" s="1872"/>
      <c r="R21" s="1872"/>
      <c r="S21" s="1872"/>
      <c r="T21" s="1872"/>
      <c r="U21" s="1873"/>
    </row>
    <row r="22" spans="2:21">
      <c r="B22" s="1928" t="s">
        <v>224</v>
      </c>
      <c r="C22" s="1855" t="s">
        <v>2421</v>
      </c>
      <c r="D22" s="1870"/>
      <c r="E22" s="1872"/>
      <c r="F22" s="1872"/>
      <c r="G22" s="1872"/>
      <c r="H22" s="1872"/>
      <c r="I22" s="1873"/>
      <c r="J22" s="1870"/>
      <c r="K22" s="1872"/>
      <c r="L22" s="1872"/>
      <c r="M22" s="1872"/>
      <c r="N22" s="1872"/>
      <c r="O22" s="1873"/>
      <c r="P22" s="1870"/>
      <c r="Q22" s="1872"/>
      <c r="R22" s="1872"/>
      <c r="S22" s="1872"/>
      <c r="T22" s="1872"/>
      <c r="U22" s="1873"/>
    </row>
    <row r="23" spans="2:21">
      <c r="B23" s="1928" t="s">
        <v>231</v>
      </c>
      <c r="C23" s="1855" t="s">
        <v>2422</v>
      </c>
      <c r="D23" s="1870"/>
      <c r="E23" s="1872"/>
      <c r="F23" s="1872"/>
      <c r="G23" s="1872"/>
      <c r="H23" s="1872"/>
      <c r="I23" s="1873"/>
      <c r="J23" s="1870"/>
      <c r="K23" s="1872"/>
      <c r="L23" s="1872"/>
      <c r="M23" s="1872"/>
      <c r="N23" s="1872"/>
      <c r="O23" s="1873"/>
      <c r="P23" s="1870"/>
      <c r="Q23" s="1872"/>
      <c r="R23" s="1872"/>
      <c r="S23" s="1872"/>
      <c r="T23" s="1872"/>
      <c r="U23" s="1873"/>
    </row>
    <row r="24" spans="2:21">
      <c r="B24" s="1928" t="s">
        <v>353</v>
      </c>
      <c r="C24" s="1855" t="s">
        <v>2423</v>
      </c>
      <c r="D24" s="1870"/>
      <c r="E24" s="1872"/>
      <c r="F24" s="1872"/>
      <c r="G24" s="1872"/>
      <c r="H24" s="1872"/>
      <c r="I24" s="1873"/>
      <c r="J24" s="1870"/>
      <c r="K24" s="1872"/>
      <c r="L24" s="1872"/>
      <c r="M24" s="1872"/>
      <c r="N24" s="1872"/>
      <c r="O24" s="1873"/>
      <c r="P24" s="1870"/>
      <c r="Q24" s="1872"/>
      <c r="R24" s="1872"/>
      <c r="S24" s="1872"/>
      <c r="T24" s="1872"/>
      <c r="U24" s="1873"/>
    </row>
    <row r="25" spans="2:21">
      <c r="B25" s="1928" t="s">
        <v>354</v>
      </c>
      <c r="C25" s="1855" t="s">
        <v>2424</v>
      </c>
      <c r="D25" s="1870"/>
      <c r="E25" s="1872"/>
      <c r="F25" s="1872"/>
      <c r="G25" s="1872"/>
      <c r="H25" s="1872"/>
      <c r="I25" s="1873"/>
      <c r="J25" s="1870"/>
      <c r="K25" s="1872"/>
      <c r="L25" s="1872"/>
      <c r="M25" s="1872"/>
      <c r="N25" s="1872"/>
      <c r="O25" s="1873"/>
      <c r="P25" s="1870"/>
      <c r="Q25" s="1872"/>
      <c r="R25" s="1872"/>
      <c r="S25" s="1872"/>
      <c r="T25" s="1872"/>
      <c r="U25" s="1873"/>
    </row>
    <row r="26" spans="2:21">
      <c r="B26" s="1928" t="s">
        <v>355</v>
      </c>
      <c r="C26" s="1855" t="s">
        <v>2425</v>
      </c>
      <c r="D26" s="1932"/>
      <c r="E26" s="1933"/>
      <c r="F26" s="1933"/>
      <c r="G26" s="1933"/>
      <c r="H26" s="1933"/>
      <c r="I26" s="1934"/>
      <c r="J26" s="1932"/>
      <c r="K26" s="1933"/>
      <c r="L26" s="1933"/>
      <c r="M26" s="1933"/>
      <c r="N26" s="1933"/>
      <c r="O26" s="1934"/>
      <c r="P26" s="1932"/>
      <c r="Q26" s="1933"/>
      <c r="R26" s="1933"/>
      <c r="S26" s="1933"/>
      <c r="T26" s="1933"/>
      <c r="U26" s="1934"/>
    </row>
    <row r="27" spans="2:21">
      <c r="B27" s="1844" t="s">
        <v>2530</v>
      </c>
    </row>
    <row r="29" spans="2:21">
      <c r="B29" s="1844" t="s">
        <v>2520</v>
      </c>
    </row>
    <row r="30" spans="2:21">
      <c r="B30" s="1844"/>
    </row>
    <row r="31" spans="2:21">
      <c r="B31" s="1844" t="s">
        <v>2521</v>
      </c>
    </row>
    <row r="32" spans="2:21">
      <c r="B32" s="1844" t="s">
        <v>2522</v>
      </c>
    </row>
    <row r="33" spans="2:2">
      <c r="B33" s="1844" t="s">
        <v>12</v>
      </c>
    </row>
    <row r="34" spans="2:2">
      <c r="B34" s="1844" t="s">
        <v>2522</v>
      </c>
    </row>
    <row r="35" spans="2:2">
      <c r="B35" s="1844" t="s">
        <v>1909</v>
      </c>
    </row>
    <row r="36" spans="2:2">
      <c r="B36" s="1844" t="s">
        <v>2522</v>
      </c>
    </row>
  </sheetData>
  <mergeCells count="7">
    <mergeCell ref="C4:T4"/>
    <mergeCell ref="C5:T5"/>
    <mergeCell ref="B8:C8"/>
    <mergeCell ref="B10:C12"/>
    <mergeCell ref="D10:I10"/>
    <mergeCell ref="J10:O10"/>
    <mergeCell ref="P10:U10"/>
  </mergeCells>
  <pageMargins left="0.7" right="0.7" top="0.75" bottom="0.75" header="0.3" footer="0.3"/>
  <pageSetup paperSize="9" scale="6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DB40-439C-4673-9BD2-1215437C02DE}">
  <sheetPr>
    <pageSetUpPr fitToPage="1"/>
  </sheetPr>
  <dimension ref="B1:AD66"/>
  <sheetViews>
    <sheetView showGridLines="0" view="pageBreakPreview" topLeftCell="O1" zoomScaleNormal="55" zoomScaleSheetLayoutView="100" workbookViewId="0">
      <selection activeCell="A74" sqref="A74:XFD74"/>
    </sheetView>
  </sheetViews>
  <sheetFormatPr defaultColWidth="9.28515625" defaultRowHeight="14.25"/>
  <cols>
    <col min="1" max="1" width="4.28515625" style="1935" customWidth="1"/>
    <col min="2" max="2" width="11.42578125" style="1938" customWidth="1"/>
    <col min="3" max="3" width="75.85546875" style="1935" customWidth="1"/>
    <col min="4" max="4" width="12.42578125" style="1935" customWidth="1"/>
    <col min="5" max="5" width="21.28515625" style="1935" customWidth="1"/>
    <col min="6" max="6" width="15.42578125" style="1935" customWidth="1"/>
    <col min="7" max="7" width="13.7109375" style="1935" customWidth="1"/>
    <col min="8" max="8" width="15.42578125" style="1935" customWidth="1"/>
    <col min="9" max="10" width="10.28515625" style="1935" customWidth="1"/>
    <col min="11" max="11" width="12" style="1935" customWidth="1"/>
    <col min="12" max="12" width="19.28515625" style="1935" customWidth="1"/>
    <col min="13" max="13" width="15.42578125" style="1935" customWidth="1"/>
    <col min="14" max="14" width="14.85546875" style="1935" customWidth="1"/>
    <col min="15" max="16" width="10.42578125" style="1935" customWidth="1"/>
    <col min="17" max="17" width="11.140625" style="1935" customWidth="1"/>
    <col min="18" max="18" width="20.140625" style="1935" customWidth="1"/>
    <col min="19" max="19" width="13.85546875" style="1935" customWidth="1"/>
    <col min="20" max="20" width="14.7109375" style="1935" customWidth="1"/>
    <col min="21" max="22" width="11.140625" style="1935" customWidth="1"/>
    <col min="23" max="30" width="18.140625" style="1935" customWidth="1"/>
    <col min="31" max="31" width="2.85546875" style="1935" customWidth="1"/>
    <col min="32" max="16384" width="9.28515625" style="1935"/>
  </cols>
  <sheetData>
    <row r="1" spans="2:30" ht="15">
      <c r="B1" s="1840" t="s">
        <v>2394</v>
      </c>
      <c r="C1" s="1427"/>
      <c r="D1" s="1427"/>
      <c r="E1" s="1427"/>
      <c r="F1" s="1427"/>
      <c r="G1" s="1427"/>
      <c r="H1" s="1427"/>
      <c r="I1" s="1427"/>
      <c r="J1" s="1427"/>
      <c r="K1" s="1427"/>
      <c r="L1" s="1427"/>
      <c r="M1" s="1427"/>
      <c r="N1" s="1427"/>
      <c r="O1" s="1427"/>
      <c r="P1" s="1427"/>
      <c r="Q1" s="1427"/>
      <c r="R1" s="1427"/>
      <c r="S1" s="1427"/>
      <c r="T1" s="1427"/>
      <c r="U1" s="1427"/>
      <c r="V1" s="1427"/>
      <c r="W1" s="1427"/>
      <c r="X1" s="1427"/>
      <c r="Y1" s="1427"/>
      <c r="Z1" s="1427"/>
      <c r="AD1" s="1841" t="s">
        <v>2531</v>
      </c>
    </row>
    <row r="2" spans="2:30" ht="15">
      <c r="B2" s="1917" t="s">
        <v>343</v>
      </c>
      <c r="C2" s="1427"/>
      <c r="D2" s="1427"/>
      <c r="E2" s="1427"/>
      <c r="F2" s="1427"/>
      <c r="G2" s="1427"/>
      <c r="H2" s="1427"/>
      <c r="I2" s="1427"/>
      <c r="J2" s="1427"/>
      <c r="K2" s="1427"/>
      <c r="L2" s="1427"/>
      <c r="M2" s="1427"/>
      <c r="N2" s="1427"/>
      <c r="O2" s="1427"/>
      <c r="P2" s="1427"/>
      <c r="Q2" s="1427"/>
      <c r="R2" s="1427"/>
      <c r="S2" s="1427"/>
      <c r="T2" s="1427"/>
      <c r="U2" s="1427"/>
      <c r="V2" s="1427"/>
      <c r="W2" s="1427"/>
      <c r="X2" s="1427"/>
      <c r="Y2" s="1427"/>
      <c r="Z2" s="1427"/>
      <c r="AD2" s="1918" t="s">
        <v>2532</v>
      </c>
    </row>
    <row r="3" spans="2:30" ht="15">
      <c r="B3" s="1427"/>
      <c r="C3" s="1427"/>
      <c r="D3" s="1427"/>
      <c r="E3" s="1427"/>
      <c r="F3" s="1427"/>
      <c r="G3" s="1427"/>
      <c r="H3" s="1427"/>
      <c r="I3" s="1427"/>
      <c r="J3" s="1427"/>
      <c r="K3" s="1427"/>
      <c r="L3" s="1427"/>
      <c r="M3" s="1427"/>
      <c r="N3" s="1427"/>
      <c r="O3" s="1427"/>
      <c r="P3" s="1427"/>
      <c r="Q3" s="1427"/>
      <c r="R3" s="1427"/>
      <c r="S3" s="1427"/>
      <c r="T3" s="1427"/>
      <c r="U3" s="1427"/>
      <c r="V3" s="1427"/>
      <c r="W3" s="1427"/>
      <c r="X3" s="1427"/>
      <c r="Y3" s="1427"/>
      <c r="Z3" s="1427"/>
      <c r="AA3" s="1427"/>
    </row>
    <row r="4" spans="2:30" ht="15">
      <c r="B4" s="2895" t="s">
        <v>2533</v>
      </c>
      <c r="C4" s="2895"/>
      <c r="D4" s="2895"/>
      <c r="E4" s="2895"/>
      <c r="F4" s="2895"/>
      <c r="G4" s="2895"/>
      <c r="H4" s="2895"/>
      <c r="I4" s="2895"/>
      <c r="J4" s="2895"/>
      <c r="K4" s="2895"/>
      <c r="L4" s="2895"/>
      <c r="M4" s="2895"/>
      <c r="N4" s="2895"/>
      <c r="O4" s="2895"/>
      <c r="P4" s="2895"/>
      <c r="Q4" s="2895"/>
      <c r="R4" s="2895"/>
      <c r="S4" s="2895"/>
      <c r="T4" s="2895"/>
      <c r="U4" s="2895"/>
      <c r="V4" s="2895"/>
      <c r="W4" s="2895"/>
      <c r="X4" s="2895"/>
      <c r="Y4" s="2895"/>
      <c r="Z4" s="2895"/>
      <c r="AA4" s="2895"/>
      <c r="AB4" s="2895"/>
      <c r="AC4" s="2895"/>
      <c r="AD4" s="2895"/>
    </row>
    <row r="5" spans="2:30" ht="15">
      <c r="B5" s="2896" t="s">
        <v>2398</v>
      </c>
      <c r="C5" s="2896"/>
      <c r="D5" s="2896"/>
      <c r="E5" s="2896"/>
      <c r="F5" s="2896"/>
      <c r="G5" s="2896"/>
      <c r="H5" s="2896"/>
      <c r="I5" s="2896"/>
      <c r="J5" s="2896"/>
      <c r="K5" s="2896"/>
      <c r="L5" s="2896"/>
      <c r="M5" s="2896"/>
      <c r="N5" s="2896"/>
      <c r="O5" s="2896"/>
      <c r="P5" s="2896"/>
      <c r="Q5" s="2896"/>
      <c r="R5" s="2896"/>
      <c r="S5" s="2896"/>
      <c r="T5" s="2896"/>
      <c r="U5" s="2896"/>
      <c r="V5" s="2896"/>
      <c r="W5" s="2896"/>
      <c r="X5" s="2896"/>
      <c r="Y5" s="2896"/>
      <c r="Z5" s="2896"/>
      <c r="AA5" s="2896"/>
      <c r="AB5" s="2896"/>
      <c r="AC5" s="2896"/>
      <c r="AD5" s="2896"/>
    </row>
    <row r="6" spans="2:30" ht="15">
      <c r="B6" s="1427"/>
      <c r="C6" s="1427"/>
      <c r="D6" s="1427"/>
      <c r="E6" s="1427"/>
      <c r="F6" s="1427"/>
      <c r="G6" s="1427"/>
      <c r="H6" s="1427"/>
      <c r="I6" s="1427"/>
      <c r="J6" s="1427"/>
      <c r="K6" s="1427"/>
      <c r="L6" s="1427"/>
      <c r="M6" s="1427"/>
      <c r="N6" s="1427"/>
      <c r="O6" s="1427"/>
      <c r="P6" s="1427"/>
      <c r="Q6" s="1427"/>
      <c r="R6" s="1427"/>
      <c r="S6" s="1427"/>
      <c r="T6" s="1427"/>
      <c r="U6" s="1427"/>
      <c r="V6" s="1427"/>
      <c r="W6" s="1427"/>
      <c r="X6" s="1427"/>
      <c r="Y6" s="1427"/>
      <c r="Z6" s="1427"/>
      <c r="AA6" s="1427"/>
    </row>
    <row r="7" spans="2:30">
      <c r="B7" s="1922"/>
      <c r="C7" s="1936"/>
      <c r="D7" s="1923"/>
      <c r="E7" s="1923"/>
      <c r="F7" s="1924"/>
      <c r="G7" s="1924"/>
      <c r="H7" s="1924"/>
      <c r="I7" s="1922"/>
      <c r="J7" s="1922"/>
      <c r="K7" s="1922"/>
      <c r="L7" s="1922"/>
      <c r="M7" s="1922"/>
      <c r="N7" s="1922"/>
      <c r="O7" s="1922"/>
      <c r="P7" s="1922"/>
      <c r="Q7" s="1922"/>
      <c r="R7" s="1922"/>
      <c r="S7" s="1922"/>
      <c r="T7" s="1922"/>
      <c r="U7" s="1922"/>
      <c r="V7" s="1922"/>
      <c r="W7" s="1922"/>
      <c r="X7" s="1922"/>
      <c r="Y7" s="1922"/>
      <c r="Z7" s="1922"/>
      <c r="AA7" s="1922"/>
    </row>
    <row r="8" spans="2:30">
      <c r="B8" s="1848" t="s">
        <v>1821</v>
      </c>
      <c r="C8" s="1937" t="s">
        <v>2399</v>
      </c>
      <c r="F8" s="1924"/>
      <c r="G8" s="1924"/>
      <c r="H8" s="1924"/>
      <c r="I8" s="1922"/>
      <c r="J8" s="1922"/>
      <c r="K8" s="1922"/>
      <c r="L8" s="1922"/>
      <c r="M8" s="1922"/>
      <c r="N8" s="1922"/>
      <c r="O8" s="1922"/>
      <c r="P8" s="1922"/>
      <c r="Q8" s="1922"/>
      <c r="R8" s="1922"/>
      <c r="S8" s="1922"/>
      <c r="T8" s="1922"/>
      <c r="U8" s="1922"/>
      <c r="V8" s="1922"/>
      <c r="W8" s="1922"/>
      <c r="X8" s="1922"/>
      <c r="Y8" s="1922"/>
      <c r="Z8" s="1922"/>
      <c r="AA8" s="1922"/>
    </row>
    <row r="9" spans="2:30">
      <c r="AD9" s="1843" t="s">
        <v>8</v>
      </c>
    </row>
    <row r="10" spans="2:30" ht="12.75">
      <c r="B10" s="2897"/>
      <c r="C10" s="2898"/>
      <c r="D10" s="2901" t="s">
        <v>2526</v>
      </c>
      <c r="E10" s="2902"/>
      <c r="F10" s="2902"/>
      <c r="G10" s="2902"/>
      <c r="H10" s="2902"/>
      <c r="I10" s="2902"/>
      <c r="J10" s="2902"/>
      <c r="K10" s="2901" t="s">
        <v>2527</v>
      </c>
      <c r="L10" s="2902"/>
      <c r="M10" s="2902"/>
      <c r="N10" s="2902"/>
      <c r="O10" s="2902"/>
      <c r="P10" s="2902"/>
      <c r="Q10" s="2901" t="s">
        <v>2528</v>
      </c>
      <c r="R10" s="2902"/>
      <c r="S10" s="2902"/>
      <c r="T10" s="2902"/>
      <c r="U10" s="2902"/>
      <c r="V10" s="2902"/>
      <c r="W10" s="2901" t="s">
        <v>2534</v>
      </c>
      <c r="X10" s="2902"/>
      <c r="Y10" s="2901" t="s">
        <v>2535</v>
      </c>
      <c r="Z10" s="2902"/>
      <c r="AA10" s="2901" t="s">
        <v>2536</v>
      </c>
      <c r="AB10" s="2902"/>
      <c r="AC10" s="2901" t="s">
        <v>2537</v>
      </c>
      <c r="AD10" s="2903"/>
    </row>
    <row r="11" spans="2:30" ht="41.25" customHeight="1">
      <c r="B11" s="2899"/>
      <c r="C11" s="2900"/>
      <c r="D11" s="2878" t="s">
        <v>2538</v>
      </c>
      <c r="E11" s="2878" t="s">
        <v>2539</v>
      </c>
      <c r="F11" s="2878" t="s">
        <v>2540</v>
      </c>
      <c r="G11" s="2878" t="s">
        <v>2541</v>
      </c>
      <c r="H11" s="2878" t="s">
        <v>2542</v>
      </c>
      <c r="I11" s="2906" t="s">
        <v>2403</v>
      </c>
      <c r="J11" s="2907"/>
      <c r="K11" s="2878" t="s">
        <v>2538</v>
      </c>
      <c r="L11" s="2878" t="s">
        <v>2543</v>
      </c>
      <c r="M11" s="2878" t="s">
        <v>2544</v>
      </c>
      <c r="N11" s="2878" t="s">
        <v>2542</v>
      </c>
      <c r="O11" s="2906" t="s">
        <v>2403</v>
      </c>
      <c r="P11" s="2907"/>
      <c r="Q11" s="2878" t="s">
        <v>2538</v>
      </c>
      <c r="R11" s="2878" t="s">
        <v>2543</v>
      </c>
      <c r="S11" s="2878" t="s">
        <v>2544</v>
      </c>
      <c r="T11" s="2878" t="s">
        <v>2542</v>
      </c>
      <c r="U11" s="2906" t="s">
        <v>2403</v>
      </c>
      <c r="V11" s="2907"/>
      <c r="W11" s="2877" t="s">
        <v>2545</v>
      </c>
      <c r="X11" s="2904" t="s">
        <v>2546</v>
      </c>
      <c r="Y11" s="2877" t="s">
        <v>2545</v>
      </c>
      <c r="Z11" s="2904" t="s">
        <v>2546</v>
      </c>
      <c r="AA11" s="2877" t="s">
        <v>2545</v>
      </c>
      <c r="AB11" s="2904" t="s">
        <v>2546</v>
      </c>
      <c r="AC11" s="2877" t="s">
        <v>2545</v>
      </c>
      <c r="AD11" s="2904" t="s">
        <v>2546</v>
      </c>
    </row>
    <row r="12" spans="2:30" ht="36" customHeight="1">
      <c r="B12" s="2899"/>
      <c r="C12" s="2900"/>
      <c r="D12" s="2876"/>
      <c r="E12" s="2876"/>
      <c r="F12" s="2876"/>
      <c r="G12" s="2876"/>
      <c r="H12" s="2876"/>
      <c r="I12" s="1853" t="s">
        <v>2547</v>
      </c>
      <c r="J12" s="1939" t="s">
        <v>2548</v>
      </c>
      <c r="K12" s="2876"/>
      <c r="L12" s="2876"/>
      <c r="M12" s="2876"/>
      <c r="N12" s="2876"/>
      <c r="O12" s="1853" t="s">
        <v>2547</v>
      </c>
      <c r="P12" s="1939" t="s">
        <v>2548</v>
      </c>
      <c r="Q12" s="2876"/>
      <c r="R12" s="2876"/>
      <c r="S12" s="2876"/>
      <c r="T12" s="2876"/>
      <c r="U12" s="1853" t="s">
        <v>2547</v>
      </c>
      <c r="V12" s="1939" t="s">
        <v>2548</v>
      </c>
      <c r="W12" s="2877"/>
      <c r="X12" s="2904"/>
      <c r="Y12" s="2877"/>
      <c r="Z12" s="2904"/>
      <c r="AA12" s="2877"/>
      <c r="AB12" s="2904"/>
      <c r="AC12" s="2877"/>
      <c r="AD12" s="2904"/>
    </row>
    <row r="13" spans="2:30" ht="12.75">
      <c r="B13" s="1940"/>
      <c r="C13" s="1871"/>
      <c r="D13" s="1941" t="s">
        <v>115</v>
      </c>
      <c r="E13" s="1941" t="s">
        <v>178</v>
      </c>
      <c r="F13" s="1941" t="s">
        <v>201</v>
      </c>
      <c r="G13" s="1941" t="s">
        <v>272</v>
      </c>
      <c r="H13" s="1941" t="s">
        <v>393</v>
      </c>
      <c r="I13" s="1941" t="s">
        <v>2549</v>
      </c>
      <c r="J13" s="1942" t="s">
        <v>2550</v>
      </c>
      <c r="K13" s="1941" t="s">
        <v>66</v>
      </c>
      <c r="L13" s="1943" t="s">
        <v>76</v>
      </c>
      <c r="M13" s="1943" t="s">
        <v>419</v>
      </c>
      <c r="N13" s="1943" t="s">
        <v>421</v>
      </c>
      <c r="O13" s="1943" t="s">
        <v>2551</v>
      </c>
      <c r="P13" s="1942" t="s">
        <v>2552</v>
      </c>
      <c r="Q13" s="1941" t="s">
        <v>277</v>
      </c>
      <c r="R13" s="1943" t="s">
        <v>279</v>
      </c>
      <c r="S13" s="1943" t="s">
        <v>281</v>
      </c>
      <c r="T13" s="1943" t="s">
        <v>282</v>
      </c>
      <c r="U13" s="1943" t="s">
        <v>2553</v>
      </c>
      <c r="V13" s="1942" t="s">
        <v>2554</v>
      </c>
      <c r="W13" s="1941" t="s">
        <v>2083</v>
      </c>
      <c r="X13" s="1942" t="s">
        <v>2081</v>
      </c>
      <c r="Y13" s="1941" t="s">
        <v>428</v>
      </c>
      <c r="Z13" s="1942" t="s">
        <v>843</v>
      </c>
      <c r="AA13" s="1941" t="s">
        <v>205</v>
      </c>
      <c r="AB13" s="1942" t="s">
        <v>207</v>
      </c>
      <c r="AC13" s="1941" t="s">
        <v>214</v>
      </c>
      <c r="AD13" s="1941" t="s">
        <v>216</v>
      </c>
    </row>
    <row r="14" spans="2:30" ht="12.75">
      <c r="B14" s="2864" t="s">
        <v>2438</v>
      </c>
      <c r="C14" s="2905"/>
      <c r="D14" s="1944"/>
      <c r="E14" s="1944"/>
      <c r="F14" s="1944"/>
      <c r="G14" s="1944"/>
      <c r="H14" s="1944"/>
      <c r="I14" s="1944"/>
      <c r="J14" s="1944"/>
      <c r="K14" s="1945"/>
      <c r="L14" s="1944"/>
      <c r="M14" s="1944"/>
      <c r="N14" s="1944"/>
      <c r="O14" s="1944"/>
      <c r="P14" s="1944"/>
      <c r="Q14" s="1945"/>
      <c r="R14" s="1944"/>
      <c r="S14" s="1944"/>
      <c r="T14" s="1944"/>
      <c r="U14" s="1944"/>
      <c r="V14" s="1944"/>
      <c r="W14" s="1945"/>
      <c r="X14" s="1944"/>
      <c r="Y14" s="1945"/>
      <c r="Z14" s="1944"/>
      <c r="AA14" s="1945"/>
      <c r="AB14" s="1944"/>
      <c r="AC14" s="1945"/>
      <c r="AD14" s="1946"/>
    </row>
    <row r="15" spans="2:30" ht="12.75">
      <c r="B15" s="1863" t="s">
        <v>2</v>
      </c>
      <c r="C15" s="1947" t="s">
        <v>2439</v>
      </c>
      <c r="D15" s="1929"/>
      <c r="E15" s="1930"/>
      <c r="F15" s="1930"/>
      <c r="G15" s="1879"/>
      <c r="H15" s="1930"/>
      <c r="I15" s="1930"/>
      <c r="J15" s="1931"/>
      <c r="K15" s="1929"/>
      <c r="L15" s="1930"/>
      <c r="M15" s="1930"/>
      <c r="N15" s="1930"/>
      <c r="O15" s="1930"/>
      <c r="P15" s="1931"/>
      <c r="Q15" s="1929"/>
      <c r="R15" s="1930"/>
      <c r="S15" s="1930"/>
      <c r="T15" s="1930"/>
      <c r="U15" s="1930"/>
      <c r="V15" s="1931"/>
      <c r="W15" s="1929"/>
      <c r="X15" s="1931"/>
      <c r="Y15" s="1929"/>
      <c r="Z15" s="1931"/>
      <c r="AA15" s="1929"/>
      <c r="AB15" s="1931"/>
      <c r="AC15" s="1929"/>
      <c r="AD15" s="1931"/>
    </row>
    <row r="16" spans="2:30" ht="12.75">
      <c r="B16" s="1863" t="s">
        <v>115</v>
      </c>
      <c r="C16" s="1948" t="s">
        <v>2440</v>
      </c>
      <c r="D16" s="1870"/>
      <c r="E16" s="1872"/>
      <c r="F16" s="1872"/>
      <c r="G16" s="1872"/>
      <c r="H16" s="1872"/>
      <c r="I16" s="1872"/>
      <c r="J16" s="1873"/>
      <c r="K16" s="1870"/>
      <c r="L16" s="1872"/>
      <c r="M16" s="1872"/>
      <c r="N16" s="1872"/>
      <c r="O16" s="1872"/>
      <c r="P16" s="1873"/>
      <c r="Q16" s="1870"/>
      <c r="R16" s="1872"/>
      <c r="S16" s="1872"/>
      <c r="T16" s="1872"/>
      <c r="U16" s="1872"/>
      <c r="V16" s="1873"/>
      <c r="W16" s="1870"/>
      <c r="X16" s="1873"/>
      <c r="Y16" s="1870"/>
      <c r="Z16" s="1873"/>
      <c r="AA16" s="1870"/>
      <c r="AB16" s="1873"/>
      <c r="AC16" s="1870"/>
      <c r="AD16" s="1873"/>
    </row>
    <row r="17" spans="2:30" ht="12.75">
      <c r="B17" s="1863" t="s">
        <v>178</v>
      </c>
      <c r="C17" s="1947" t="s">
        <v>2441</v>
      </c>
      <c r="D17" s="1870"/>
      <c r="E17" s="1872"/>
      <c r="F17" s="1872"/>
      <c r="G17" s="1872"/>
      <c r="H17" s="1872"/>
      <c r="I17" s="1872"/>
      <c r="J17" s="1873"/>
      <c r="K17" s="1870"/>
      <c r="L17" s="1872"/>
      <c r="M17" s="1872"/>
      <c r="N17" s="1872"/>
      <c r="O17" s="1872"/>
      <c r="P17" s="1873"/>
      <c r="Q17" s="1870"/>
      <c r="R17" s="1872"/>
      <c r="S17" s="1872"/>
      <c r="T17" s="1872"/>
      <c r="U17" s="1872"/>
      <c r="V17" s="1873"/>
      <c r="W17" s="1870"/>
      <c r="X17" s="1873"/>
      <c r="Y17" s="1870"/>
      <c r="Z17" s="1873"/>
      <c r="AA17" s="1870"/>
      <c r="AB17" s="1873"/>
      <c r="AC17" s="1870"/>
      <c r="AD17" s="1873"/>
    </row>
    <row r="18" spans="2:30" ht="12.75">
      <c r="B18" s="1863" t="s">
        <v>201</v>
      </c>
      <c r="C18" s="1947" t="s">
        <v>1352</v>
      </c>
      <c r="D18" s="1870"/>
      <c r="E18" s="1872"/>
      <c r="F18" s="1872"/>
      <c r="G18" s="1879"/>
      <c r="H18" s="1872"/>
      <c r="I18" s="1872"/>
      <c r="J18" s="1873"/>
      <c r="K18" s="1870"/>
      <c r="L18" s="1872"/>
      <c r="M18" s="1872"/>
      <c r="N18" s="1872"/>
      <c r="O18" s="1872"/>
      <c r="P18" s="1873"/>
      <c r="Q18" s="1870"/>
      <c r="R18" s="1872"/>
      <c r="S18" s="1872"/>
      <c r="T18" s="1872"/>
      <c r="U18" s="1872"/>
      <c r="V18" s="1873"/>
      <c r="W18" s="1870"/>
      <c r="X18" s="1873"/>
      <c r="Y18" s="1870"/>
      <c r="Z18" s="1873"/>
      <c r="AA18" s="1870"/>
      <c r="AB18" s="1873"/>
      <c r="AC18" s="1870"/>
      <c r="AD18" s="1873"/>
    </row>
    <row r="19" spans="2:30" ht="12.75">
      <c r="B19" s="1874" t="s">
        <v>2442</v>
      </c>
      <c r="C19" s="1949" t="s">
        <v>2443</v>
      </c>
      <c r="D19" s="1870"/>
      <c r="E19" s="1872"/>
      <c r="F19" s="1872"/>
      <c r="G19" s="1879"/>
      <c r="H19" s="1872"/>
      <c r="I19" s="1872"/>
      <c r="J19" s="1873"/>
      <c r="K19" s="1870"/>
      <c r="L19" s="1872"/>
      <c r="M19" s="1872"/>
      <c r="N19" s="1872"/>
      <c r="O19" s="1872"/>
      <c r="P19" s="1873"/>
      <c r="Q19" s="1870"/>
      <c r="R19" s="1872"/>
      <c r="S19" s="1872"/>
      <c r="T19" s="1872"/>
      <c r="U19" s="1872"/>
      <c r="V19" s="1873"/>
      <c r="W19" s="1870"/>
      <c r="X19" s="1873"/>
      <c r="Y19" s="1870"/>
      <c r="Z19" s="1873"/>
      <c r="AA19" s="1870"/>
      <c r="AB19" s="1873"/>
      <c r="AC19" s="1870"/>
      <c r="AD19" s="1873"/>
    </row>
    <row r="20" spans="2:30" ht="12.75">
      <c r="B20" s="1874" t="s">
        <v>2158</v>
      </c>
      <c r="C20" s="1950" t="s">
        <v>2444</v>
      </c>
      <c r="D20" s="1870"/>
      <c r="E20" s="1872"/>
      <c r="F20" s="1872"/>
      <c r="G20" s="1879"/>
      <c r="H20" s="1872"/>
      <c r="I20" s="1872"/>
      <c r="J20" s="1873"/>
      <c r="K20" s="1870"/>
      <c r="L20" s="1872"/>
      <c r="M20" s="1872"/>
      <c r="N20" s="1872"/>
      <c r="O20" s="1872"/>
      <c r="P20" s="1873"/>
      <c r="Q20" s="1870"/>
      <c r="R20" s="1872"/>
      <c r="S20" s="1872"/>
      <c r="T20" s="1872"/>
      <c r="U20" s="1872"/>
      <c r="V20" s="1873"/>
      <c r="W20" s="1870"/>
      <c r="X20" s="1873"/>
      <c r="Y20" s="1870"/>
      <c r="Z20" s="1873"/>
      <c r="AA20" s="1870"/>
      <c r="AB20" s="1873"/>
      <c r="AC20" s="1870"/>
      <c r="AD20" s="1873"/>
    </row>
    <row r="21" spans="2:30" ht="12.75">
      <c r="B21" s="1874" t="s">
        <v>2445</v>
      </c>
      <c r="C21" s="1949" t="s">
        <v>2446</v>
      </c>
      <c r="D21" s="1870"/>
      <c r="E21" s="1872"/>
      <c r="F21" s="1872"/>
      <c r="G21" s="1879"/>
      <c r="H21" s="1872"/>
      <c r="I21" s="1872"/>
      <c r="J21" s="1873"/>
      <c r="K21" s="1870"/>
      <c r="L21" s="1872"/>
      <c r="M21" s="1872"/>
      <c r="N21" s="1872"/>
      <c r="O21" s="1872"/>
      <c r="P21" s="1873"/>
      <c r="Q21" s="1870"/>
      <c r="R21" s="1872"/>
      <c r="S21" s="1872"/>
      <c r="T21" s="1872"/>
      <c r="U21" s="1872"/>
      <c r="V21" s="1873"/>
      <c r="W21" s="1870"/>
      <c r="X21" s="1873"/>
      <c r="Y21" s="1870"/>
      <c r="Z21" s="1873"/>
      <c r="AA21" s="1870"/>
      <c r="AB21" s="1873"/>
      <c r="AC21" s="1870"/>
      <c r="AD21" s="1873"/>
    </row>
    <row r="22" spans="2:30" ht="12.75">
      <c r="B22" s="1874" t="s">
        <v>2314</v>
      </c>
      <c r="C22" s="1951" t="s">
        <v>2447</v>
      </c>
      <c r="D22" s="1870"/>
      <c r="E22" s="1872"/>
      <c r="F22" s="1872"/>
      <c r="G22" s="1872"/>
      <c r="H22" s="1872"/>
      <c r="I22" s="1872"/>
      <c r="J22" s="1873"/>
      <c r="K22" s="1870"/>
      <c r="L22" s="1872"/>
      <c r="M22" s="1872"/>
      <c r="N22" s="1872"/>
      <c r="O22" s="1872"/>
      <c r="P22" s="1873"/>
      <c r="Q22" s="1870"/>
      <c r="R22" s="1872"/>
      <c r="S22" s="1872"/>
      <c r="T22" s="1872"/>
      <c r="U22" s="1872"/>
      <c r="V22" s="1873"/>
      <c r="W22" s="1870"/>
      <c r="X22" s="1873"/>
      <c r="Y22" s="1870"/>
      <c r="Z22" s="1873"/>
      <c r="AA22" s="1870"/>
      <c r="AB22" s="1873"/>
      <c r="AC22" s="1870"/>
      <c r="AD22" s="1873"/>
    </row>
    <row r="23" spans="2:30" ht="12.75">
      <c r="B23" s="1874" t="s">
        <v>2313</v>
      </c>
      <c r="C23" s="1951" t="s">
        <v>2448</v>
      </c>
      <c r="D23" s="1870"/>
      <c r="E23" s="1872"/>
      <c r="F23" s="1872"/>
      <c r="G23" s="1872"/>
      <c r="H23" s="1872"/>
      <c r="I23" s="1872"/>
      <c r="J23" s="1873"/>
      <c r="K23" s="1870"/>
      <c r="L23" s="1872"/>
      <c r="M23" s="1872"/>
      <c r="N23" s="1872"/>
      <c r="O23" s="1872"/>
      <c r="P23" s="1873"/>
      <c r="Q23" s="1870"/>
      <c r="R23" s="1872"/>
      <c r="S23" s="1872"/>
      <c r="T23" s="1872"/>
      <c r="U23" s="1872"/>
      <c r="V23" s="1873"/>
      <c r="W23" s="1870"/>
      <c r="X23" s="1873"/>
      <c r="Y23" s="1870"/>
      <c r="Z23" s="1873"/>
      <c r="AA23" s="1870"/>
      <c r="AB23" s="1873"/>
      <c r="AC23" s="1870"/>
      <c r="AD23" s="1873"/>
    </row>
    <row r="24" spans="2:30" ht="12.75">
      <c r="B24" s="1874" t="s">
        <v>2157</v>
      </c>
      <c r="C24" s="1950" t="s">
        <v>2449</v>
      </c>
      <c r="D24" s="1870"/>
      <c r="E24" s="1872"/>
      <c r="F24" s="1872"/>
      <c r="G24" s="1872"/>
      <c r="H24" s="1872"/>
      <c r="I24" s="1872"/>
      <c r="J24" s="1873"/>
      <c r="K24" s="1870"/>
      <c r="L24" s="1872"/>
      <c r="M24" s="1872"/>
      <c r="N24" s="1872"/>
      <c r="O24" s="1872"/>
      <c r="P24" s="1873"/>
      <c r="Q24" s="1870"/>
      <c r="R24" s="1872"/>
      <c r="S24" s="1872"/>
      <c r="T24" s="1872"/>
      <c r="U24" s="1872"/>
      <c r="V24" s="1873"/>
      <c r="W24" s="1870"/>
      <c r="X24" s="1873"/>
      <c r="Y24" s="1870"/>
      <c r="Z24" s="1873"/>
      <c r="AA24" s="1870"/>
      <c r="AB24" s="1873"/>
      <c r="AC24" s="1870"/>
      <c r="AD24" s="1873"/>
    </row>
    <row r="25" spans="2:30" s="1955" customFormat="1" ht="22.5">
      <c r="B25" s="1902" t="s">
        <v>2450</v>
      </c>
      <c r="C25" s="1952" t="s">
        <v>2451</v>
      </c>
      <c r="D25" s="1953"/>
      <c r="E25" s="1906"/>
      <c r="F25" s="1906"/>
      <c r="G25" s="1954"/>
      <c r="H25" s="1906"/>
      <c r="I25" s="1906"/>
      <c r="J25" s="1908"/>
      <c r="K25" s="1953"/>
      <c r="L25" s="1906"/>
      <c r="M25" s="1906"/>
      <c r="N25" s="1906"/>
      <c r="O25" s="1906"/>
      <c r="P25" s="1908"/>
      <c r="Q25" s="1953"/>
      <c r="R25" s="1906"/>
      <c r="S25" s="1906"/>
      <c r="T25" s="1906"/>
      <c r="U25" s="1906"/>
      <c r="V25" s="1908"/>
      <c r="W25" s="1953"/>
      <c r="X25" s="1908"/>
      <c r="Y25" s="1953"/>
      <c r="Z25" s="1908"/>
      <c r="AA25" s="1953"/>
      <c r="AB25" s="1908"/>
      <c r="AC25" s="1953"/>
      <c r="AD25" s="1908"/>
    </row>
    <row r="26" spans="2:30" ht="12.75">
      <c r="B26" s="1874" t="s">
        <v>2156</v>
      </c>
      <c r="C26" s="1950" t="s">
        <v>2452</v>
      </c>
      <c r="D26" s="1870"/>
      <c r="E26" s="1872"/>
      <c r="F26" s="1872"/>
      <c r="G26" s="1872"/>
      <c r="H26" s="1872"/>
      <c r="I26" s="1872"/>
      <c r="J26" s="1873"/>
      <c r="K26" s="1870"/>
      <c r="L26" s="1872"/>
      <c r="M26" s="1872"/>
      <c r="N26" s="1872"/>
      <c r="O26" s="1872"/>
      <c r="P26" s="1873"/>
      <c r="Q26" s="1870"/>
      <c r="R26" s="1872"/>
      <c r="S26" s="1872"/>
      <c r="T26" s="1872"/>
      <c r="U26" s="1872"/>
      <c r="V26" s="1873"/>
      <c r="W26" s="1870"/>
      <c r="X26" s="1873"/>
      <c r="Y26" s="1870"/>
      <c r="Z26" s="1873"/>
      <c r="AA26" s="1870"/>
      <c r="AB26" s="1873"/>
      <c r="AC26" s="1870"/>
      <c r="AD26" s="1873"/>
    </row>
    <row r="27" spans="2:30" ht="12.75">
      <c r="B27" s="1863" t="s">
        <v>272</v>
      </c>
      <c r="C27" s="1947" t="s">
        <v>2453</v>
      </c>
      <c r="D27" s="1870"/>
      <c r="E27" s="1872"/>
      <c r="F27" s="1872"/>
      <c r="G27" s="1872"/>
      <c r="H27" s="1872"/>
      <c r="I27" s="1872"/>
      <c r="J27" s="1873"/>
      <c r="K27" s="1870"/>
      <c r="L27" s="1872"/>
      <c r="M27" s="1872"/>
      <c r="N27" s="1872"/>
      <c r="O27" s="1872"/>
      <c r="P27" s="1873"/>
      <c r="Q27" s="1870"/>
      <c r="R27" s="1872"/>
      <c r="S27" s="1872"/>
      <c r="T27" s="1872"/>
      <c r="U27" s="1872"/>
      <c r="V27" s="1873"/>
      <c r="W27" s="1870"/>
      <c r="X27" s="1873"/>
      <c r="Y27" s="1870"/>
      <c r="Z27" s="1873"/>
      <c r="AA27" s="1870"/>
      <c r="AB27" s="1873"/>
      <c r="AC27" s="1870"/>
      <c r="AD27" s="1873"/>
    </row>
    <row r="28" spans="2:30" ht="12.75">
      <c r="B28" s="1874" t="s">
        <v>2454</v>
      </c>
      <c r="C28" s="1949" t="s">
        <v>2455</v>
      </c>
      <c r="D28" s="1870"/>
      <c r="E28" s="1872"/>
      <c r="F28" s="1872"/>
      <c r="G28" s="1879"/>
      <c r="H28" s="1872"/>
      <c r="I28" s="1872"/>
      <c r="J28" s="1873"/>
      <c r="K28" s="1870"/>
      <c r="L28" s="1872"/>
      <c r="M28" s="1872"/>
      <c r="N28" s="1872"/>
      <c r="O28" s="1872"/>
      <c r="P28" s="1873"/>
      <c r="Q28" s="1870"/>
      <c r="R28" s="1872"/>
      <c r="S28" s="1872"/>
      <c r="T28" s="1872"/>
      <c r="U28" s="1872"/>
      <c r="V28" s="1873"/>
      <c r="W28" s="1870"/>
      <c r="X28" s="1873"/>
      <c r="Y28" s="1870"/>
      <c r="Z28" s="1873"/>
      <c r="AA28" s="1870"/>
      <c r="AB28" s="1873"/>
      <c r="AC28" s="1870"/>
      <c r="AD28" s="1873"/>
    </row>
    <row r="29" spans="2:30" ht="12.75">
      <c r="B29" s="1863" t="s">
        <v>393</v>
      </c>
      <c r="C29" s="1956" t="s">
        <v>2456</v>
      </c>
      <c r="D29" s="1870"/>
      <c r="E29" s="1872"/>
      <c r="F29" s="1872"/>
      <c r="G29" s="1872"/>
      <c r="H29" s="1872"/>
      <c r="I29" s="1872"/>
      <c r="J29" s="1873"/>
      <c r="K29" s="1870"/>
      <c r="L29" s="1872"/>
      <c r="M29" s="1872"/>
      <c r="N29" s="1872"/>
      <c r="O29" s="1872"/>
      <c r="P29" s="1873"/>
      <c r="Q29" s="1870"/>
      <c r="R29" s="1872"/>
      <c r="S29" s="1872"/>
      <c r="T29" s="1872"/>
      <c r="U29" s="1872"/>
      <c r="V29" s="1873"/>
      <c r="W29" s="1870"/>
      <c r="X29" s="1873"/>
      <c r="Y29" s="1870"/>
      <c r="Z29" s="1873"/>
      <c r="AA29" s="1870"/>
      <c r="AB29" s="1873"/>
      <c r="AC29" s="1870"/>
      <c r="AD29" s="1873"/>
    </row>
    <row r="30" spans="2:30" ht="12.75">
      <c r="B30" s="1863" t="s">
        <v>395</v>
      </c>
      <c r="C30" s="1956" t="s">
        <v>2457</v>
      </c>
      <c r="D30" s="1870"/>
      <c r="E30" s="1872"/>
      <c r="F30" s="1872"/>
      <c r="G30" s="1872"/>
      <c r="H30" s="1872"/>
      <c r="I30" s="1872"/>
      <c r="J30" s="1873"/>
      <c r="K30" s="1870"/>
      <c r="L30" s="1872"/>
      <c r="M30" s="1872"/>
      <c r="N30" s="1872"/>
      <c r="O30" s="1872"/>
      <c r="P30" s="1873"/>
      <c r="Q30" s="1870"/>
      <c r="R30" s="1872"/>
      <c r="S30" s="1872"/>
      <c r="T30" s="1872"/>
      <c r="U30" s="1872"/>
      <c r="V30" s="1873"/>
      <c r="W30" s="1870"/>
      <c r="X30" s="1873"/>
      <c r="Y30" s="1870"/>
      <c r="Z30" s="1873"/>
      <c r="AA30" s="1870"/>
      <c r="AB30" s="1873"/>
      <c r="AC30" s="1870"/>
      <c r="AD30" s="1873"/>
    </row>
    <row r="31" spans="2:30" ht="12.75">
      <c r="B31" s="1863" t="s">
        <v>397</v>
      </c>
      <c r="C31" s="1956" t="s">
        <v>2555</v>
      </c>
      <c r="D31" s="1870"/>
      <c r="E31" s="1872"/>
      <c r="F31" s="1872"/>
      <c r="G31" s="1872"/>
      <c r="H31" s="1872"/>
      <c r="I31" s="1872"/>
      <c r="J31" s="1873"/>
      <c r="K31" s="1870"/>
      <c r="L31" s="1872"/>
      <c r="M31" s="1872"/>
      <c r="N31" s="1872"/>
      <c r="O31" s="1872"/>
      <c r="P31" s="1873"/>
      <c r="Q31" s="1870"/>
      <c r="R31" s="1872"/>
      <c r="S31" s="1872"/>
      <c r="T31" s="1872"/>
      <c r="U31" s="1872"/>
      <c r="V31" s="1873"/>
      <c r="W31" s="1870"/>
      <c r="X31" s="1873"/>
      <c r="Y31" s="1870"/>
      <c r="Z31" s="1873"/>
      <c r="AA31" s="1870"/>
      <c r="AB31" s="1873"/>
      <c r="AC31" s="1870"/>
      <c r="AD31" s="1873"/>
    </row>
    <row r="32" spans="2:30" ht="12.75">
      <c r="B32" s="1881" t="s">
        <v>399</v>
      </c>
      <c r="C32" s="1956" t="s">
        <v>2459</v>
      </c>
      <c r="D32" s="1870"/>
      <c r="E32" s="1872"/>
      <c r="F32" s="1872"/>
      <c r="G32" s="1872"/>
      <c r="H32" s="1872"/>
      <c r="I32" s="1872"/>
      <c r="J32" s="1873"/>
      <c r="K32" s="1870"/>
      <c r="L32" s="1872"/>
      <c r="M32" s="1872"/>
      <c r="N32" s="1872"/>
      <c r="O32" s="1872"/>
      <c r="P32" s="1873"/>
      <c r="Q32" s="1870"/>
      <c r="R32" s="1872"/>
      <c r="S32" s="1872"/>
      <c r="T32" s="1872"/>
      <c r="U32" s="1872"/>
      <c r="V32" s="1873"/>
      <c r="W32" s="1870"/>
      <c r="X32" s="1873"/>
      <c r="Y32" s="1870"/>
      <c r="Z32" s="1873"/>
      <c r="AA32" s="1870"/>
      <c r="AB32" s="1873"/>
      <c r="AC32" s="1870"/>
      <c r="AD32" s="1873"/>
    </row>
    <row r="33" spans="2:30" ht="12.75">
      <c r="B33" s="1863" t="s">
        <v>1</v>
      </c>
      <c r="C33" s="1947" t="s">
        <v>2460</v>
      </c>
      <c r="D33" s="1870"/>
      <c r="E33" s="1872"/>
      <c r="F33" s="1872"/>
      <c r="G33" s="1879"/>
      <c r="H33" s="1872"/>
      <c r="I33" s="1872"/>
      <c r="J33" s="1873"/>
      <c r="K33" s="1870"/>
      <c r="L33" s="1872"/>
      <c r="M33" s="1872"/>
      <c r="N33" s="1872"/>
      <c r="O33" s="1872"/>
      <c r="P33" s="1873"/>
      <c r="Q33" s="1870"/>
      <c r="R33" s="1872"/>
      <c r="S33" s="1872"/>
      <c r="T33" s="1872"/>
      <c r="U33" s="1872"/>
      <c r="V33" s="1873"/>
      <c r="W33" s="1870"/>
      <c r="X33" s="1873"/>
      <c r="Y33" s="1870"/>
      <c r="Z33" s="1873"/>
      <c r="AA33" s="1870"/>
      <c r="AB33" s="1873"/>
      <c r="AC33" s="1870"/>
      <c r="AD33" s="1873"/>
    </row>
    <row r="34" spans="2:30" ht="12.75">
      <c r="B34" s="1882" t="s">
        <v>66</v>
      </c>
      <c r="C34" s="1948" t="s">
        <v>2461</v>
      </c>
      <c r="D34" s="1870"/>
      <c r="E34" s="1872"/>
      <c r="F34" s="1872"/>
      <c r="G34" s="1872"/>
      <c r="H34" s="1872"/>
      <c r="I34" s="1872"/>
      <c r="J34" s="1873"/>
      <c r="K34" s="1870"/>
      <c r="L34" s="1872"/>
      <c r="M34" s="1872"/>
      <c r="N34" s="1872"/>
      <c r="O34" s="1872"/>
      <c r="P34" s="1873"/>
      <c r="Q34" s="1870"/>
      <c r="R34" s="1872"/>
      <c r="S34" s="1872"/>
      <c r="T34" s="1872"/>
      <c r="U34" s="1872"/>
      <c r="V34" s="1873"/>
      <c r="W34" s="1870"/>
      <c r="X34" s="1873"/>
      <c r="Y34" s="1870"/>
      <c r="Z34" s="1873"/>
      <c r="AA34" s="1870"/>
      <c r="AB34" s="1873"/>
      <c r="AC34" s="1870"/>
      <c r="AD34" s="1873"/>
    </row>
    <row r="35" spans="2:30" ht="12.75">
      <c r="B35" s="1863" t="s">
        <v>76</v>
      </c>
      <c r="C35" s="1947" t="s">
        <v>2462</v>
      </c>
      <c r="D35" s="1870"/>
      <c r="E35" s="1872"/>
      <c r="F35" s="1872"/>
      <c r="G35" s="1872"/>
      <c r="H35" s="1872"/>
      <c r="I35" s="1872"/>
      <c r="J35" s="1873"/>
      <c r="K35" s="1870"/>
      <c r="L35" s="1872"/>
      <c r="M35" s="1872"/>
      <c r="N35" s="1872"/>
      <c r="O35" s="1872"/>
      <c r="P35" s="1873"/>
      <c r="Q35" s="1870"/>
      <c r="R35" s="1872"/>
      <c r="S35" s="1872"/>
      <c r="T35" s="1872"/>
      <c r="U35" s="1872"/>
      <c r="V35" s="1873"/>
      <c r="W35" s="1870"/>
      <c r="X35" s="1873"/>
      <c r="Y35" s="1870"/>
      <c r="Z35" s="1873"/>
      <c r="AA35" s="1870"/>
      <c r="AB35" s="1873"/>
      <c r="AC35" s="1870"/>
      <c r="AD35" s="1873"/>
    </row>
    <row r="36" spans="2:30" ht="12.75">
      <c r="B36" s="1874" t="s">
        <v>2463</v>
      </c>
      <c r="C36" s="1949" t="s">
        <v>2464</v>
      </c>
      <c r="D36" s="1870"/>
      <c r="E36" s="1872"/>
      <c r="F36" s="1872"/>
      <c r="G36" s="1879"/>
      <c r="H36" s="1872"/>
      <c r="I36" s="1872"/>
      <c r="J36" s="1873"/>
      <c r="K36" s="1870"/>
      <c r="L36" s="1872"/>
      <c r="M36" s="1872"/>
      <c r="N36" s="1872"/>
      <c r="O36" s="1872"/>
      <c r="P36" s="1873"/>
      <c r="Q36" s="1870"/>
      <c r="R36" s="1872"/>
      <c r="S36" s="1872"/>
      <c r="T36" s="1872"/>
      <c r="U36" s="1872"/>
      <c r="V36" s="1873"/>
      <c r="W36" s="1870"/>
      <c r="X36" s="1873"/>
      <c r="Y36" s="1870"/>
      <c r="Z36" s="1873"/>
      <c r="AA36" s="1870"/>
      <c r="AB36" s="1873"/>
      <c r="AC36" s="1870"/>
      <c r="AD36" s="1873"/>
    </row>
    <row r="37" spans="2:30" ht="12.75">
      <c r="B37" s="1863" t="s">
        <v>419</v>
      </c>
      <c r="C37" s="1947" t="s">
        <v>2465</v>
      </c>
      <c r="D37" s="1870"/>
      <c r="E37" s="1872"/>
      <c r="F37" s="1872"/>
      <c r="G37" s="1872"/>
      <c r="H37" s="1872"/>
      <c r="I37" s="1872"/>
      <c r="J37" s="1873"/>
      <c r="K37" s="1870"/>
      <c r="L37" s="1872"/>
      <c r="M37" s="1872"/>
      <c r="N37" s="1872"/>
      <c r="O37" s="1872"/>
      <c r="P37" s="1873"/>
      <c r="Q37" s="1870"/>
      <c r="R37" s="1872"/>
      <c r="S37" s="1872"/>
      <c r="T37" s="1872"/>
      <c r="U37" s="1872"/>
      <c r="V37" s="1873"/>
      <c r="W37" s="1870"/>
      <c r="X37" s="1873"/>
      <c r="Y37" s="1870"/>
      <c r="Z37" s="1873"/>
      <c r="AA37" s="1870"/>
      <c r="AB37" s="1873"/>
      <c r="AC37" s="1870"/>
      <c r="AD37" s="1873"/>
    </row>
    <row r="38" spans="2:30" ht="12.75">
      <c r="B38" s="1863" t="s">
        <v>421</v>
      </c>
      <c r="C38" s="1957" t="s">
        <v>2470</v>
      </c>
      <c r="D38" s="1870"/>
      <c r="E38" s="1872"/>
      <c r="F38" s="1872"/>
      <c r="G38" s="1872"/>
      <c r="H38" s="1872"/>
      <c r="I38" s="1872"/>
      <c r="J38" s="1873"/>
      <c r="K38" s="1870"/>
      <c r="L38" s="1872"/>
      <c r="M38" s="1872"/>
      <c r="N38" s="1872"/>
      <c r="O38" s="1872"/>
      <c r="P38" s="1873"/>
      <c r="Q38" s="1870"/>
      <c r="R38" s="1872"/>
      <c r="S38" s="1872"/>
      <c r="T38" s="1872"/>
      <c r="U38" s="1872"/>
      <c r="V38" s="1873"/>
      <c r="W38" s="1870"/>
      <c r="X38" s="1873"/>
      <c r="Y38" s="1870"/>
      <c r="Z38" s="1873"/>
      <c r="AA38" s="1870"/>
      <c r="AB38" s="1873"/>
      <c r="AC38" s="1870"/>
      <c r="AD38" s="1873"/>
    </row>
    <row r="39" spans="2:30" ht="12.75">
      <c r="B39" s="1863" t="s">
        <v>423</v>
      </c>
      <c r="C39" s="1957" t="s">
        <v>2471</v>
      </c>
      <c r="D39" s="1870"/>
      <c r="E39" s="1872"/>
      <c r="F39" s="1872"/>
      <c r="G39" s="1872"/>
      <c r="H39" s="1872"/>
      <c r="I39" s="1872"/>
      <c r="J39" s="1873"/>
      <c r="K39" s="1870"/>
      <c r="L39" s="1872"/>
      <c r="M39" s="1872"/>
      <c r="N39" s="1872"/>
      <c r="O39" s="1872"/>
      <c r="P39" s="1873"/>
      <c r="Q39" s="1870"/>
      <c r="R39" s="1872"/>
      <c r="S39" s="1872"/>
      <c r="T39" s="1872"/>
      <c r="U39" s="1872"/>
      <c r="V39" s="1873"/>
      <c r="W39" s="1870"/>
      <c r="X39" s="1873"/>
      <c r="Y39" s="1870"/>
      <c r="Z39" s="1873"/>
      <c r="AA39" s="1870"/>
      <c r="AB39" s="1873"/>
      <c r="AC39" s="1870"/>
      <c r="AD39" s="1873"/>
    </row>
    <row r="40" spans="2:30" ht="12.75">
      <c r="B40" s="1863" t="s">
        <v>833</v>
      </c>
      <c r="C40" s="1957" t="s">
        <v>2472</v>
      </c>
      <c r="D40" s="1870"/>
      <c r="E40" s="1872"/>
      <c r="F40" s="1872"/>
      <c r="G40" s="1872"/>
      <c r="H40" s="1872"/>
      <c r="I40" s="1872"/>
      <c r="J40" s="1873"/>
      <c r="K40" s="1870"/>
      <c r="L40" s="1872"/>
      <c r="M40" s="1872"/>
      <c r="N40" s="1872"/>
      <c r="O40" s="1872"/>
      <c r="P40" s="1873"/>
      <c r="Q40" s="1870"/>
      <c r="R40" s="1872"/>
      <c r="S40" s="1872"/>
      <c r="T40" s="1872"/>
      <c r="U40" s="1872"/>
      <c r="V40" s="1873"/>
      <c r="W40" s="1870"/>
      <c r="X40" s="1873"/>
      <c r="Y40" s="1870"/>
      <c r="Z40" s="1873"/>
      <c r="AA40" s="1870"/>
      <c r="AB40" s="1873"/>
      <c r="AC40" s="1870"/>
      <c r="AD40" s="1873"/>
    </row>
    <row r="41" spans="2:30" ht="12.75">
      <c r="B41" s="1874" t="s">
        <v>2473</v>
      </c>
      <c r="C41" s="1958" t="s">
        <v>2474</v>
      </c>
      <c r="D41" s="1870"/>
      <c r="E41" s="1872"/>
      <c r="F41" s="1872"/>
      <c r="G41" s="1872"/>
      <c r="H41" s="1872"/>
      <c r="I41" s="1872"/>
      <c r="J41" s="1873"/>
      <c r="K41" s="1870"/>
      <c r="L41" s="1872"/>
      <c r="M41" s="1872"/>
      <c r="N41" s="1872"/>
      <c r="O41" s="1872"/>
      <c r="P41" s="1873"/>
      <c r="Q41" s="1870"/>
      <c r="R41" s="1872"/>
      <c r="S41" s="1872"/>
      <c r="T41" s="1872"/>
      <c r="U41" s="1872"/>
      <c r="V41" s="1873"/>
      <c r="W41" s="1870"/>
      <c r="X41" s="1873"/>
      <c r="Y41" s="1870"/>
      <c r="Z41" s="1873"/>
      <c r="AA41" s="1870"/>
      <c r="AB41" s="1873"/>
      <c r="AC41" s="1870"/>
      <c r="AD41" s="1873"/>
    </row>
    <row r="42" spans="2:30" ht="12.75">
      <c r="B42" s="1874" t="s">
        <v>2475</v>
      </c>
      <c r="C42" s="1959" t="s">
        <v>2476</v>
      </c>
      <c r="D42" s="1870"/>
      <c r="E42" s="1872"/>
      <c r="F42" s="1872"/>
      <c r="G42" s="1879"/>
      <c r="H42" s="1872"/>
      <c r="I42" s="1872"/>
      <c r="J42" s="1873"/>
      <c r="K42" s="1870"/>
      <c r="L42" s="1872"/>
      <c r="M42" s="1872"/>
      <c r="N42" s="1872"/>
      <c r="O42" s="1872"/>
      <c r="P42" s="1873"/>
      <c r="Q42" s="1870"/>
      <c r="R42" s="1872"/>
      <c r="S42" s="1872"/>
      <c r="T42" s="1872"/>
      <c r="U42" s="1872"/>
      <c r="V42" s="1873"/>
      <c r="W42" s="1870"/>
      <c r="X42" s="1873"/>
      <c r="Y42" s="1870"/>
      <c r="Z42" s="1873"/>
      <c r="AA42" s="1870"/>
      <c r="AB42" s="1873"/>
      <c r="AC42" s="1870"/>
      <c r="AD42" s="1873"/>
    </row>
    <row r="43" spans="2:30" ht="12.75">
      <c r="B43" s="1874" t="s">
        <v>2477</v>
      </c>
      <c r="C43" s="1958" t="s">
        <v>2478</v>
      </c>
      <c r="D43" s="1870"/>
      <c r="E43" s="1872"/>
      <c r="F43" s="1872"/>
      <c r="G43" s="1872"/>
      <c r="H43" s="1872"/>
      <c r="I43" s="1872"/>
      <c r="J43" s="1873"/>
      <c r="K43" s="1870"/>
      <c r="L43" s="1872"/>
      <c r="M43" s="1872"/>
      <c r="N43" s="1872"/>
      <c r="O43" s="1872"/>
      <c r="P43" s="1873"/>
      <c r="Q43" s="1870"/>
      <c r="R43" s="1872"/>
      <c r="S43" s="1872"/>
      <c r="T43" s="1872"/>
      <c r="U43" s="1872"/>
      <c r="V43" s="1873"/>
      <c r="W43" s="1870"/>
      <c r="X43" s="1873"/>
      <c r="Y43" s="1870"/>
      <c r="Z43" s="1873"/>
      <c r="AA43" s="1870"/>
      <c r="AB43" s="1873"/>
      <c r="AC43" s="1870"/>
      <c r="AD43" s="1873"/>
    </row>
    <row r="44" spans="2:30" ht="12.75">
      <c r="B44" s="1874" t="s">
        <v>2479</v>
      </c>
      <c r="C44" s="1959" t="s">
        <v>2476</v>
      </c>
      <c r="D44" s="1870"/>
      <c r="E44" s="1872"/>
      <c r="F44" s="1872"/>
      <c r="G44" s="1879"/>
      <c r="H44" s="1872"/>
      <c r="I44" s="1872"/>
      <c r="J44" s="1873"/>
      <c r="K44" s="1870"/>
      <c r="L44" s="1872"/>
      <c r="M44" s="1872"/>
      <c r="N44" s="1872"/>
      <c r="O44" s="1872"/>
      <c r="P44" s="1873"/>
      <c r="Q44" s="1870"/>
      <c r="R44" s="1872"/>
      <c r="S44" s="1872"/>
      <c r="T44" s="1872"/>
      <c r="U44" s="1872"/>
      <c r="V44" s="1873"/>
      <c r="W44" s="1870"/>
      <c r="X44" s="1873"/>
      <c r="Y44" s="1870"/>
      <c r="Z44" s="1873"/>
      <c r="AA44" s="1870"/>
      <c r="AB44" s="1873"/>
      <c r="AC44" s="1870"/>
      <c r="AD44" s="1873"/>
    </row>
    <row r="45" spans="2:30" ht="12.75">
      <c r="B45" s="1874" t="s">
        <v>2480</v>
      </c>
      <c r="C45" s="1958" t="s">
        <v>2481</v>
      </c>
      <c r="D45" s="1870"/>
      <c r="E45" s="1872"/>
      <c r="F45" s="1872"/>
      <c r="G45" s="1872"/>
      <c r="H45" s="1872"/>
      <c r="I45" s="1872"/>
      <c r="J45" s="1873"/>
      <c r="K45" s="1870"/>
      <c r="L45" s="1872"/>
      <c r="M45" s="1872"/>
      <c r="N45" s="1872"/>
      <c r="O45" s="1872"/>
      <c r="P45" s="1873"/>
      <c r="Q45" s="1870"/>
      <c r="R45" s="1872"/>
      <c r="S45" s="1872"/>
      <c r="T45" s="1872"/>
      <c r="U45" s="1872"/>
      <c r="V45" s="1873"/>
      <c r="W45" s="1870"/>
      <c r="X45" s="1873"/>
      <c r="Y45" s="1870"/>
      <c r="Z45" s="1873"/>
      <c r="AA45" s="1870"/>
      <c r="AB45" s="1873"/>
      <c r="AC45" s="1870"/>
      <c r="AD45" s="1873"/>
    </row>
    <row r="46" spans="2:30" ht="12.75">
      <c r="B46" s="1863" t="s">
        <v>835</v>
      </c>
      <c r="C46" s="1960" t="s">
        <v>2482</v>
      </c>
      <c r="D46" s="1870"/>
      <c r="E46" s="1872"/>
      <c r="F46" s="1872"/>
      <c r="G46" s="1872"/>
      <c r="H46" s="1872"/>
      <c r="I46" s="1872"/>
      <c r="J46" s="1873"/>
      <c r="K46" s="1870"/>
      <c r="L46" s="1872"/>
      <c r="M46" s="1872"/>
      <c r="N46" s="1872"/>
      <c r="O46" s="1872"/>
      <c r="P46" s="1873"/>
      <c r="Q46" s="1870"/>
      <c r="R46" s="1872"/>
      <c r="S46" s="1872"/>
      <c r="T46" s="1872"/>
      <c r="U46" s="1872"/>
      <c r="V46" s="1873"/>
      <c r="W46" s="1870"/>
      <c r="X46" s="1873"/>
      <c r="Y46" s="1870"/>
      <c r="Z46" s="1873"/>
      <c r="AA46" s="1870"/>
      <c r="AB46" s="1873"/>
      <c r="AC46" s="1870"/>
      <c r="AD46" s="1873"/>
    </row>
    <row r="47" spans="2:30" ht="12.75">
      <c r="B47" s="1863" t="s">
        <v>2385</v>
      </c>
      <c r="C47" s="1961" t="s">
        <v>2456</v>
      </c>
      <c r="D47" s="1870"/>
      <c r="E47" s="1872"/>
      <c r="F47" s="1872"/>
      <c r="G47" s="1872"/>
      <c r="H47" s="1872"/>
      <c r="I47" s="1872"/>
      <c r="J47" s="1873"/>
      <c r="K47" s="1870"/>
      <c r="L47" s="1872"/>
      <c r="M47" s="1872"/>
      <c r="N47" s="1872"/>
      <c r="O47" s="1872"/>
      <c r="P47" s="1873"/>
      <c r="Q47" s="1870"/>
      <c r="R47" s="1872"/>
      <c r="S47" s="1872"/>
      <c r="T47" s="1872"/>
      <c r="U47" s="1872"/>
      <c r="V47" s="1873"/>
      <c r="W47" s="1870"/>
      <c r="X47" s="1873"/>
      <c r="Y47" s="1870"/>
      <c r="Z47" s="1873"/>
      <c r="AA47" s="1870"/>
      <c r="AB47" s="1873"/>
      <c r="AC47" s="1870"/>
      <c r="AD47" s="1873"/>
    </row>
    <row r="48" spans="2:30" ht="12.75">
      <c r="B48" s="1863" t="s">
        <v>2384</v>
      </c>
      <c r="C48" s="1962" t="s">
        <v>2483</v>
      </c>
      <c r="D48" s="1932"/>
      <c r="E48" s="1933"/>
      <c r="F48" s="1933"/>
      <c r="G48" s="1933"/>
      <c r="H48" s="1933"/>
      <c r="I48" s="1933"/>
      <c r="J48" s="1934"/>
      <c r="K48" s="1932"/>
      <c r="L48" s="1933"/>
      <c r="M48" s="1933"/>
      <c r="N48" s="1933"/>
      <c r="O48" s="1933"/>
      <c r="P48" s="1934"/>
      <c r="Q48" s="1932"/>
      <c r="R48" s="1933"/>
      <c r="S48" s="1933"/>
      <c r="T48" s="1933"/>
      <c r="U48" s="1933"/>
      <c r="V48" s="1934"/>
      <c r="W48" s="1932"/>
      <c r="X48" s="1934"/>
      <c r="Y48" s="1932"/>
      <c r="Z48" s="1934"/>
      <c r="AA48" s="1932"/>
      <c r="AB48" s="1934"/>
      <c r="AC48" s="1932"/>
      <c r="AD48" s="1934"/>
    </row>
    <row r="49" spans="2:30" ht="12.75">
      <c r="B49" s="1963" t="s">
        <v>2484</v>
      </c>
      <c r="C49" s="1964"/>
      <c r="D49" s="1965"/>
      <c r="E49" s="1966"/>
      <c r="F49" s="1966"/>
      <c r="G49" s="1966"/>
      <c r="H49" s="1966"/>
      <c r="I49" s="1966"/>
      <c r="J49" s="1966"/>
      <c r="K49" s="1965"/>
      <c r="L49" s="1966"/>
      <c r="M49" s="1966"/>
      <c r="N49" s="1966"/>
      <c r="O49" s="1966"/>
      <c r="P49" s="1966"/>
      <c r="Q49" s="1965"/>
      <c r="R49" s="1966"/>
      <c r="S49" s="1966"/>
      <c r="T49" s="1966"/>
      <c r="U49" s="1966"/>
      <c r="V49" s="1966"/>
      <c r="W49" s="1965"/>
      <c r="X49" s="1966"/>
      <c r="Y49" s="1965"/>
      <c r="Z49" s="1966"/>
      <c r="AA49" s="1965"/>
      <c r="AB49" s="1966"/>
      <c r="AC49" s="1965"/>
      <c r="AD49" s="1967"/>
    </row>
    <row r="50" spans="2:30" ht="12.75">
      <c r="B50" s="1863" t="s">
        <v>347</v>
      </c>
      <c r="C50" s="1947" t="s">
        <v>2439</v>
      </c>
      <c r="D50" s="1930"/>
      <c r="E50" s="1968"/>
      <c r="F50" s="1968"/>
      <c r="G50" s="1968"/>
      <c r="H50" s="1968"/>
      <c r="I50" s="1930"/>
      <c r="J50" s="1969"/>
      <c r="K50" s="1930"/>
      <c r="L50" s="1968"/>
      <c r="M50" s="1968"/>
      <c r="N50" s="1968"/>
      <c r="O50" s="1930"/>
      <c r="P50" s="1969"/>
      <c r="Q50" s="1930"/>
      <c r="R50" s="1968"/>
      <c r="S50" s="1968"/>
      <c r="T50" s="1968"/>
      <c r="U50" s="1930"/>
      <c r="V50" s="1969"/>
      <c r="W50" s="1970"/>
      <c r="X50" s="1971"/>
      <c r="Y50" s="1970"/>
      <c r="Z50" s="1971"/>
      <c r="AA50" s="1970"/>
      <c r="AB50" s="1971"/>
      <c r="AC50" s="1970"/>
      <c r="AD50" s="1971"/>
    </row>
    <row r="51" spans="2:30" ht="12.75">
      <c r="B51" s="1891" t="s">
        <v>277</v>
      </c>
      <c r="C51" s="1972" t="s">
        <v>2462</v>
      </c>
      <c r="D51" s="1872"/>
      <c r="E51" s="1973"/>
      <c r="F51" s="1973"/>
      <c r="G51" s="1973"/>
      <c r="H51" s="1973"/>
      <c r="I51" s="1872"/>
      <c r="J51" s="1974"/>
      <c r="K51" s="1872"/>
      <c r="L51" s="1973"/>
      <c r="M51" s="1973"/>
      <c r="N51" s="1973"/>
      <c r="O51" s="1872"/>
      <c r="P51" s="1974"/>
      <c r="Q51" s="1872"/>
      <c r="R51" s="1973"/>
      <c r="S51" s="1973"/>
      <c r="T51" s="1973"/>
      <c r="U51" s="1872"/>
      <c r="V51" s="1974"/>
      <c r="W51" s="1975"/>
      <c r="X51" s="1880"/>
      <c r="Y51" s="1975"/>
      <c r="Z51" s="1880"/>
      <c r="AA51" s="1975"/>
      <c r="AB51" s="1880"/>
      <c r="AC51" s="1975"/>
      <c r="AD51" s="1880"/>
    </row>
    <row r="52" spans="2:30" ht="12.75">
      <c r="B52" s="1874" t="s">
        <v>279</v>
      </c>
      <c r="C52" s="1972" t="s">
        <v>2486</v>
      </c>
      <c r="D52" s="1872"/>
      <c r="E52" s="1973"/>
      <c r="F52" s="1973"/>
      <c r="G52" s="1973"/>
      <c r="H52" s="1973"/>
      <c r="I52" s="1872"/>
      <c r="J52" s="1974"/>
      <c r="K52" s="1872"/>
      <c r="L52" s="1973"/>
      <c r="M52" s="1973"/>
      <c r="N52" s="1973"/>
      <c r="O52" s="1872"/>
      <c r="P52" s="1974"/>
      <c r="Q52" s="1872"/>
      <c r="R52" s="1973"/>
      <c r="S52" s="1973"/>
      <c r="T52" s="1973"/>
      <c r="U52" s="1872"/>
      <c r="V52" s="1974"/>
      <c r="W52" s="1975"/>
      <c r="X52" s="1880"/>
      <c r="Y52" s="1975"/>
      <c r="Z52" s="1880"/>
      <c r="AA52" s="1975"/>
      <c r="AB52" s="1880"/>
      <c r="AC52" s="1975"/>
      <c r="AD52" s="1880"/>
    </row>
    <row r="53" spans="2:30" ht="12.75">
      <c r="B53" s="1894" t="s">
        <v>281</v>
      </c>
      <c r="C53" s="1972" t="s">
        <v>582</v>
      </c>
      <c r="D53" s="1872"/>
      <c r="E53" s="1973"/>
      <c r="F53" s="1973"/>
      <c r="G53" s="1973"/>
      <c r="H53" s="1973"/>
      <c r="I53" s="1872"/>
      <c r="J53" s="1974"/>
      <c r="K53" s="1872"/>
      <c r="L53" s="1973"/>
      <c r="M53" s="1973"/>
      <c r="N53" s="1973"/>
      <c r="O53" s="1872"/>
      <c r="P53" s="1974"/>
      <c r="Q53" s="1872"/>
      <c r="R53" s="1973"/>
      <c r="S53" s="1973"/>
      <c r="T53" s="1973"/>
      <c r="U53" s="1872"/>
      <c r="V53" s="1974"/>
      <c r="W53" s="1975"/>
      <c r="X53" s="1880"/>
      <c r="Y53" s="1975"/>
      <c r="Z53" s="1880"/>
      <c r="AA53" s="1975"/>
      <c r="AB53" s="1880"/>
      <c r="AC53" s="1975"/>
      <c r="AD53" s="1880"/>
    </row>
    <row r="54" spans="2:30" ht="12.75">
      <c r="B54" s="1863" t="s">
        <v>349</v>
      </c>
      <c r="C54" s="1948" t="s">
        <v>2460</v>
      </c>
      <c r="D54" s="1872"/>
      <c r="E54" s="1973"/>
      <c r="F54" s="1973"/>
      <c r="G54" s="1973"/>
      <c r="H54" s="1973"/>
      <c r="I54" s="1872"/>
      <c r="J54" s="1974"/>
      <c r="K54" s="1872"/>
      <c r="L54" s="1973"/>
      <c r="M54" s="1973"/>
      <c r="N54" s="1973"/>
      <c r="O54" s="1872"/>
      <c r="P54" s="1974"/>
      <c r="Q54" s="1872"/>
      <c r="R54" s="1973"/>
      <c r="S54" s="1973"/>
      <c r="T54" s="1973"/>
      <c r="U54" s="1872"/>
      <c r="V54" s="1974"/>
      <c r="W54" s="1975"/>
      <c r="X54" s="1880"/>
      <c r="Y54" s="1975"/>
      <c r="Z54" s="1880"/>
      <c r="AA54" s="1975"/>
      <c r="AB54" s="1880"/>
      <c r="AC54" s="1975"/>
      <c r="AD54" s="1880"/>
    </row>
    <row r="55" spans="2:30" ht="12.75">
      <c r="B55" s="1891" t="s">
        <v>2083</v>
      </c>
      <c r="C55" s="1972" t="s">
        <v>2462</v>
      </c>
      <c r="D55" s="1872"/>
      <c r="E55" s="1973"/>
      <c r="F55" s="1973"/>
      <c r="G55" s="1973"/>
      <c r="H55" s="1973"/>
      <c r="I55" s="1872"/>
      <c r="J55" s="1974"/>
      <c r="K55" s="1872"/>
      <c r="L55" s="1973"/>
      <c r="M55" s="1973"/>
      <c r="N55" s="1973"/>
      <c r="O55" s="1872"/>
      <c r="P55" s="1974"/>
      <c r="Q55" s="1872"/>
      <c r="R55" s="1973"/>
      <c r="S55" s="1973"/>
      <c r="T55" s="1973"/>
      <c r="U55" s="1872"/>
      <c r="V55" s="1974"/>
      <c r="W55" s="1975"/>
      <c r="X55" s="1880"/>
      <c r="Y55" s="1975"/>
      <c r="Z55" s="1880"/>
      <c r="AA55" s="1975"/>
      <c r="AB55" s="1880"/>
      <c r="AC55" s="1975"/>
      <c r="AD55" s="1880"/>
    </row>
    <row r="56" spans="2:30" ht="12.75">
      <c r="B56" s="1874" t="s">
        <v>2081</v>
      </c>
      <c r="C56" s="1976" t="s">
        <v>2556</v>
      </c>
      <c r="D56" s="1872"/>
      <c r="E56" s="1973"/>
      <c r="F56" s="1973"/>
      <c r="G56" s="1973"/>
      <c r="H56" s="1973"/>
      <c r="I56" s="1872"/>
      <c r="J56" s="1974"/>
      <c r="K56" s="1872"/>
      <c r="L56" s="1973"/>
      <c r="M56" s="1973"/>
      <c r="N56" s="1973"/>
      <c r="O56" s="1872"/>
      <c r="P56" s="1974"/>
      <c r="Q56" s="1872"/>
      <c r="R56" s="1973"/>
      <c r="S56" s="1973"/>
      <c r="T56" s="1973"/>
      <c r="U56" s="1872"/>
      <c r="V56" s="1974"/>
      <c r="W56" s="1975"/>
      <c r="X56" s="1880"/>
      <c r="Y56" s="1975"/>
      <c r="Z56" s="1880"/>
      <c r="AA56" s="1975"/>
      <c r="AB56" s="1880"/>
      <c r="AC56" s="1975"/>
      <c r="AD56" s="1880"/>
    </row>
    <row r="57" spans="2:30" ht="12.75">
      <c r="B57" s="1874" t="s">
        <v>2080</v>
      </c>
      <c r="C57" s="1976" t="s">
        <v>582</v>
      </c>
      <c r="D57" s="1933"/>
      <c r="E57" s="1977"/>
      <c r="F57" s="1977"/>
      <c r="G57" s="1977"/>
      <c r="H57" s="1977"/>
      <c r="I57" s="1933"/>
      <c r="J57" s="1978"/>
      <c r="K57" s="1933"/>
      <c r="L57" s="1977"/>
      <c r="M57" s="1977"/>
      <c r="N57" s="1977"/>
      <c r="O57" s="1933"/>
      <c r="P57" s="1978"/>
      <c r="Q57" s="1933"/>
      <c r="R57" s="1977"/>
      <c r="S57" s="1977"/>
      <c r="T57" s="1977"/>
      <c r="U57" s="1933"/>
      <c r="V57" s="1978"/>
      <c r="W57" s="1979"/>
      <c r="X57" s="1980"/>
      <c r="Y57" s="1979"/>
      <c r="Z57" s="1980"/>
      <c r="AA57" s="1979"/>
      <c r="AB57" s="1980"/>
      <c r="AC57" s="1979"/>
      <c r="AD57" s="1980"/>
    </row>
    <row r="58" spans="2:30">
      <c r="AD58" s="1843"/>
    </row>
    <row r="59" spans="2:30" ht="14.25" customHeight="1">
      <c r="B59" s="1935"/>
    </row>
    <row r="60" spans="2:30" ht="12.75">
      <c r="B60" s="1844" t="s">
        <v>2520</v>
      </c>
    </row>
    <row r="61" spans="2:30" ht="12.75">
      <c r="B61" s="1844"/>
    </row>
    <row r="62" spans="2:30" ht="12.75">
      <c r="B62" s="1844" t="s">
        <v>2521</v>
      </c>
    </row>
    <row r="63" spans="2:30" ht="12.75">
      <c r="B63" s="1844" t="s">
        <v>2522</v>
      </c>
    </row>
    <row r="64" spans="2:30" ht="12.75">
      <c r="B64" s="1844" t="s">
        <v>12</v>
      </c>
    </row>
    <row r="65" spans="2:2" ht="12.75">
      <c r="B65" s="1844" t="s">
        <v>2522</v>
      </c>
    </row>
    <row r="66" spans="2:2" ht="12.75">
      <c r="B66" s="1844" t="s">
        <v>1909</v>
      </c>
    </row>
  </sheetData>
  <dataConsolidate/>
  <mergeCells count="35">
    <mergeCell ref="AA11:AA12"/>
    <mergeCell ref="AB11:AB12"/>
    <mergeCell ref="K11:K12"/>
    <mergeCell ref="L11:L12"/>
    <mergeCell ref="M11:M12"/>
    <mergeCell ref="N11:N12"/>
    <mergeCell ref="O11:P11"/>
    <mergeCell ref="Q11:Q12"/>
    <mergeCell ref="U11:V11"/>
    <mergeCell ref="W11:W12"/>
    <mergeCell ref="X11:X12"/>
    <mergeCell ref="B14:C14"/>
    <mergeCell ref="Y11:Y12"/>
    <mergeCell ref="D11:D12"/>
    <mergeCell ref="E11:E12"/>
    <mergeCell ref="F11:F12"/>
    <mergeCell ref="G11:G12"/>
    <mergeCell ref="H11:H12"/>
    <mergeCell ref="I11:J11"/>
    <mergeCell ref="B4:AD4"/>
    <mergeCell ref="B5:AD5"/>
    <mergeCell ref="B10:C12"/>
    <mergeCell ref="D10:J10"/>
    <mergeCell ref="K10:P10"/>
    <mergeCell ref="Q10:V10"/>
    <mergeCell ref="W10:X10"/>
    <mergeCell ref="Y10:Z10"/>
    <mergeCell ref="AA10:AB10"/>
    <mergeCell ref="AC10:AD10"/>
    <mergeCell ref="AC11:AC12"/>
    <mergeCell ref="AD11:AD12"/>
    <mergeCell ref="R11:R12"/>
    <mergeCell ref="S11:S12"/>
    <mergeCell ref="T11:T12"/>
    <mergeCell ref="Z11:Z12"/>
  </mergeCells>
  <pageMargins left="0.7" right="0.7" top="0.75" bottom="0.75" header="0.3" footer="0.3"/>
  <pageSetup scale="24"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C4F8-B54A-4D39-A3D6-5BCF419E7139}">
  <sheetPr>
    <pageSetUpPr fitToPage="1"/>
  </sheetPr>
  <dimension ref="B1:S41"/>
  <sheetViews>
    <sheetView showGridLines="0" view="pageBreakPreview" zoomScale="115" zoomScaleNormal="100" zoomScaleSheetLayoutView="115" workbookViewId="0">
      <selection activeCell="A74" sqref="A74:XFD74"/>
    </sheetView>
  </sheetViews>
  <sheetFormatPr defaultColWidth="9.140625" defaultRowHeight="15"/>
  <cols>
    <col min="1" max="1" width="4" customWidth="1"/>
    <col min="2" max="2" width="9.140625" style="1998" customWidth="1"/>
    <col min="3" max="3" width="42.85546875" customWidth="1"/>
    <col min="4" max="4" width="9.140625" customWidth="1"/>
    <col min="5" max="5" width="9.5703125" bestFit="1" customWidth="1"/>
    <col min="6" max="9" width="8.42578125" bestFit="1" customWidth="1"/>
    <col min="10" max="10" width="13.85546875" bestFit="1" customWidth="1"/>
    <col min="11" max="11" width="15.85546875" style="1982" bestFit="1" customWidth="1"/>
    <col min="12" max="12" width="1.85546875" customWidth="1"/>
    <col min="13" max="13" width="9.140625" customWidth="1"/>
  </cols>
  <sheetData>
    <row r="1" spans="2:19">
      <c r="B1" s="1840" t="s">
        <v>2394</v>
      </c>
      <c r="K1" s="1841" t="s">
        <v>2557</v>
      </c>
      <c r="S1" s="1841"/>
    </row>
    <row r="2" spans="2:19">
      <c r="B2" s="1917" t="s">
        <v>343</v>
      </c>
      <c r="K2" s="1918" t="s">
        <v>2558</v>
      </c>
      <c r="S2" s="1918"/>
    </row>
    <row r="3" spans="2:19">
      <c r="B3"/>
      <c r="K3"/>
    </row>
    <row r="4" spans="2:19">
      <c r="B4" s="2867" t="s">
        <v>2559</v>
      </c>
      <c r="C4" s="2867"/>
      <c r="D4" s="2867"/>
      <c r="E4" s="2867"/>
      <c r="F4" s="2867"/>
      <c r="G4" s="2867"/>
      <c r="H4" s="2867"/>
      <c r="I4" s="2867"/>
      <c r="J4" s="2867"/>
      <c r="K4" s="2867"/>
      <c r="L4" s="1920"/>
      <c r="M4" s="1920"/>
      <c r="N4" s="1920"/>
      <c r="O4" s="1920"/>
      <c r="P4" s="1920"/>
      <c r="Q4" s="1920"/>
      <c r="R4" s="1920"/>
      <c r="S4" s="1920"/>
    </row>
    <row r="5" spans="2:19">
      <c r="B5" s="2868" t="s">
        <v>2398</v>
      </c>
      <c r="C5" s="2868"/>
      <c r="D5" s="2868"/>
      <c r="E5" s="2868"/>
      <c r="F5" s="2868"/>
      <c r="G5" s="2868"/>
      <c r="H5" s="2868"/>
      <c r="I5" s="2868"/>
      <c r="J5" s="2868"/>
      <c r="K5" s="2868"/>
    </row>
    <row r="6" spans="2:19">
      <c r="B6" s="1981"/>
      <c r="C6" s="1935"/>
      <c r="D6" s="1935"/>
      <c r="E6" s="1935"/>
    </row>
    <row r="7" spans="2:19">
      <c r="B7" s="1981"/>
      <c r="C7" s="1935"/>
      <c r="D7" s="1935"/>
      <c r="E7" s="1935"/>
      <c r="K7" s="1843" t="s">
        <v>8</v>
      </c>
    </row>
    <row r="8" spans="2:19">
      <c r="B8" s="2909"/>
      <c r="C8" s="2910"/>
      <c r="D8" s="2911"/>
      <c r="E8" s="1983" t="s">
        <v>2399</v>
      </c>
      <c r="F8" s="1983" t="s">
        <v>2560</v>
      </c>
      <c r="G8" s="1983" t="s">
        <v>2561</v>
      </c>
      <c r="H8" s="1983" t="s">
        <v>2562</v>
      </c>
      <c r="I8" s="1983" t="s">
        <v>2563</v>
      </c>
      <c r="J8" s="1984" t="s">
        <v>1419</v>
      </c>
      <c r="K8" s="1985" t="s">
        <v>586</v>
      </c>
    </row>
    <row r="9" spans="2:19">
      <c r="B9" s="1986" t="s">
        <v>2</v>
      </c>
      <c r="C9" s="2912" t="s">
        <v>2564</v>
      </c>
      <c r="D9" s="2913"/>
      <c r="E9" s="2913"/>
      <c r="F9" s="2913"/>
      <c r="G9" s="2913"/>
      <c r="H9" s="2913"/>
      <c r="I9" s="2913"/>
      <c r="J9" s="2913"/>
      <c r="K9" s="2914"/>
    </row>
    <row r="10" spans="2:19">
      <c r="B10" s="1987" t="s">
        <v>2565</v>
      </c>
      <c r="C10" s="2908" t="s">
        <v>2566</v>
      </c>
      <c r="D10" s="2908"/>
      <c r="E10" s="1988"/>
      <c r="F10" s="1988"/>
      <c r="G10" s="1988"/>
      <c r="H10" s="1988"/>
      <c r="I10" s="1988"/>
      <c r="J10" s="1988"/>
      <c r="K10" s="1989"/>
    </row>
    <row r="11" spans="2:19">
      <c r="B11" s="1987" t="s">
        <v>2567</v>
      </c>
      <c r="C11" s="2908" t="s">
        <v>2568</v>
      </c>
      <c r="D11" s="2908"/>
      <c r="E11" s="1990"/>
      <c r="F11" s="1990"/>
      <c r="G11" s="1990"/>
      <c r="H11" s="1990"/>
      <c r="I11" s="1990"/>
      <c r="J11" s="1990"/>
      <c r="K11" s="1989"/>
    </row>
    <row r="12" spans="2:19">
      <c r="B12" s="1991" t="s">
        <v>115</v>
      </c>
      <c r="C12" s="2912" t="s">
        <v>2569</v>
      </c>
      <c r="D12" s="2913"/>
      <c r="E12" s="2913"/>
      <c r="F12" s="2913"/>
      <c r="G12" s="2913"/>
      <c r="H12" s="2913"/>
      <c r="I12" s="2913"/>
      <c r="J12" s="2913"/>
      <c r="K12" s="2914"/>
    </row>
    <row r="13" spans="2:19">
      <c r="B13" s="1987" t="s">
        <v>37</v>
      </c>
      <c r="C13" s="2908" t="s">
        <v>2570</v>
      </c>
      <c r="D13" s="2908"/>
      <c r="E13" s="1988"/>
      <c r="F13" s="1988"/>
      <c r="G13" s="1988"/>
      <c r="H13" s="1988"/>
      <c r="I13" s="1988"/>
      <c r="J13" s="1988"/>
      <c r="K13" s="1989"/>
    </row>
    <row r="14" spans="2:19">
      <c r="B14" s="1987" t="s">
        <v>38</v>
      </c>
      <c r="C14" s="2908" t="s">
        <v>2571</v>
      </c>
      <c r="D14" s="2908"/>
      <c r="E14" s="1988"/>
      <c r="F14" s="1988"/>
      <c r="G14" s="1988"/>
      <c r="H14" s="1988"/>
      <c r="I14" s="1988"/>
      <c r="J14" s="1988"/>
      <c r="K14" s="1989"/>
    </row>
    <row r="15" spans="2:19">
      <c r="B15" s="1987" t="s">
        <v>43</v>
      </c>
      <c r="C15" s="2908" t="s">
        <v>2572</v>
      </c>
      <c r="D15" s="2908"/>
      <c r="E15" s="1988"/>
      <c r="F15" s="1988"/>
      <c r="G15" s="1988"/>
      <c r="H15" s="1988"/>
      <c r="I15" s="1988"/>
      <c r="J15" s="1988"/>
      <c r="K15" s="1989"/>
    </row>
    <row r="16" spans="2:19">
      <c r="B16" s="1987" t="s">
        <v>45</v>
      </c>
      <c r="C16" s="2908" t="s">
        <v>2573</v>
      </c>
      <c r="D16" s="2908"/>
      <c r="E16" s="1988"/>
      <c r="F16" s="1988"/>
      <c r="G16" s="1988"/>
      <c r="H16" s="1988"/>
      <c r="I16" s="1988"/>
      <c r="J16" s="1988"/>
      <c r="K16" s="1989"/>
    </row>
    <row r="17" spans="2:11">
      <c r="B17" s="1987" t="s">
        <v>47</v>
      </c>
      <c r="C17" s="2908" t="s">
        <v>2574</v>
      </c>
      <c r="D17" s="2908"/>
      <c r="E17" s="1988"/>
      <c r="F17" s="1988"/>
      <c r="G17" s="1988"/>
      <c r="H17" s="1988"/>
      <c r="I17" s="1988"/>
      <c r="J17" s="1988"/>
      <c r="K17" s="1989"/>
    </row>
    <row r="18" spans="2:11">
      <c r="B18" s="1987" t="s">
        <v>49</v>
      </c>
      <c r="C18" s="2908" t="s">
        <v>2575</v>
      </c>
      <c r="D18" s="2908"/>
      <c r="E18" s="1988"/>
      <c r="F18" s="1988"/>
      <c r="G18" s="1988"/>
      <c r="H18" s="1988"/>
      <c r="I18" s="1988"/>
      <c r="J18" s="1988"/>
      <c r="K18" s="1989"/>
    </row>
    <row r="19" spans="2:11">
      <c r="B19" s="1987" t="s">
        <v>50</v>
      </c>
      <c r="C19" s="2908" t="s">
        <v>2576</v>
      </c>
      <c r="D19" s="2908"/>
      <c r="E19" s="1988"/>
      <c r="F19" s="1988"/>
      <c r="G19" s="1988"/>
      <c r="H19" s="1988"/>
      <c r="I19" s="1988"/>
      <c r="J19" s="1988"/>
      <c r="K19" s="1989"/>
    </row>
    <row r="20" spans="2:11">
      <c r="B20" s="1991" t="s">
        <v>1</v>
      </c>
      <c r="C20" s="2912" t="s">
        <v>2577</v>
      </c>
      <c r="D20" s="2913"/>
      <c r="E20" s="2913"/>
      <c r="F20" s="2913"/>
      <c r="G20" s="2913"/>
      <c r="H20" s="2913"/>
      <c r="I20" s="2913"/>
      <c r="J20" s="2913"/>
      <c r="K20" s="2914"/>
    </row>
    <row r="21" spans="2:11">
      <c r="B21" s="1987" t="s">
        <v>2578</v>
      </c>
      <c r="C21" s="2908" t="s">
        <v>2579</v>
      </c>
      <c r="D21" s="2908"/>
      <c r="E21" s="1988"/>
      <c r="F21" s="1988"/>
      <c r="G21" s="1988"/>
      <c r="H21" s="1988"/>
      <c r="I21" s="1988"/>
      <c r="J21" s="1988"/>
      <c r="K21" s="1989"/>
    </row>
    <row r="22" spans="2:11">
      <c r="B22" s="1987" t="s">
        <v>2580</v>
      </c>
      <c r="C22" s="2908" t="s">
        <v>2581</v>
      </c>
      <c r="D22" s="2908"/>
      <c r="E22" s="1990"/>
      <c r="F22" s="1990"/>
      <c r="G22" s="1990"/>
      <c r="H22" s="1990"/>
      <c r="I22" s="1990"/>
      <c r="J22" s="1990"/>
      <c r="K22" s="1989"/>
    </row>
    <row r="23" spans="2:11">
      <c r="B23" s="1991" t="s">
        <v>66</v>
      </c>
      <c r="C23" s="2912" t="s">
        <v>2582</v>
      </c>
      <c r="D23" s="2913"/>
      <c r="E23" s="2913"/>
      <c r="F23" s="2913"/>
      <c r="G23" s="2913"/>
      <c r="H23" s="2913"/>
      <c r="I23" s="2913"/>
      <c r="J23" s="2913"/>
      <c r="K23" s="2914"/>
    </row>
    <row r="24" spans="2:11">
      <c r="B24" s="1987" t="s">
        <v>68</v>
      </c>
      <c r="C24" s="2908" t="s">
        <v>2583</v>
      </c>
      <c r="D24" s="2908"/>
      <c r="E24" s="1988"/>
      <c r="F24" s="1988"/>
      <c r="G24" s="1988"/>
      <c r="H24" s="1988"/>
      <c r="I24" s="1988"/>
      <c r="J24" s="1988"/>
      <c r="K24" s="1989"/>
    </row>
    <row r="25" spans="2:11">
      <c r="B25" s="1987" t="s">
        <v>69</v>
      </c>
      <c r="C25" s="2908" t="s">
        <v>2584</v>
      </c>
      <c r="D25" s="2908"/>
      <c r="E25" s="1988"/>
      <c r="F25" s="1988"/>
      <c r="G25" s="1988"/>
      <c r="H25" s="1988"/>
      <c r="I25" s="1988"/>
      <c r="J25" s="1992"/>
      <c r="K25" s="1989"/>
    </row>
    <row r="26" spans="2:11">
      <c r="B26" s="1987" t="s">
        <v>70</v>
      </c>
      <c r="C26" s="2908" t="s">
        <v>2585</v>
      </c>
      <c r="D26" s="2908"/>
      <c r="E26" s="1988"/>
      <c r="F26" s="1988"/>
      <c r="G26" s="1988"/>
      <c r="H26" s="1988"/>
      <c r="I26" s="1988"/>
      <c r="J26" s="1988"/>
      <c r="K26" s="1989"/>
    </row>
    <row r="27" spans="2:11">
      <c r="B27" s="1987" t="s">
        <v>71</v>
      </c>
      <c r="C27" s="2908" t="s">
        <v>2586</v>
      </c>
      <c r="D27" s="2908"/>
      <c r="E27" s="1988"/>
      <c r="F27" s="1988"/>
      <c r="G27" s="1988"/>
      <c r="H27" s="1988"/>
      <c r="I27" s="1988"/>
      <c r="J27" s="1988"/>
      <c r="K27" s="1989"/>
    </row>
    <row r="28" spans="2:11">
      <c r="B28" s="1991" t="s">
        <v>347</v>
      </c>
      <c r="C28" s="2912" t="s">
        <v>2587</v>
      </c>
      <c r="D28" s="2913"/>
      <c r="E28" s="2913"/>
      <c r="F28" s="2913"/>
      <c r="G28" s="2913"/>
      <c r="H28" s="2913"/>
      <c r="I28" s="2913"/>
      <c r="J28" s="2913"/>
      <c r="K28" s="2914"/>
    </row>
    <row r="29" spans="2:11">
      <c r="B29" s="1991" t="s">
        <v>277</v>
      </c>
      <c r="C29" s="2912" t="s">
        <v>2588</v>
      </c>
      <c r="D29" s="2913"/>
      <c r="E29" s="2913"/>
      <c r="F29" s="2913"/>
      <c r="G29" s="2913"/>
      <c r="H29" s="2913"/>
      <c r="I29" s="2913"/>
      <c r="J29" s="2913"/>
      <c r="K29" s="2914"/>
    </row>
    <row r="30" spans="2:11">
      <c r="B30" s="1987" t="s">
        <v>2589</v>
      </c>
      <c r="C30" s="2908" t="s">
        <v>2590</v>
      </c>
      <c r="D30" s="2908"/>
      <c r="E30" s="1988"/>
      <c r="F30" s="1988"/>
      <c r="G30" s="1988"/>
      <c r="H30" s="1988"/>
      <c r="I30" s="1988"/>
      <c r="J30" s="1988"/>
      <c r="K30" s="1989"/>
    </row>
    <row r="31" spans="2:11">
      <c r="B31" s="1987" t="s">
        <v>2591</v>
      </c>
      <c r="C31" s="2908" t="s">
        <v>2592</v>
      </c>
      <c r="D31" s="2908"/>
      <c r="E31" s="1988"/>
      <c r="F31" s="1988"/>
      <c r="G31" s="1988"/>
      <c r="H31" s="1988"/>
      <c r="I31" s="1988"/>
      <c r="J31" s="1988"/>
      <c r="K31" s="1989"/>
    </row>
    <row r="32" spans="2:11">
      <c r="B32" s="1987" t="s">
        <v>2593</v>
      </c>
      <c r="C32" s="2908" t="s">
        <v>2594</v>
      </c>
      <c r="D32" s="2908"/>
      <c r="E32" s="1988"/>
      <c r="F32" s="1988"/>
      <c r="G32" s="1988"/>
      <c r="H32" s="1988"/>
      <c r="I32" s="1988"/>
      <c r="J32" s="1988"/>
      <c r="K32" s="1989"/>
    </row>
    <row r="33" spans="2:11">
      <c r="B33" s="1991" t="s">
        <v>349</v>
      </c>
      <c r="C33" s="1993" t="s">
        <v>2595</v>
      </c>
      <c r="D33" s="1994"/>
      <c r="E33" s="1995"/>
      <c r="F33" s="1995"/>
      <c r="G33" s="1995"/>
      <c r="H33" s="1995"/>
      <c r="I33" s="1995"/>
      <c r="J33" s="1996"/>
      <c r="K33" s="1997"/>
    </row>
    <row r="35" spans="2:11">
      <c r="B35" s="1844" t="s">
        <v>2520</v>
      </c>
    </row>
    <row r="36" spans="2:11">
      <c r="B36" s="1844"/>
    </row>
    <row r="37" spans="2:11">
      <c r="B37" s="1844" t="s">
        <v>2521</v>
      </c>
    </row>
    <row r="38" spans="2:11">
      <c r="B38" s="1844" t="s">
        <v>2522</v>
      </c>
    </row>
    <row r="39" spans="2:11">
      <c r="B39" s="1844" t="s">
        <v>12</v>
      </c>
    </row>
    <row r="40" spans="2:11">
      <c r="B40" s="1844" t="s">
        <v>2522</v>
      </c>
    </row>
    <row r="41" spans="2:11">
      <c r="B41" s="1844" t="s">
        <v>1909</v>
      </c>
    </row>
  </sheetData>
  <mergeCells count="27">
    <mergeCell ref="C30:D30"/>
    <mergeCell ref="C31:D31"/>
    <mergeCell ref="C32:D32"/>
    <mergeCell ref="C24:D24"/>
    <mergeCell ref="C25:D25"/>
    <mergeCell ref="C26:D26"/>
    <mergeCell ref="C27:D27"/>
    <mergeCell ref="C28:K28"/>
    <mergeCell ref="C29:K29"/>
    <mergeCell ref="C23:K23"/>
    <mergeCell ref="C12:K12"/>
    <mergeCell ref="C13:D13"/>
    <mergeCell ref="C14:D14"/>
    <mergeCell ref="C15:D15"/>
    <mergeCell ref="C16:D16"/>
    <mergeCell ref="C17:D17"/>
    <mergeCell ref="C18:D18"/>
    <mergeCell ref="C19:D19"/>
    <mergeCell ref="C20:K20"/>
    <mergeCell ref="C21:D21"/>
    <mergeCell ref="C22:D22"/>
    <mergeCell ref="C11:D11"/>
    <mergeCell ref="B4:K4"/>
    <mergeCell ref="B5:K5"/>
    <mergeCell ref="B8:D8"/>
    <mergeCell ref="C9:K9"/>
    <mergeCell ref="C10:D10"/>
  </mergeCells>
  <pageMargins left="0.7" right="0.7" top="0.75" bottom="0.75" header="0.3" footer="0.3"/>
  <pageSetup paperSize="9" scale="81"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O31"/>
  <sheetViews>
    <sheetView view="pageBreakPreview" zoomScaleNormal="100" zoomScaleSheetLayoutView="100" workbookViewId="0">
      <selection activeCell="H17" sqref="H17"/>
    </sheetView>
  </sheetViews>
  <sheetFormatPr defaultRowHeight="11.25"/>
  <cols>
    <col min="1" max="1" width="4.5703125" style="189" customWidth="1"/>
    <col min="2" max="2" width="7.5703125" style="189" customWidth="1"/>
    <col min="3" max="3" width="11.5703125" style="189" customWidth="1"/>
    <col min="4" max="4" width="7.85546875" style="189" customWidth="1"/>
    <col min="5" max="5" width="11.28515625" style="189" customWidth="1"/>
    <col min="6" max="6" width="9.5703125" style="189" customWidth="1"/>
    <col min="7" max="7" width="8.5703125" style="189" customWidth="1"/>
    <col min="8" max="8" width="9" style="189" customWidth="1"/>
    <col min="9" max="9" width="8.28515625" style="189" customWidth="1"/>
    <col min="10" max="10" width="8.140625" style="189" customWidth="1"/>
    <col min="11" max="11" width="9.28515625" style="189" customWidth="1"/>
    <col min="12" max="12" width="11.28515625" style="189" customWidth="1"/>
    <col min="13" max="13" width="6.5703125" style="189" customWidth="1"/>
    <col min="14" max="14" width="9.85546875" style="189" customWidth="1"/>
    <col min="15" max="15" width="9.7109375" style="189" customWidth="1"/>
    <col min="16" max="256" width="9.140625" style="189"/>
    <col min="257" max="257" width="4.5703125" style="189" customWidth="1"/>
    <col min="258" max="258" width="7.5703125" style="189" customWidth="1"/>
    <col min="259" max="259" width="11.5703125" style="189" customWidth="1"/>
    <col min="260" max="260" width="7.85546875" style="189" customWidth="1"/>
    <col min="261" max="261" width="11.28515625" style="189" customWidth="1"/>
    <col min="262" max="262" width="9.5703125" style="189" customWidth="1"/>
    <col min="263" max="263" width="8.5703125" style="189" customWidth="1"/>
    <col min="264" max="264" width="9" style="189" customWidth="1"/>
    <col min="265" max="265" width="8.28515625" style="189" customWidth="1"/>
    <col min="266" max="266" width="8.140625" style="189" customWidth="1"/>
    <col min="267" max="267" width="9.28515625" style="189" customWidth="1"/>
    <col min="268" max="268" width="11.28515625" style="189" customWidth="1"/>
    <col min="269" max="269" width="6.5703125" style="189" customWidth="1"/>
    <col min="270" max="270" width="9.85546875" style="189" customWidth="1"/>
    <col min="271" max="271" width="9.7109375" style="189" customWidth="1"/>
    <col min="272" max="512" width="9.140625" style="189"/>
    <col min="513" max="513" width="4.5703125" style="189" customWidth="1"/>
    <col min="514" max="514" width="7.5703125" style="189" customWidth="1"/>
    <col min="515" max="515" width="11.5703125" style="189" customWidth="1"/>
    <col min="516" max="516" width="7.85546875" style="189" customWidth="1"/>
    <col min="517" max="517" width="11.28515625" style="189" customWidth="1"/>
    <col min="518" max="518" width="9.5703125" style="189" customWidth="1"/>
    <col min="519" max="519" width="8.5703125" style="189" customWidth="1"/>
    <col min="520" max="520" width="9" style="189" customWidth="1"/>
    <col min="521" max="521" width="8.28515625" style="189" customWidth="1"/>
    <col min="522" max="522" width="8.140625" style="189" customWidth="1"/>
    <col min="523" max="523" width="9.28515625" style="189" customWidth="1"/>
    <col min="524" max="524" width="11.28515625" style="189" customWidth="1"/>
    <col min="525" max="525" width="6.5703125" style="189" customWidth="1"/>
    <col min="526" max="526" width="9.85546875" style="189" customWidth="1"/>
    <col min="527" max="527" width="9.7109375" style="189" customWidth="1"/>
    <col min="528" max="768" width="9.140625" style="189"/>
    <col min="769" max="769" width="4.5703125" style="189" customWidth="1"/>
    <col min="770" max="770" width="7.5703125" style="189" customWidth="1"/>
    <col min="771" max="771" width="11.5703125" style="189" customWidth="1"/>
    <col min="772" max="772" width="7.85546875" style="189" customWidth="1"/>
    <col min="773" max="773" width="11.28515625" style="189" customWidth="1"/>
    <col min="774" max="774" width="9.5703125" style="189" customWidth="1"/>
    <col min="775" max="775" width="8.5703125" style="189" customWidth="1"/>
    <col min="776" max="776" width="9" style="189" customWidth="1"/>
    <col min="777" max="777" width="8.28515625" style="189" customWidth="1"/>
    <col min="778" max="778" width="8.140625" style="189" customWidth="1"/>
    <col min="779" max="779" width="9.28515625" style="189" customWidth="1"/>
    <col min="780" max="780" width="11.28515625" style="189" customWidth="1"/>
    <col min="781" max="781" width="6.5703125" style="189" customWidth="1"/>
    <col min="782" max="782" width="9.85546875" style="189" customWidth="1"/>
    <col min="783" max="783" width="9.7109375" style="189" customWidth="1"/>
    <col min="784" max="1024" width="9.140625" style="189"/>
    <col min="1025" max="1025" width="4.5703125" style="189" customWidth="1"/>
    <col min="1026" max="1026" width="7.5703125" style="189" customWidth="1"/>
    <col min="1027" max="1027" width="11.5703125" style="189" customWidth="1"/>
    <col min="1028" max="1028" width="7.85546875" style="189" customWidth="1"/>
    <col min="1029" max="1029" width="11.28515625" style="189" customWidth="1"/>
    <col min="1030" max="1030" width="9.5703125" style="189" customWidth="1"/>
    <col min="1031" max="1031" width="8.5703125" style="189" customWidth="1"/>
    <col min="1032" max="1032" width="9" style="189" customWidth="1"/>
    <col min="1033" max="1033" width="8.28515625" style="189" customWidth="1"/>
    <col min="1034" max="1034" width="8.140625" style="189" customWidth="1"/>
    <col min="1035" max="1035" width="9.28515625" style="189" customWidth="1"/>
    <col min="1036" max="1036" width="11.28515625" style="189" customWidth="1"/>
    <col min="1037" max="1037" width="6.5703125" style="189" customWidth="1"/>
    <col min="1038" max="1038" width="9.85546875" style="189" customWidth="1"/>
    <col min="1039" max="1039" width="9.7109375" style="189" customWidth="1"/>
    <col min="1040" max="1280" width="9.140625" style="189"/>
    <col min="1281" max="1281" width="4.5703125" style="189" customWidth="1"/>
    <col min="1282" max="1282" width="7.5703125" style="189" customWidth="1"/>
    <col min="1283" max="1283" width="11.5703125" style="189" customWidth="1"/>
    <col min="1284" max="1284" width="7.85546875" style="189" customWidth="1"/>
    <col min="1285" max="1285" width="11.28515625" style="189" customWidth="1"/>
    <col min="1286" max="1286" width="9.5703125" style="189" customWidth="1"/>
    <col min="1287" max="1287" width="8.5703125" style="189" customWidth="1"/>
    <col min="1288" max="1288" width="9" style="189" customWidth="1"/>
    <col min="1289" max="1289" width="8.28515625" style="189" customWidth="1"/>
    <col min="1290" max="1290" width="8.140625" style="189" customWidth="1"/>
    <col min="1291" max="1291" width="9.28515625" style="189" customWidth="1"/>
    <col min="1292" max="1292" width="11.28515625" style="189" customWidth="1"/>
    <col min="1293" max="1293" width="6.5703125" style="189" customWidth="1"/>
    <col min="1294" max="1294" width="9.85546875" style="189" customWidth="1"/>
    <col min="1295" max="1295" width="9.7109375" style="189" customWidth="1"/>
    <col min="1296" max="1536" width="9.140625" style="189"/>
    <col min="1537" max="1537" width="4.5703125" style="189" customWidth="1"/>
    <col min="1538" max="1538" width="7.5703125" style="189" customWidth="1"/>
    <col min="1539" max="1539" width="11.5703125" style="189" customWidth="1"/>
    <col min="1540" max="1540" width="7.85546875" style="189" customWidth="1"/>
    <col min="1541" max="1541" width="11.28515625" style="189" customWidth="1"/>
    <col min="1542" max="1542" width="9.5703125" style="189" customWidth="1"/>
    <col min="1543" max="1543" width="8.5703125" style="189" customWidth="1"/>
    <col min="1544" max="1544" width="9" style="189" customWidth="1"/>
    <col min="1545" max="1545" width="8.28515625" style="189" customWidth="1"/>
    <col min="1546" max="1546" width="8.140625" style="189" customWidth="1"/>
    <col min="1547" max="1547" width="9.28515625" style="189" customWidth="1"/>
    <col min="1548" max="1548" width="11.28515625" style="189" customWidth="1"/>
    <col min="1549" max="1549" width="6.5703125" style="189" customWidth="1"/>
    <col min="1550" max="1550" width="9.85546875" style="189" customWidth="1"/>
    <col min="1551" max="1551" width="9.7109375" style="189" customWidth="1"/>
    <col min="1552" max="1792" width="9.140625" style="189"/>
    <col min="1793" max="1793" width="4.5703125" style="189" customWidth="1"/>
    <col min="1794" max="1794" width="7.5703125" style="189" customWidth="1"/>
    <col min="1795" max="1795" width="11.5703125" style="189" customWidth="1"/>
    <col min="1796" max="1796" width="7.85546875" style="189" customWidth="1"/>
    <col min="1797" max="1797" width="11.28515625" style="189" customWidth="1"/>
    <col min="1798" max="1798" width="9.5703125" style="189" customWidth="1"/>
    <col min="1799" max="1799" width="8.5703125" style="189" customWidth="1"/>
    <col min="1800" max="1800" width="9" style="189" customWidth="1"/>
    <col min="1801" max="1801" width="8.28515625" style="189" customWidth="1"/>
    <col min="1802" max="1802" width="8.140625" style="189" customWidth="1"/>
    <col min="1803" max="1803" width="9.28515625" style="189" customWidth="1"/>
    <col min="1804" max="1804" width="11.28515625" style="189" customWidth="1"/>
    <col min="1805" max="1805" width="6.5703125" style="189" customWidth="1"/>
    <col min="1806" max="1806" width="9.85546875" style="189" customWidth="1"/>
    <col min="1807" max="1807" width="9.7109375" style="189" customWidth="1"/>
    <col min="1808" max="2048" width="9.140625" style="189"/>
    <col min="2049" max="2049" width="4.5703125" style="189" customWidth="1"/>
    <col min="2050" max="2050" width="7.5703125" style="189" customWidth="1"/>
    <col min="2051" max="2051" width="11.5703125" style="189" customWidth="1"/>
    <col min="2052" max="2052" width="7.85546875" style="189" customWidth="1"/>
    <col min="2053" max="2053" width="11.28515625" style="189" customWidth="1"/>
    <col min="2054" max="2054" width="9.5703125" style="189" customWidth="1"/>
    <col min="2055" max="2055" width="8.5703125" style="189" customWidth="1"/>
    <col min="2056" max="2056" width="9" style="189" customWidth="1"/>
    <col min="2057" max="2057" width="8.28515625" style="189" customWidth="1"/>
    <col min="2058" max="2058" width="8.140625" style="189" customWidth="1"/>
    <col min="2059" max="2059" width="9.28515625" style="189" customWidth="1"/>
    <col min="2060" max="2060" width="11.28515625" style="189" customWidth="1"/>
    <col min="2061" max="2061" width="6.5703125" style="189" customWidth="1"/>
    <col min="2062" max="2062" width="9.85546875" style="189" customWidth="1"/>
    <col min="2063" max="2063" width="9.7109375" style="189" customWidth="1"/>
    <col min="2064" max="2304" width="9.140625" style="189"/>
    <col min="2305" max="2305" width="4.5703125" style="189" customWidth="1"/>
    <col min="2306" max="2306" width="7.5703125" style="189" customWidth="1"/>
    <col min="2307" max="2307" width="11.5703125" style="189" customWidth="1"/>
    <col min="2308" max="2308" width="7.85546875" style="189" customWidth="1"/>
    <col min="2309" max="2309" width="11.28515625" style="189" customWidth="1"/>
    <col min="2310" max="2310" width="9.5703125" style="189" customWidth="1"/>
    <col min="2311" max="2311" width="8.5703125" style="189" customWidth="1"/>
    <col min="2312" max="2312" width="9" style="189" customWidth="1"/>
    <col min="2313" max="2313" width="8.28515625" style="189" customWidth="1"/>
    <col min="2314" max="2314" width="8.140625" style="189" customWidth="1"/>
    <col min="2315" max="2315" width="9.28515625" style="189" customWidth="1"/>
    <col min="2316" max="2316" width="11.28515625" style="189" customWidth="1"/>
    <col min="2317" max="2317" width="6.5703125" style="189" customWidth="1"/>
    <col min="2318" max="2318" width="9.85546875" style="189" customWidth="1"/>
    <col min="2319" max="2319" width="9.7109375" style="189" customWidth="1"/>
    <col min="2320" max="2560" width="9.140625" style="189"/>
    <col min="2561" max="2561" width="4.5703125" style="189" customWidth="1"/>
    <col min="2562" max="2562" width="7.5703125" style="189" customWidth="1"/>
    <col min="2563" max="2563" width="11.5703125" style="189" customWidth="1"/>
    <col min="2564" max="2564" width="7.85546875" style="189" customWidth="1"/>
    <col min="2565" max="2565" width="11.28515625" style="189" customWidth="1"/>
    <col min="2566" max="2566" width="9.5703125" style="189" customWidth="1"/>
    <col min="2567" max="2567" width="8.5703125" style="189" customWidth="1"/>
    <col min="2568" max="2568" width="9" style="189" customWidth="1"/>
    <col min="2569" max="2569" width="8.28515625" style="189" customWidth="1"/>
    <col min="2570" max="2570" width="8.140625" style="189" customWidth="1"/>
    <col min="2571" max="2571" width="9.28515625" style="189" customWidth="1"/>
    <col min="2572" max="2572" width="11.28515625" style="189" customWidth="1"/>
    <col min="2573" max="2573" width="6.5703125" style="189" customWidth="1"/>
    <col min="2574" max="2574" width="9.85546875" style="189" customWidth="1"/>
    <col min="2575" max="2575" width="9.7109375" style="189" customWidth="1"/>
    <col min="2576" max="2816" width="9.140625" style="189"/>
    <col min="2817" max="2817" width="4.5703125" style="189" customWidth="1"/>
    <col min="2818" max="2818" width="7.5703125" style="189" customWidth="1"/>
    <col min="2819" max="2819" width="11.5703125" style="189" customWidth="1"/>
    <col min="2820" max="2820" width="7.85546875" style="189" customWidth="1"/>
    <col min="2821" max="2821" width="11.28515625" style="189" customWidth="1"/>
    <col min="2822" max="2822" width="9.5703125" style="189" customWidth="1"/>
    <col min="2823" max="2823" width="8.5703125" style="189" customWidth="1"/>
    <col min="2824" max="2824" width="9" style="189" customWidth="1"/>
    <col min="2825" max="2825" width="8.28515625" style="189" customWidth="1"/>
    <col min="2826" max="2826" width="8.140625" style="189" customWidth="1"/>
    <col min="2827" max="2827" width="9.28515625" style="189" customWidth="1"/>
    <col min="2828" max="2828" width="11.28515625" style="189" customWidth="1"/>
    <col min="2829" max="2829" width="6.5703125" style="189" customWidth="1"/>
    <col min="2830" max="2830" width="9.85546875" style="189" customWidth="1"/>
    <col min="2831" max="2831" width="9.7109375" style="189" customWidth="1"/>
    <col min="2832" max="3072" width="9.140625" style="189"/>
    <col min="3073" max="3073" width="4.5703125" style="189" customWidth="1"/>
    <col min="3074" max="3074" width="7.5703125" style="189" customWidth="1"/>
    <col min="3075" max="3075" width="11.5703125" style="189" customWidth="1"/>
    <col min="3076" max="3076" width="7.85546875" style="189" customWidth="1"/>
    <col min="3077" max="3077" width="11.28515625" style="189" customWidth="1"/>
    <col min="3078" max="3078" width="9.5703125" style="189" customWidth="1"/>
    <col min="3079" max="3079" width="8.5703125" style="189" customWidth="1"/>
    <col min="3080" max="3080" width="9" style="189" customWidth="1"/>
    <col min="3081" max="3081" width="8.28515625" style="189" customWidth="1"/>
    <col min="3082" max="3082" width="8.140625" style="189" customWidth="1"/>
    <col min="3083" max="3083" width="9.28515625" style="189" customWidth="1"/>
    <col min="3084" max="3084" width="11.28515625" style="189" customWidth="1"/>
    <col min="3085" max="3085" width="6.5703125" style="189" customWidth="1"/>
    <col min="3086" max="3086" width="9.85546875" style="189" customWidth="1"/>
    <col min="3087" max="3087" width="9.7109375" style="189" customWidth="1"/>
    <col min="3088" max="3328" width="9.140625" style="189"/>
    <col min="3329" max="3329" width="4.5703125" style="189" customWidth="1"/>
    <col min="3330" max="3330" width="7.5703125" style="189" customWidth="1"/>
    <col min="3331" max="3331" width="11.5703125" style="189" customWidth="1"/>
    <col min="3332" max="3332" width="7.85546875" style="189" customWidth="1"/>
    <col min="3333" max="3333" width="11.28515625" style="189" customWidth="1"/>
    <col min="3334" max="3334" width="9.5703125" style="189" customWidth="1"/>
    <col min="3335" max="3335" width="8.5703125" style="189" customWidth="1"/>
    <col min="3336" max="3336" width="9" style="189" customWidth="1"/>
    <col min="3337" max="3337" width="8.28515625" style="189" customWidth="1"/>
    <col min="3338" max="3338" width="8.140625" style="189" customWidth="1"/>
    <col min="3339" max="3339" width="9.28515625" style="189" customWidth="1"/>
    <col min="3340" max="3340" width="11.28515625" style="189" customWidth="1"/>
    <col min="3341" max="3341" width="6.5703125" style="189" customWidth="1"/>
    <col min="3342" max="3342" width="9.85546875" style="189" customWidth="1"/>
    <col min="3343" max="3343" width="9.7109375" style="189" customWidth="1"/>
    <col min="3344" max="3584" width="9.140625" style="189"/>
    <col min="3585" max="3585" width="4.5703125" style="189" customWidth="1"/>
    <col min="3586" max="3586" width="7.5703125" style="189" customWidth="1"/>
    <col min="3587" max="3587" width="11.5703125" style="189" customWidth="1"/>
    <col min="3588" max="3588" width="7.85546875" style="189" customWidth="1"/>
    <col min="3589" max="3589" width="11.28515625" style="189" customWidth="1"/>
    <col min="3590" max="3590" width="9.5703125" style="189" customWidth="1"/>
    <col min="3591" max="3591" width="8.5703125" style="189" customWidth="1"/>
    <col min="3592" max="3592" width="9" style="189" customWidth="1"/>
    <col min="3593" max="3593" width="8.28515625" style="189" customWidth="1"/>
    <col min="3594" max="3594" width="8.140625" style="189" customWidth="1"/>
    <col min="3595" max="3595" width="9.28515625" style="189" customWidth="1"/>
    <col min="3596" max="3596" width="11.28515625" style="189" customWidth="1"/>
    <col min="3597" max="3597" width="6.5703125" style="189" customWidth="1"/>
    <col min="3598" max="3598" width="9.85546875" style="189" customWidth="1"/>
    <col min="3599" max="3599" width="9.7109375" style="189" customWidth="1"/>
    <col min="3600" max="3840" width="9.140625" style="189"/>
    <col min="3841" max="3841" width="4.5703125" style="189" customWidth="1"/>
    <col min="3842" max="3842" width="7.5703125" style="189" customWidth="1"/>
    <col min="3843" max="3843" width="11.5703125" style="189" customWidth="1"/>
    <col min="3844" max="3844" width="7.85546875" style="189" customWidth="1"/>
    <col min="3845" max="3845" width="11.28515625" style="189" customWidth="1"/>
    <col min="3846" max="3846" width="9.5703125" style="189" customWidth="1"/>
    <col min="3847" max="3847" width="8.5703125" style="189" customWidth="1"/>
    <col min="3848" max="3848" width="9" style="189" customWidth="1"/>
    <col min="3849" max="3849" width="8.28515625" style="189" customWidth="1"/>
    <col min="3850" max="3850" width="8.140625" style="189" customWidth="1"/>
    <col min="3851" max="3851" width="9.28515625" style="189" customWidth="1"/>
    <col min="3852" max="3852" width="11.28515625" style="189" customWidth="1"/>
    <col min="3853" max="3853" width="6.5703125" style="189" customWidth="1"/>
    <col min="3854" max="3854" width="9.85546875" style="189" customWidth="1"/>
    <col min="3855" max="3855" width="9.7109375" style="189" customWidth="1"/>
    <col min="3856" max="4096" width="9.140625" style="189"/>
    <col min="4097" max="4097" width="4.5703125" style="189" customWidth="1"/>
    <col min="4098" max="4098" width="7.5703125" style="189" customWidth="1"/>
    <col min="4099" max="4099" width="11.5703125" style="189" customWidth="1"/>
    <col min="4100" max="4100" width="7.85546875" style="189" customWidth="1"/>
    <col min="4101" max="4101" width="11.28515625" style="189" customWidth="1"/>
    <col min="4102" max="4102" width="9.5703125" style="189" customWidth="1"/>
    <col min="4103" max="4103" width="8.5703125" style="189" customWidth="1"/>
    <col min="4104" max="4104" width="9" style="189" customWidth="1"/>
    <col min="4105" max="4105" width="8.28515625" style="189" customWidth="1"/>
    <col min="4106" max="4106" width="8.140625" style="189" customWidth="1"/>
    <col min="4107" max="4107" width="9.28515625" style="189" customWidth="1"/>
    <col min="4108" max="4108" width="11.28515625" style="189" customWidth="1"/>
    <col min="4109" max="4109" width="6.5703125" style="189" customWidth="1"/>
    <col min="4110" max="4110" width="9.85546875" style="189" customWidth="1"/>
    <col min="4111" max="4111" width="9.7109375" style="189" customWidth="1"/>
    <col min="4112" max="4352" width="9.140625" style="189"/>
    <col min="4353" max="4353" width="4.5703125" style="189" customWidth="1"/>
    <col min="4354" max="4354" width="7.5703125" style="189" customWidth="1"/>
    <col min="4355" max="4355" width="11.5703125" style="189" customWidth="1"/>
    <col min="4356" max="4356" width="7.85546875" style="189" customWidth="1"/>
    <col min="4357" max="4357" width="11.28515625" style="189" customWidth="1"/>
    <col min="4358" max="4358" width="9.5703125" style="189" customWidth="1"/>
    <col min="4359" max="4359" width="8.5703125" style="189" customWidth="1"/>
    <col min="4360" max="4360" width="9" style="189" customWidth="1"/>
    <col min="4361" max="4361" width="8.28515625" style="189" customWidth="1"/>
    <col min="4362" max="4362" width="8.140625" style="189" customWidth="1"/>
    <col min="4363" max="4363" width="9.28515625" style="189" customWidth="1"/>
    <col min="4364" max="4364" width="11.28515625" style="189" customWidth="1"/>
    <col min="4365" max="4365" width="6.5703125" style="189" customWidth="1"/>
    <col min="4366" max="4366" width="9.85546875" style="189" customWidth="1"/>
    <col min="4367" max="4367" width="9.7109375" style="189" customWidth="1"/>
    <col min="4368" max="4608" width="9.140625" style="189"/>
    <col min="4609" max="4609" width="4.5703125" style="189" customWidth="1"/>
    <col min="4610" max="4610" width="7.5703125" style="189" customWidth="1"/>
    <col min="4611" max="4611" width="11.5703125" style="189" customWidth="1"/>
    <col min="4612" max="4612" width="7.85546875" style="189" customWidth="1"/>
    <col min="4613" max="4613" width="11.28515625" style="189" customWidth="1"/>
    <col min="4614" max="4614" width="9.5703125" style="189" customWidth="1"/>
    <col min="4615" max="4615" width="8.5703125" style="189" customWidth="1"/>
    <col min="4616" max="4616" width="9" style="189" customWidth="1"/>
    <col min="4617" max="4617" width="8.28515625" style="189" customWidth="1"/>
    <col min="4618" max="4618" width="8.140625" style="189" customWidth="1"/>
    <col min="4619" max="4619" width="9.28515625" style="189" customWidth="1"/>
    <col min="4620" max="4620" width="11.28515625" style="189" customWidth="1"/>
    <col min="4621" max="4621" width="6.5703125" style="189" customWidth="1"/>
    <col min="4622" max="4622" width="9.85546875" style="189" customWidth="1"/>
    <col min="4623" max="4623" width="9.7109375" style="189" customWidth="1"/>
    <col min="4624" max="4864" width="9.140625" style="189"/>
    <col min="4865" max="4865" width="4.5703125" style="189" customWidth="1"/>
    <col min="4866" max="4866" width="7.5703125" style="189" customWidth="1"/>
    <col min="4867" max="4867" width="11.5703125" style="189" customWidth="1"/>
    <col min="4868" max="4868" width="7.85546875" style="189" customWidth="1"/>
    <col min="4869" max="4869" width="11.28515625" style="189" customWidth="1"/>
    <col min="4870" max="4870" width="9.5703125" style="189" customWidth="1"/>
    <col min="4871" max="4871" width="8.5703125" style="189" customWidth="1"/>
    <col min="4872" max="4872" width="9" style="189" customWidth="1"/>
    <col min="4873" max="4873" width="8.28515625" style="189" customWidth="1"/>
    <col min="4874" max="4874" width="8.140625" style="189" customWidth="1"/>
    <col min="4875" max="4875" width="9.28515625" style="189" customWidth="1"/>
    <col min="4876" max="4876" width="11.28515625" style="189" customWidth="1"/>
    <col min="4877" max="4877" width="6.5703125" style="189" customWidth="1"/>
    <col min="4878" max="4878" width="9.85546875" style="189" customWidth="1"/>
    <col min="4879" max="4879" width="9.7109375" style="189" customWidth="1"/>
    <col min="4880" max="5120" width="9.140625" style="189"/>
    <col min="5121" max="5121" width="4.5703125" style="189" customWidth="1"/>
    <col min="5122" max="5122" width="7.5703125" style="189" customWidth="1"/>
    <col min="5123" max="5123" width="11.5703125" style="189" customWidth="1"/>
    <col min="5124" max="5124" width="7.85546875" style="189" customWidth="1"/>
    <col min="5125" max="5125" width="11.28515625" style="189" customWidth="1"/>
    <col min="5126" max="5126" width="9.5703125" style="189" customWidth="1"/>
    <col min="5127" max="5127" width="8.5703125" style="189" customWidth="1"/>
    <col min="5128" max="5128" width="9" style="189" customWidth="1"/>
    <col min="5129" max="5129" width="8.28515625" style="189" customWidth="1"/>
    <col min="5130" max="5130" width="8.140625" style="189" customWidth="1"/>
    <col min="5131" max="5131" width="9.28515625" style="189" customWidth="1"/>
    <col min="5132" max="5132" width="11.28515625" style="189" customWidth="1"/>
    <col min="5133" max="5133" width="6.5703125" style="189" customWidth="1"/>
    <col min="5134" max="5134" width="9.85546875" style="189" customWidth="1"/>
    <col min="5135" max="5135" width="9.7109375" style="189" customWidth="1"/>
    <col min="5136" max="5376" width="9.140625" style="189"/>
    <col min="5377" max="5377" width="4.5703125" style="189" customWidth="1"/>
    <col min="5378" max="5378" width="7.5703125" style="189" customWidth="1"/>
    <col min="5379" max="5379" width="11.5703125" style="189" customWidth="1"/>
    <col min="5380" max="5380" width="7.85546875" style="189" customWidth="1"/>
    <col min="5381" max="5381" width="11.28515625" style="189" customWidth="1"/>
    <col min="5382" max="5382" width="9.5703125" style="189" customWidth="1"/>
    <col min="5383" max="5383" width="8.5703125" style="189" customWidth="1"/>
    <col min="5384" max="5384" width="9" style="189" customWidth="1"/>
    <col min="5385" max="5385" width="8.28515625" style="189" customWidth="1"/>
    <col min="5386" max="5386" width="8.140625" style="189" customWidth="1"/>
    <col min="5387" max="5387" width="9.28515625" style="189" customWidth="1"/>
    <col min="5388" max="5388" width="11.28515625" style="189" customWidth="1"/>
    <col min="5389" max="5389" width="6.5703125" style="189" customWidth="1"/>
    <col min="5390" max="5390" width="9.85546875" style="189" customWidth="1"/>
    <col min="5391" max="5391" width="9.7109375" style="189" customWidth="1"/>
    <col min="5392" max="5632" width="9.140625" style="189"/>
    <col min="5633" max="5633" width="4.5703125" style="189" customWidth="1"/>
    <col min="5634" max="5634" width="7.5703125" style="189" customWidth="1"/>
    <col min="5635" max="5635" width="11.5703125" style="189" customWidth="1"/>
    <col min="5636" max="5636" width="7.85546875" style="189" customWidth="1"/>
    <col min="5637" max="5637" width="11.28515625" style="189" customWidth="1"/>
    <col min="5638" max="5638" width="9.5703125" style="189" customWidth="1"/>
    <col min="5639" max="5639" width="8.5703125" style="189" customWidth="1"/>
    <col min="5640" max="5640" width="9" style="189" customWidth="1"/>
    <col min="5641" max="5641" width="8.28515625" style="189" customWidth="1"/>
    <col min="5642" max="5642" width="8.140625" style="189" customWidth="1"/>
    <col min="5643" max="5643" width="9.28515625" style="189" customWidth="1"/>
    <col min="5644" max="5644" width="11.28515625" style="189" customWidth="1"/>
    <col min="5645" max="5645" width="6.5703125" style="189" customWidth="1"/>
    <col min="5646" max="5646" width="9.85546875" style="189" customWidth="1"/>
    <col min="5647" max="5647" width="9.7109375" style="189" customWidth="1"/>
    <col min="5648" max="5888" width="9.140625" style="189"/>
    <col min="5889" max="5889" width="4.5703125" style="189" customWidth="1"/>
    <col min="5890" max="5890" width="7.5703125" style="189" customWidth="1"/>
    <col min="5891" max="5891" width="11.5703125" style="189" customWidth="1"/>
    <col min="5892" max="5892" width="7.85546875" style="189" customWidth="1"/>
    <col min="5893" max="5893" width="11.28515625" style="189" customWidth="1"/>
    <col min="5894" max="5894" width="9.5703125" style="189" customWidth="1"/>
    <col min="5895" max="5895" width="8.5703125" style="189" customWidth="1"/>
    <col min="5896" max="5896" width="9" style="189" customWidth="1"/>
    <col min="5897" max="5897" width="8.28515625" style="189" customWidth="1"/>
    <col min="5898" max="5898" width="8.140625" style="189" customWidth="1"/>
    <col min="5899" max="5899" width="9.28515625" style="189" customWidth="1"/>
    <col min="5900" max="5900" width="11.28515625" style="189" customWidth="1"/>
    <col min="5901" max="5901" width="6.5703125" style="189" customWidth="1"/>
    <col min="5902" max="5902" width="9.85546875" style="189" customWidth="1"/>
    <col min="5903" max="5903" width="9.7109375" style="189" customWidth="1"/>
    <col min="5904" max="6144" width="9.140625" style="189"/>
    <col min="6145" max="6145" width="4.5703125" style="189" customWidth="1"/>
    <col min="6146" max="6146" width="7.5703125" style="189" customWidth="1"/>
    <col min="6147" max="6147" width="11.5703125" style="189" customWidth="1"/>
    <col min="6148" max="6148" width="7.85546875" style="189" customWidth="1"/>
    <col min="6149" max="6149" width="11.28515625" style="189" customWidth="1"/>
    <col min="6150" max="6150" width="9.5703125" style="189" customWidth="1"/>
    <col min="6151" max="6151" width="8.5703125" style="189" customWidth="1"/>
    <col min="6152" max="6152" width="9" style="189" customWidth="1"/>
    <col min="6153" max="6153" width="8.28515625" style="189" customWidth="1"/>
    <col min="6154" max="6154" width="8.140625" style="189" customWidth="1"/>
    <col min="6155" max="6155" width="9.28515625" style="189" customWidth="1"/>
    <col min="6156" max="6156" width="11.28515625" style="189" customWidth="1"/>
    <col min="6157" max="6157" width="6.5703125" style="189" customWidth="1"/>
    <col min="6158" max="6158" width="9.85546875" style="189" customWidth="1"/>
    <col min="6159" max="6159" width="9.7109375" style="189" customWidth="1"/>
    <col min="6160" max="6400" width="9.140625" style="189"/>
    <col min="6401" max="6401" width="4.5703125" style="189" customWidth="1"/>
    <col min="6402" max="6402" width="7.5703125" style="189" customWidth="1"/>
    <col min="6403" max="6403" width="11.5703125" style="189" customWidth="1"/>
    <col min="6404" max="6404" width="7.85546875" style="189" customWidth="1"/>
    <col min="6405" max="6405" width="11.28515625" style="189" customWidth="1"/>
    <col min="6406" max="6406" width="9.5703125" style="189" customWidth="1"/>
    <col min="6407" max="6407" width="8.5703125" style="189" customWidth="1"/>
    <col min="6408" max="6408" width="9" style="189" customWidth="1"/>
    <col min="6409" max="6409" width="8.28515625" style="189" customWidth="1"/>
    <col min="6410" max="6410" width="8.140625" style="189" customWidth="1"/>
    <col min="6411" max="6411" width="9.28515625" style="189" customWidth="1"/>
    <col min="6412" max="6412" width="11.28515625" style="189" customWidth="1"/>
    <col min="6413" max="6413" width="6.5703125" style="189" customWidth="1"/>
    <col min="6414" max="6414" width="9.85546875" style="189" customWidth="1"/>
    <col min="6415" max="6415" width="9.7109375" style="189" customWidth="1"/>
    <col min="6416" max="6656" width="9.140625" style="189"/>
    <col min="6657" max="6657" width="4.5703125" style="189" customWidth="1"/>
    <col min="6658" max="6658" width="7.5703125" style="189" customWidth="1"/>
    <col min="6659" max="6659" width="11.5703125" style="189" customWidth="1"/>
    <col min="6660" max="6660" width="7.85546875" style="189" customWidth="1"/>
    <col min="6661" max="6661" width="11.28515625" style="189" customWidth="1"/>
    <col min="6662" max="6662" width="9.5703125" style="189" customWidth="1"/>
    <col min="6663" max="6663" width="8.5703125" style="189" customWidth="1"/>
    <col min="6664" max="6664" width="9" style="189" customWidth="1"/>
    <col min="6665" max="6665" width="8.28515625" style="189" customWidth="1"/>
    <col min="6666" max="6666" width="8.140625" style="189" customWidth="1"/>
    <col min="6667" max="6667" width="9.28515625" style="189" customWidth="1"/>
    <col min="6668" max="6668" width="11.28515625" style="189" customWidth="1"/>
    <col min="6669" max="6669" width="6.5703125" style="189" customWidth="1"/>
    <col min="6670" max="6670" width="9.85546875" style="189" customWidth="1"/>
    <col min="6671" max="6671" width="9.7109375" style="189" customWidth="1"/>
    <col min="6672" max="6912" width="9.140625" style="189"/>
    <col min="6913" max="6913" width="4.5703125" style="189" customWidth="1"/>
    <col min="6914" max="6914" width="7.5703125" style="189" customWidth="1"/>
    <col min="6915" max="6915" width="11.5703125" style="189" customWidth="1"/>
    <col min="6916" max="6916" width="7.85546875" style="189" customWidth="1"/>
    <col min="6917" max="6917" width="11.28515625" style="189" customWidth="1"/>
    <col min="6918" max="6918" width="9.5703125" style="189" customWidth="1"/>
    <col min="6919" max="6919" width="8.5703125" style="189" customWidth="1"/>
    <col min="6920" max="6920" width="9" style="189" customWidth="1"/>
    <col min="6921" max="6921" width="8.28515625" style="189" customWidth="1"/>
    <col min="6922" max="6922" width="8.140625" style="189" customWidth="1"/>
    <col min="6923" max="6923" width="9.28515625" style="189" customWidth="1"/>
    <col min="6924" max="6924" width="11.28515625" style="189" customWidth="1"/>
    <col min="6925" max="6925" width="6.5703125" style="189" customWidth="1"/>
    <col min="6926" max="6926" width="9.85546875" style="189" customWidth="1"/>
    <col min="6927" max="6927" width="9.7109375" style="189" customWidth="1"/>
    <col min="6928" max="7168" width="9.140625" style="189"/>
    <col min="7169" max="7169" width="4.5703125" style="189" customWidth="1"/>
    <col min="7170" max="7170" width="7.5703125" style="189" customWidth="1"/>
    <col min="7171" max="7171" width="11.5703125" style="189" customWidth="1"/>
    <col min="7172" max="7172" width="7.85546875" style="189" customWidth="1"/>
    <col min="7173" max="7173" width="11.28515625" style="189" customWidth="1"/>
    <col min="7174" max="7174" width="9.5703125" style="189" customWidth="1"/>
    <col min="7175" max="7175" width="8.5703125" style="189" customWidth="1"/>
    <col min="7176" max="7176" width="9" style="189" customWidth="1"/>
    <col min="7177" max="7177" width="8.28515625" style="189" customWidth="1"/>
    <col min="7178" max="7178" width="8.140625" style="189" customWidth="1"/>
    <col min="7179" max="7179" width="9.28515625" style="189" customWidth="1"/>
    <col min="7180" max="7180" width="11.28515625" style="189" customWidth="1"/>
    <col min="7181" max="7181" width="6.5703125" style="189" customWidth="1"/>
    <col min="7182" max="7182" width="9.85546875" style="189" customWidth="1"/>
    <col min="7183" max="7183" width="9.7109375" style="189" customWidth="1"/>
    <col min="7184" max="7424" width="9.140625" style="189"/>
    <col min="7425" max="7425" width="4.5703125" style="189" customWidth="1"/>
    <col min="7426" max="7426" width="7.5703125" style="189" customWidth="1"/>
    <col min="7427" max="7427" width="11.5703125" style="189" customWidth="1"/>
    <col min="7428" max="7428" width="7.85546875" style="189" customWidth="1"/>
    <col min="7429" max="7429" width="11.28515625" style="189" customWidth="1"/>
    <col min="7430" max="7430" width="9.5703125" style="189" customWidth="1"/>
    <col min="7431" max="7431" width="8.5703125" style="189" customWidth="1"/>
    <col min="7432" max="7432" width="9" style="189" customWidth="1"/>
    <col min="7433" max="7433" width="8.28515625" style="189" customWidth="1"/>
    <col min="7434" max="7434" width="8.140625" style="189" customWidth="1"/>
    <col min="7435" max="7435" width="9.28515625" style="189" customWidth="1"/>
    <col min="7436" max="7436" width="11.28515625" style="189" customWidth="1"/>
    <col min="7437" max="7437" width="6.5703125" style="189" customWidth="1"/>
    <col min="7438" max="7438" width="9.85546875" style="189" customWidth="1"/>
    <col min="7439" max="7439" width="9.7109375" style="189" customWidth="1"/>
    <col min="7440" max="7680" width="9.140625" style="189"/>
    <col min="7681" max="7681" width="4.5703125" style="189" customWidth="1"/>
    <col min="7682" max="7682" width="7.5703125" style="189" customWidth="1"/>
    <col min="7683" max="7683" width="11.5703125" style="189" customWidth="1"/>
    <col min="7684" max="7684" width="7.85546875" style="189" customWidth="1"/>
    <col min="7685" max="7685" width="11.28515625" style="189" customWidth="1"/>
    <col min="7686" max="7686" width="9.5703125" style="189" customWidth="1"/>
    <col min="7687" max="7687" width="8.5703125" style="189" customWidth="1"/>
    <col min="7688" max="7688" width="9" style="189" customWidth="1"/>
    <col min="7689" max="7689" width="8.28515625" style="189" customWidth="1"/>
    <col min="7690" max="7690" width="8.140625" style="189" customWidth="1"/>
    <col min="7691" max="7691" width="9.28515625" style="189" customWidth="1"/>
    <col min="7692" max="7692" width="11.28515625" style="189" customWidth="1"/>
    <col min="7693" max="7693" width="6.5703125" style="189" customWidth="1"/>
    <col min="7694" max="7694" width="9.85546875" style="189" customWidth="1"/>
    <col min="7695" max="7695" width="9.7109375" style="189" customWidth="1"/>
    <col min="7696" max="7936" width="9.140625" style="189"/>
    <col min="7937" max="7937" width="4.5703125" style="189" customWidth="1"/>
    <col min="7938" max="7938" width="7.5703125" style="189" customWidth="1"/>
    <col min="7939" max="7939" width="11.5703125" style="189" customWidth="1"/>
    <col min="7940" max="7940" width="7.85546875" style="189" customWidth="1"/>
    <col min="7941" max="7941" width="11.28515625" style="189" customWidth="1"/>
    <col min="7942" max="7942" width="9.5703125" style="189" customWidth="1"/>
    <col min="7943" max="7943" width="8.5703125" style="189" customWidth="1"/>
    <col min="7944" max="7944" width="9" style="189" customWidth="1"/>
    <col min="7945" max="7945" width="8.28515625" style="189" customWidth="1"/>
    <col min="7946" max="7946" width="8.140625" style="189" customWidth="1"/>
    <col min="7947" max="7947" width="9.28515625" style="189" customWidth="1"/>
    <col min="7948" max="7948" width="11.28515625" style="189" customWidth="1"/>
    <col min="7949" max="7949" width="6.5703125" style="189" customWidth="1"/>
    <col min="7950" max="7950" width="9.85546875" style="189" customWidth="1"/>
    <col min="7951" max="7951" width="9.7109375" style="189" customWidth="1"/>
    <col min="7952" max="8192" width="9.140625" style="189"/>
    <col min="8193" max="8193" width="4.5703125" style="189" customWidth="1"/>
    <col min="8194" max="8194" width="7.5703125" style="189" customWidth="1"/>
    <col min="8195" max="8195" width="11.5703125" style="189" customWidth="1"/>
    <col min="8196" max="8196" width="7.85546875" style="189" customWidth="1"/>
    <col min="8197" max="8197" width="11.28515625" style="189" customWidth="1"/>
    <col min="8198" max="8198" width="9.5703125" style="189" customWidth="1"/>
    <col min="8199" max="8199" width="8.5703125" style="189" customWidth="1"/>
    <col min="8200" max="8200" width="9" style="189" customWidth="1"/>
    <col min="8201" max="8201" width="8.28515625" style="189" customWidth="1"/>
    <col min="8202" max="8202" width="8.140625" style="189" customWidth="1"/>
    <col min="8203" max="8203" width="9.28515625" style="189" customWidth="1"/>
    <col min="8204" max="8204" width="11.28515625" style="189" customWidth="1"/>
    <col min="8205" max="8205" width="6.5703125" style="189" customWidth="1"/>
    <col min="8206" max="8206" width="9.85546875" style="189" customWidth="1"/>
    <col min="8207" max="8207" width="9.7109375" style="189" customWidth="1"/>
    <col min="8208" max="8448" width="9.140625" style="189"/>
    <col min="8449" max="8449" width="4.5703125" style="189" customWidth="1"/>
    <col min="8450" max="8450" width="7.5703125" style="189" customWidth="1"/>
    <col min="8451" max="8451" width="11.5703125" style="189" customWidth="1"/>
    <col min="8452" max="8452" width="7.85546875" style="189" customWidth="1"/>
    <col min="8453" max="8453" width="11.28515625" style="189" customWidth="1"/>
    <col min="8454" max="8454" width="9.5703125" style="189" customWidth="1"/>
    <col min="8455" max="8455" width="8.5703125" style="189" customWidth="1"/>
    <col min="8456" max="8456" width="9" style="189" customWidth="1"/>
    <col min="8457" max="8457" width="8.28515625" style="189" customWidth="1"/>
    <col min="8458" max="8458" width="8.140625" style="189" customWidth="1"/>
    <col min="8459" max="8459" width="9.28515625" style="189" customWidth="1"/>
    <col min="8460" max="8460" width="11.28515625" style="189" customWidth="1"/>
    <col min="8461" max="8461" width="6.5703125" style="189" customWidth="1"/>
    <col min="8462" max="8462" width="9.85546875" style="189" customWidth="1"/>
    <col min="8463" max="8463" width="9.7109375" style="189" customWidth="1"/>
    <col min="8464" max="8704" width="9.140625" style="189"/>
    <col min="8705" max="8705" width="4.5703125" style="189" customWidth="1"/>
    <col min="8706" max="8706" width="7.5703125" style="189" customWidth="1"/>
    <col min="8707" max="8707" width="11.5703125" style="189" customWidth="1"/>
    <col min="8708" max="8708" width="7.85546875" style="189" customWidth="1"/>
    <col min="8709" max="8709" width="11.28515625" style="189" customWidth="1"/>
    <col min="8710" max="8710" width="9.5703125" style="189" customWidth="1"/>
    <col min="8711" max="8711" width="8.5703125" style="189" customWidth="1"/>
    <col min="8712" max="8712" width="9" style="189" customWidth="1"/>
    <col min="8713" max="8713" width="8.28515625" style="189" customWidth="1"/>
    <col min="8714" max="8714" width="8.140625" style="189" customWidth="1"/>
    <col min="8715" max="8715" width="9.28515625" style="189" customWidth="1"/>
    <col min="8716" max="8716" width="11.28515625" style="189" customWidth="1"/>
    <col min="8717" max="8717" width="6.5703125" style="189" customWidth="1"/>
    <col min="8718" max="8718" width="9.85546875" style="189" customWidth="1"/>
    <col min="8719" max="8719" width="9.7109375" style="189" customWidth="1"/>
    <col min="8720" max="8960" width="9.140625" style="189"/>
    <col min="8961" max="8961" width="4.5703125" style="189" customWidth="1"/>
    <col min="8962" max="8962" width="7.5703125" style="189" customWidth="1"/>
    <col min="8963" max="8963" width="11.5703125" style="189" customWidth="1"/>
    <col min="8964" max="8964" width="7.85546875" style="189" customWidth="1"/>
    <col min="8965" max="8965" width="11.28515625" style="189" customWidth="1"/>
    <col min="8966" max="8966" width="9.5703125" style="189" customWidth="1"/>
    <col min="8967" max="8967" width="8.5703125" style="189" customWidth="1"/>
    <col min="8968" max="8968" width="9" style="189" customWidth="1"/>
    <col min="8969" max="8969" width="8.28515625" style="189" customWidth="1"/>
    <col min="8970" max="8970" width="8.140625" style="189" customWidth="1"/>
    <col min="8971" max="8971" width="9.28515625" style="189" customWidth="1"/>
    <col min="8972" max="8972" width="11.28515625" style="189" customWidth="1"/>
    <col min="8973" max="8973" width="6.5703125" style="189" customWidth="1"/>
    <col min="8974" max="8974" width="9.85546875" style="189" customWidth="1"/>
    <col min="8975" max="8975" width="9.7109375" style="189" customWidth="1"/>
    <col min="8976" max="9216" width="9.140625" style="189"/>
    <col min="9217" max="9217" width="4.5703125" style="189" customWidth="1"/>
    <col min="9218" max="9218" width="7.5703125" style="189" customWidth="1"/>
    <col min="9219" max="9219" width="11.5703125" style="189" customWidth="1"/>
    <col min="9220" max="9220" width="7.85546875" style="189" customWidth="1"/>
    <col min="9221" max="9221" width="11.28515625" style="189" customWidth="1"/>
    <col min="9222" max="9222" width="9.5703125" style="189" customWidth="1"/>
    <col min="9223" max="9223" width="8.5703125" style="189" customWidth="1"/>
    <col min="9224" max="9224" width="9" style="189" customWidth="1"/>
    <col min="9225" max="9225" width="8.28515625" style="189" customWidth="1"/>
    <col min="9226" max="9226" width="8.140625" style="189" customWidth="1"/>
    <col min="9227" max="9227" width="9.28515625" style="189" customWidth="1"/>
    <col min="9228" max="9228" width="11.28515625" style="189" customWidth="1"/>
    <col min="9229" max="9229" width="6.5703125" style="189" customWidth="1"/>
    <col min="9230" max="9230" width="9.85546875" style="189" customWidth="1"/>
    <col min="9231" max="9231" width="9.7109375" style="189" customWidth="1"/>
    <col min="9232" max="9472" width="9.140625" style="189"/>
    <col min="9473" max="9473" width="4.5703125" style="189" customWidth="1"/>
    <col min="9474" max="9474" width="7.5703125" style="189" customWidth="1"/>
    <col min="9475" max="9475" width="11.5703125" style="189" customWidth="1"/>
    <col min="9476" max="9476" width="7.85546875" style="189" customWidth="1"/>
    <col min="9477" max="9477" width="11.28515625" style="189" customWidth="1"/>
    <col min="9478" max="9478" width="9.5703125" style="189" customWidth="1"/>
    <col min="9479" max="9479" width="8.5703125" style="189" customWidth="1"/>
    <col min="9480" max="9480" width="9" style="189" customWidth="1"/>
    <col min="9481" max="9481" width="8.28515625" style="189" customWidth="1"/>
    <col min="9482" max="9482" width="8.140625" style="189" customWidth="1"/>
    <col min="9483" max="9483" width="9.28515625" style="189" customWidth="1"/>
    <col min="9484" max="9484" width="11.28515625" style="189" customWidth="1"/>
    <col min="9485" max="9485" width="6.5703125" style="189" customWidth="1"/>
    <col min="9486" max="9486" width="9.85546875" style="189" customWidth="1"/>
    <col min="9487" max="9487" width="9.7109375" style="189" customWidth="1"/>
    <col min="9488" max="9728" width="9.140625" style="189"/>
    <col min="9729" max="9729" width="4.5703125" style="189" customWidth="1"/>
    <col min="9730" max="9730" width="7.5703125" style="189" customWidth="1"/>
    <col min="9731" max="9731" width="11.5703125" style="189" customWidth="1"/>
    <col min="9732" max="9732" width="7.85546875" style="189" customWidth="1"/>
    <col min="9733" max="9733" width="11.28515625" style="189" customWidth="1"/>
    <col min="9734" max="9734" width="9.5703125" style="189" customWidth="1"/>
    <col min="9735" max="9735" width="8.5703125" style="189" customWidth="1"/>
    <col min="9736" max="9736" width="9" style="189" customWidth="1"/>
    <col min="9737" max="9737" width="8.28515625" style="189" customWidth="1"/>
    <col min="9738" max="9738" width="8.140625" style="189" customWidth="1"/>
    <col min="9739" max="9739" width="9.28515625" style="189" customWidth="1"/>
    <col min="9740" max="9740" width="11.28515625" style="189" customWidth="1"/>
    <col min="9741" max="9741" width="6.5703125" style="189" customWidth="1"/>
    <col min="9742" max="9742" width="9.85546875" style="189" customWidth="1"/>
    <col min="9743" max="9743" width="9.7109375" style="189" customWidth="1"/>
    <col min="9744" max="9984" width="9.140625" style="189"/>
    <col min="9985" max="9985" width="4.5703125" style="189" customWidth="1"/>
    <col min="9986" max="9986" width="7.5703125" style="189" customWidth="1"/>
    <col min="9987" max="9987" width="11.5703125" style="189" customWidth="1"/>
    <col min="9988" max="9988" width="7.85546875" style="189" customWidth="1"/>
    <col min="9989" max="9989" width="11.28515625" style="189" customWidth="1"/>
    <col min="9990" max="9990" width="9.5703125" style="189" customWidth="1"/>
    <col min="9991" max="9991" width="8.5703125" style="189" customWidth="1"/>
    <col min="9992" max="9992" width="9" style="189" customWidth="1"/>
    <col min="9993" max="9993" width="8.28515625" style="189" customWidth="1"/>
    <col min="9994" max="9994" width="8.140625" style="189" customWidth="1"/>
    <col min="9995" max="9995" width="9.28515625" style="189" customWidth="1"/>
    <col min="9996" max="9996" width="11.28515625" style="189" customWidth="1"/>
    <col min="9997" max="9997" width="6.5703125" style="189" customWidth="1"/>
    <col min="9998" max="9998" width="9.85546875" style="189" customWidth="1"/>
    <col min="9999" max="9999" width="9.7109375" style="189" customWidth="1"/>
    <col min="10000" max="10240" width="9.140625" style="189"/>
    <col min="10241" max="10241" width="4.5703125" style="189" customWidth="1"/>
    <col min="10242" max="10242" width="7.5703125" style="189" customWidth="1"/>
    <col min="10243" max="10243" width="11.5703125" style="189" customWidth="1"/>
    <col min="10244" max="10244" width="7.85546875" style="189" customWidth="1"/>
    <col min="10245" max="10245" width="11.28515625" style="189" customWidth="1"/>
    <col min="10246" max="10246" width="9.5703125" style="189" customWidth="1"/>
    <col min="10247" max="10247" width="8.5703125" style="189" customWidth="1"/>
    <col min="10248" max="10248" width="9" style="189" customWidth="1"/>
    <col min="10249" max="10249" width="8.28515625" style="189" customWidth="1"/>
    <col min="10250" max="10250" width="8.140625" style="189" customWidth="1"/>
    <col min="10251" max="10251" width="9.28515625" style="189" customWidth="1"/>
    <col min="10252" max="10252" width="11.28515625" style="189" customWidth="1"/>
    <col min="10253" max="10253" width="6.5703125" style="189" customWidth="1"/>
    <col min="10254" max="10254" width="9.85546875" style="189" customWidth="1"/>
    <col min="10255" max="10255" width="9.7109375" style="189" customWidth="1"/>
    <col min="10256" max="10496" width="9.140625" style="189"/>
    <col min="10497" max="10497" width="4.5703125" style="189" customWidth="1"/>
    <col min="10498" max="10498" width="7.5703125" style="189" customWidth="1"/>
    <col min="10499" max="10499" width="11.5703125" style="189" customWidth="1"/>
    <col min="10500" max="10500" width="7.85546875" style="189" customWidth="1"/>
    <col min="10501" max="10501" width="11.28515625" style="189" customWidth="1"/>
    <col min="10502" max="10502" width="9.5703125" style="189" customWidth="1"/>
    <col min="10503" max="10503" width="8.5703125" style="189" customWidth="1"/>
    <col min="10504" max="10504" width="9" style="189" customWidth="1"/>
    <col min="10505" max="10505" width="8.28515625" style="189" customWidth="1"/>
    <col min="10506" max="10506" width="8.140625" style="189" customWidth="1"/>
    <col min="10507" max="10507" width="9.28515625" style="189" customWidth="1"/>
    <col min="10508" max="10508" width="11.28515625" style="189" customWidth="1"/>
    <col min="10509" max="10509" width="6.5703125" style="189" customWidth="1"/>
    <col min="10510" max="10510" width="9.85546875" style="189" customWidth="1"/>
    <col min="10511" max="10511" width="9.7109375" style="189" customWidth="1"/>
    <col min="10512" max="10752" width="9.140625" style="189"/>
    <col min="10753" max="10753" width="4.5703125" style="189" customWidth="1"/>
    <col min="10754" max="10754" width="7.5703125" style="189" customWidth="1"/>
    <col min="10755" max="10755" width="11.5703125" style="189" customWidth="1"/>
    <col min="10756" max="10756" width="7.85546875" style="189" customWidth="1"/>
    <col min="10757" max="10757" width="11.28515625" style="189" customWidth="1"/>
    <col min="10758" max="10758" width="9.5703125" style="189" customWidth="1"/>
    <col min="10759" max="10759" width="8.5703125" style="189" customWidth="1"/>
    <col min="10760" max="10760" width="9" style="189" customWidth="1"/>
    <col min="10761" max="10761" width="8.28515625" style="189" customWidth="1"/>
    <col min="10762" max="10762" width="8.140625" style="189" customWidth="1"/>
    <col min="10763" max="10763" width="9.28515625" style="189" customWidth="1"/>
    <col min="10764" max="10764" width="11.28515625" style="189" customWidth="1"/>
    <col min="10765" max="10765" width="6.5703125" style="189" customWidth="1"/>
    <col min="10766" max="10766" width="9.85546875" style="189" customWidth="1"/>
    <col min="10767" max="10767" width="9.7109375" style="189" customWidth="1"/>
    <col min="10768" max="11008" width="9.140625" style="189"/>
    <col min="11009" max="11009" width="4.5703125" style="189" customWidth="1"/>
    <col min="11010" max="11010" width="7.5703125" style="189" customWidth="1"/>
    <col min="11011" max="11011" width="11.5703125" style="189" customWidth="1"/>
    <col min="11012" max="11012" width="7.85546875" style="189" customWidth="1"/>
    <col min="11013" max="11013" width="11.28515625" style="189" customWidth="1"/>
    <col min="11014" max="11014" width="9.5703125" style="189" customWidth="1"/>
    <col min="11015" max="11015" width="8.5703125" style="189" customWidth="1"/>
    <col min="11016" max="11016" width="9" style="189" customWidth="1"/>
    <col min="11017" max="11017" width="8.28515625" style="189" customWidth="1"/>
    <col min="11018" max="11018" width="8.140625" style="189" customWidth="1"/>
    <col min="11019" max="11019" width="9.28515625" style="189" customWidth="1"/>
    <col min="11020" max="11020" width="11.28515625" style="189" customWidth="1"/>
    <col min="11021" max="11021" width="6.5703125" style="189" customWidth="1"/>
    <col min="11022" max="11022" width="9.85546875" style="189" customWidth="1"/>
    <col min="11023" max="11023" width="9.7109375" style="189" customWidth="1"/>
    <col min="11024" max="11264" width="9.140625" style="189"/>
    <col min="11265" max="11265" width="4.5703125" style="189" customWidth="1"/>
    <col min="11266" max="11266" width="7.5703125" style="189" customWidth="1"/>
    <col min="11267" max="11267" width="11.5703125" style="189" customWidth="1"/>
    <col min="11268" max="11268" width="7.85546875" style="189" customWidth="1"/>
    <col min="11269" max="11269" width="11.28515625" style="189" customWidth="1"/>
    <col min="11270" max="11270" width="9.5703125" style="189" customWidth="1"/>
    <col min="11271" max="11271" width="8.5703125" style="189" customWidth="1"/>
    <col min="11272" max="11272" width="9" style="189" customWidth="1"/>
    <col min="11273" max="11273" width="8.28515625" style="189" customWidth="1"/>
    <col min="11274" max="11274" width="8.140625" style="189" customWidth="1"/>
    <col min="11275" max="11275" width="9.28515625" style="189" customWidth="1"/>
    <col min="11276" max="11276" width="11.28515625" style="189" customWidth="1"/>
    <col min="11277" max="11277" width="6.5703125" style="189" customWidth="1"/>
    <col min="11278" max="11278" width="9.85546875" style="189" customWidth="1"/>
    <col min="11279" max="11279" width="9.7109375" style="189" customWidth="1"/>
    <col min="11280" max="11520" width="9.140625" style="189"/>
    <col min="11521" max="11521" width="4.5703125" style="189" customWidth="1"/>
    <col min="11522" max="11522" width="7.5703125" style="189" customWidth="1"/>
    <col min="11523" max="11523" width="11.5703125" style="189" customWidth="1"/>
    <col min="11524" max="11524" width="7.85546875" style="189" customWidth="1"/>
    <col min="11525" max="11525" width="11.28515625" style="189" customWidth="1"/>
    <col min="11526" max="11526" width="9.5703125" style="189" customWidth="1"/>
    <col min="11527" max="11527" width="8.5703125" style="189" customWidth="1"/>
    <col min="11528" max="11528" width="9" style="189" customWidth="1"/>
    <col min="11529" max="11529" width="8.28515625" style="189" customWidth="1"/>
    <col min="11530" max="11530" width="8.140625" style="189" customWidth="1"/>
    <col min="11531" max="11531" width="9.28515625" style="189" customWidth="1"/>
    <col min="11532" max="11532" width="11.28515625" style="189" customWidth="1"/>
    <col min="11533" max="11533" width="6.5703125" style="189" customWidth="1"/>
    <col min="11534" max="11534" width="9.85546875" style="189" customWidth="1"/>
    <col min="11535" max="11535" width="9.7109375" style="189" customWidth="1"/>
    <col min="11536" max="11776" width="9.140625" style="189"/>
    <col min="11777" max="11777" width="4.5703125" style="189" customWidth="1"/>
    <col min="11778" max="11778" width="7.5703125" style="189" customWidth="1"/>
    <col min="11779" max="11779" width="11.5703125" style="189" customWidth="1"/>
    <col min="11780" max="11780" width="7.85546875" style="189" customWidth="1"/>
    <col min="11781" max="11781" width="11.28515625" style="189" customWidth="1"/>
    <col min="11782" max="11782" width="9.5703125" style="189" customWidth="1"/>
    <col min="11783" max="11783" width="8.5703125" style="189" customWidth="1"/>
    <col min="11784" max="11784" width="9" style="189" customWidth="1"/>
    <col min="11785" max="11785" width="8.28515625" style="189" customWidth="1"/>
    <col min="11786" max="11786" width="8.140625" style="189" customWidth="1"/>
    <col min="11787" max="11787" width="9.28515625" style="189" customWidth="1"/>
    <col min="11788" max="11788" width="11.28515625" style="189" customWidth="1"/>
    <col min="11789" max="11789" width="6.5703125" style="189" customWidth="1"/>
    <col min="11790" max="11790" width="9.85546875" style="189" customWidth="1"/>
    <col min="11791" max="11791" width="9.7109375" style="189" customWidth="1"/>
    <col min="11792" max="12032" width="9.140625" style="189"/>
    <col min="12033" max="12033" width="4.5703125" style="189" customWidth="1"/>
    <col min="12034" max="12034" width="7.5703125" style="189" customWidth="1"/>
    <col min="12035" max="12035" width="11.5703125" style="189" customWidth="1"/>
    <col min="12036" max="12036" width="7.85546875" style="189" customWidth="1"/>
    <col min="12037" max="12037" width="11.28515625" style="189" customWidth="1"/>
    <col min="12038" max="12038" width="9.5703125" style="189" customWidth="1"/>
    <col min="12039" max="12039" width="8.5703125" style="189" customWidth="1"/>
    <col min="12040" max="12040" width="9" style="189" customWidth="1"/>
    <col min="12041" max="12041" width="8.28515625" style="189" customWidth="1"/>
    <col min="12042" max="12042" width="8.140625" style="189" customWidth="1"/>
    <col min="12043" max="12043" width="9.28515625" style="189" customWidth="1"/>
    <col min="12044" max="12044" width="11.28515625" style="189" customWidth="1"/>
    <col min="12045" max="12045" width="6.5703125" style="189" customWidth="1"/>
    <col min="12046" max="12046" width="9.85546875" style="189" customWidth="1"/>
    <col min="12047" max="12047" width="9.7109375" style="189" customWidth="1"/>
    <col min="12048" max="12288" width="9.140625" style="189"/>
    <col min="12289" max="12289" width="4.5703125" style="189" customWidth="1"/>
    <col min="12290" max="12290" width="7.5703125" style="189" customWidth="1"/>
    <col min="12291" max="12291" width="11.5703125" style="189" customWidth="1"/>
    <col min="12292" max="12292" width="7.85546875" style="189" customWidth="1"/>
    <col min="12293" max="12293" width="11.28515625" style="189" customWidth="1"/>
    <col min="12294" max="12294" width="9.5703125" style="189" customWidth="1"/>
    <col min="12295" max="12295" width="8.5703125" style="189" customWidth="1"/>
    <col min="12296" max="12296" width="9" style="189" customWidth="1"/>
    <col min="12297" max="12297" width="8.28515625" style="189" customWidth="1"/>
    <col min="12298" max="12298" width="8.140625" style="189" customWidth="1"/>
    <col min="12299" max="12299" width="9.28515625" style="189" customWidth="1"/>
    <col min="12300" max="12300" width="11.28515625" style="189" customWidth="1"/>
    <col min="12301" max="12301" width="6.5703125" style="189" customWidth="1"/>
    <col min="12302" max="12302" width="9.85546875" style="189" customWidth="1"/>
    <col min="12303" max="12303" width="9.7109375" style="189" customWidth="1"/>
    <col min="12304" max="12544" width="9.140625" style="189"/>
    <col min="12545" max="12545" width="4.5703125" style="189" customWidth="1"/>
    <col min="12546" max="12546" width="7.5703125" style="189" customWidth="1"/>
    <col min="12547" max="12547" width="11.5703125" style="189" customWidth="1"/>
    <col min="12548" max="12548" width="7.85546875" style="189" customWidth="1"/>
    <col min="12549" max="12549" width="11.28515625" style="189" customWidth="1"/>
    <col min="12550" max="12550" width="9.5703125" style="189" customWidth="1"/>
    <col min="12551" max="12551" width="8.5703125" style="189" customWidth="1"/>
    <col min="12552" max="12552" width="9" style="189" customWidth="1"/>
    <col min="12553" max="12553" width="8.28515625" style="189" customWidth="1"/>
    <col min="12554" max="12554" width="8.140625" style="189" customWidth="1"/>
    <col min="12555" max="12555" width="9.28515625" style="189" customWidth="1"/>
    <col min="12556" max="12556" width="11.28515625" style="189" customWidth="1"/>
    <col min="12557" max="12557" width="6.5703125" style="189" customWidth="1"/>
    <col min="12558" max="12558" width="9.85546875" style="189" customWidth="1"/>
    <col min="12559" max="12559" width="9.7109375" style="189" customWidth="1"/>
    <col min="12560" max="12800" width="9.140625" style="189"/>
    <col min="12801" max="12801" width="4.5703125" style="189" customWidth="1"/>
    <col min="12802" max="12802" width="7.5703125" style="189" customWidth="1"/>
    <col min="12803" max="12803" width="11.5703125" style="189" customWidth="1"/>
    <col min="12804" max="12804" width="7.85546875" style="189" customWidth="1"/>
    <col min="12805" max="12805" width="11.28515625" style="189" customWidth="1"/>
    <col min="12806" max="12806" width="9.5703125" style="189" customWidth="1"/>
    <col min="12807" max="12807" width="8.5703125" style="189" customWidth="1"/>
    <col min="12808" max="12808" width="9" style="189" customWidth="1"/>
    <col min="12809" max="12809" width="8.28515625" style="189" customWidth="1"/>
    <col min="12810" max="12810" width="8.140625" style="189" customWidth="1"/>
    <col min="12811" max="12811" width="9.28515625" style="189" customWidth="1"/>
    <col min="12812" max="12812" width="11.28515625" style="189" customWidth="1"/>
    <col min="12813" max="12813" width="6.5703125" style="189" customWidth="1"/>
    <col min="12814" max="12814" width="9.85546875" style="189" customWidth="1"/>
    <col min="12815" max="12815" width="9.7109375" style="189" customWidth="1"/>
    <col min="12816" max="13056" width="9.140625" style="189"/>
    <col min="13057" max="13057" width="4.5703125" style="189" customWidth="1"/>
    <col min="13058" max="13058" width="7.5703125" style="189" customWidth="1"/>
    <col min="13059" max="13059" width="11.5703125" style="189" customWidth="1"/>
    <col min="13060" max="13060" width="7.85546875" style="189" customWidth="1"/>
    <col min="13061" max="13061" width="11.28515625" style="189" customWidth="1"/>
    <col min="13062" max="13062" width="9.5703125" style="189" customWidth="1"/>
    <col min="13063" max="13063" width="8.5703125" style="189" customWidth="1"/>
    <col min="13064" max="13064" width="9" style="189" customWidth="1"/>
    <col min="13065" max="13065" width="8.28515625" style="189" customWidth="1"/>
    <col min="13066" max="13066" width="8.140625" style="189" customWidth="1"/>
    <col min="13067" max="13067" width="9.28515625" style="189" customWidth="1"/>
    <col min="13068" max="13068" width="11.28515625" style="189" customWidth="1"/>
    <col min="13069" max="13069" width="6.5703125" style="189" customWidth="1"/>
    <col min="13070" max="13070" width="9.85546875" style="189" customWidth="1"/>
    <col min="13071" max="13071" width="9.7109375" style="189" customWidth="1"/>
    <col min="13072" max="13312" width="9.140625" style="189"/>
    <col min="13313" max="13313" width="4.5703125" style="189" customWidth="1"/>
    <col min="13314" max="13314" width="7.5703125" style="189" customWidth="1"/>
    <col min="13315" max="13315" width="11.5703125" style="189" customWidth="1"/>
    <col min="13316" max="13316" width="7.85546875" style="189" customWidth="1"/>
    <col min="13317" max="13317" width="11.28515625" style="189" customWidth="1"/>
    <col min="13318" max="13318" width="9.5703125" style="189" customWidth="1"/>
    <col min="13319" max="13319" width="8.5703125" style="189" customWidth="1"/>
    <col min="13320" max="13320" width="9" style="189" customWidth="1"/>
    <col min="13321" max="13321" width="8.28515625" style="189" customWidth="1"/>
    <col min="13322" max="13322" width="8.140625" style="189" customWidth="1"/>
    <col min="13323" max="13323" width="9.28515625" style="189" customWidth="1"/>
    <col min="13324" max="13324" width="11.28515625" style="189" customWidth="1"/>
    <col min="13325" max="13325" width="6.5703125" style="189" customWidth="1"/>
    <col min="13326" max="13326" width="9.85546875" style="189" customWidth="1"/>
    <col min="13327" max="13327" width="9.7109375" style="189" customWidth="1"/>
    <col min="13328" max="13568" width="9.140625" style="189"/>
    <col min="13569" max="13569" width="4.5703125" style="189" customWidth="1"/>
    <col min="13570" max="13570" width="7.5703125" style="189" customWidth="1"/>
    <col min="13571" max="13571" width="11.5703125" style="189" customWidth="1"/>
    <col min="13572" max="13572" width="7.85546875" style="189" customWidth="1"/>
    <col min="13573" max="13573" width="11.28515625" style="189" customWidth="1"/>
    <col min="13574" max="13574" width="9.5703125" style="189" customWidth="1"/>
    <col min="13575" max="13575" width="8.5703125" style="189" customWidth="1"/>
    <col min="13576" max="13576" width="9" style="189" customWidth="1"/>
    <col min="13577" max="13577" width="8.28515625" style="189" customWidth="1"/>
    <col min="13578" max="13578" width="8.140625" style="189" customWidth="1"/>
    <col min="13579" max="13579" width="9.28515625" style="189" customWidth="1"/>
    <col min="13580" max="13580" width="11.28515625" style="189" customWidth="1"/>
    <col min="13581" max="13581" width="6.5703125" style="189" customWidth="1"/>
    <col min="13582" max="13582" width="9.85546875" style="189" customWidth="1"/>
    <col min="13583" max="13583" width="9.7109375" style="189" customWidth="1"/>
    <col min="13584" max="13824" width="9.140625" style="189"/>
    <col min="13825" max="13825" width="4.5703125" style="189" customWidth="1"/>
    <col min="13826" max="13826" width="7.5703125" style="189" customWidth="1"/>
    <col min="13827" max="13827" width="11.5703125" style="189" customWidth="1"/>
    <col min="13828" max="13828" width="7.85546875" style="189" customWidth="1"/>
    <col min="13829" max="13829" width="11.28515625" style="189" customWidth="1"/>
    <col min="13830" max="13830" width="9.5703125" style="189" customWidth="1"/>
    <col min="13831" max="13831" width="8.5703125" style="189" customWidth="1"/>
    <col min="13832" max="13832" width="9" style="189" customWidth="1"/>
    <col min="13833" max="13833" width="8.28515625" style="189" customWidth="1"/>
    <col min="13834" max="13834" width="8.140625" style="189" customWidth="1"/>
    <col min="13835" max="13835" width="9.28515625" style="189" customWidth="1"/>
    <col min="13836" max="13836" width="11.28515625" style="189" customWidth="1"/>
    <col min="13837" max="13837" width="6.5703125" style="189" customWidth="1"/>
    <col min="13838" max="13838" width="9.85546875" style="189" customWidth="1"/>
    <col min="13839" max="13839" width="9.7109375" style="189" customWidth="1"/>
    <col min="13840" max="14080" width="9.140625" style="189"/>
    <col min="14081" max="14081" width="4.5703125" style="189" customWidth="1"/>
    <col min="14082" max="14082" width="7.5703125" style="189" customWidth="1"/>
    <col min="14083" max="14083" width="11.5703125" style="189" customWidth="1"/>
    <col min="14084" max="14084" width="7.85546875" style="189" customWidth="1"/>
    <col min="14085" max="14085" width="11.28515625" style="189" customWidth="1"/>
    <col min="14086" max="14086" width="9.5703125" style="189" customWidth="1"/>
    <col min="14087" max="14087" width="8.5703125" style="189" customWidth="1"/>
    <col min="14088" max="14088" width="9" style="189" customWidth="1"/>
    <col min="14089" max="14089" width="8.28515625" style="189" customWidth="1"/>
    <col min="14090" max="14090" width="8.140625" style="189" customWidth="1"/>
    <col min="14091" max="14091" width="9.28515625" style="189" customWidth="1"/>
    <col min="14092" max="14092" width="11.28515625" style="189" customWidth="1"/>
    <col min="14093" max="14093" width="6.5703125" style="189" customWidth="1"/>
    <col min="14094" max="14094" width="9.85546875" style="189" customWidth="1"/>
    <col min="14095" max="14095" width="9.7109375" style="189" customWidth="1"/>
    <col min="14096" max="14336" width="9.140625" style="189"/>
    <col min="14337" max="14337" width="4.5703125" style="189" customWidth="1"/>
    <col min="14338" max="14338" width="7.5703125" style="189" customWidth="1"/>
    <col min="14339" max="14339" width="11.5703125" style="189" customWidth="1"/>
    <col min="14340" max="14340" width="7.85546875" style="189" customWidth="1"/>
    <col min="14341" max="14341" width="11.28515625" style="189" customWidth="1"/>
    <col min="14342" max="14342" width="9.5703125" style="189" customWidth="1"/>
    <col min="14343" max="14343" width="8.5703125" style="189" customWidth="1"/>
    <col min="14344" max="14344" width="9" style="189" customWidth="1"/>
    <col min="14345" max="14345" width="8.28515625" style="189" customWidth="1"/>
    <col min="14346" max="14346" width="8.140625" style="189" customWidth="1"/>
    <col min="14347" max="14347" width="9.28515625" style="189" customWidth="1"/>
    <col min="14348" max="14348" width="11.28515625" style="189" customWidth="1"/>
    <col min="14349" max="14349" width="6.5703125" style="189" customWidth="1"/>
    <col min="14350" max="14350" width="9.85546875" style="189" customWidth="1"/>
    <col min="14351" max="14351" width="9.7109375" style="189" customWidth="1"/>
    <col min="14352" max="14592" width="9.140625" style="189"/>
    <col min="14593" max="14593" width="4.5703125" style="189" customWidth="1"/>
    <col min="14594" max="14594" width="7.5703125" style="189" customWidth="1"/>
    <col min="14595" max="14595" width="11.5703125" style="189" customWidth="1"/>
    <col min="14596" max="14596" width="7.85546875" style="189" customWidth="1"/>
    <col min="14597" max="14597" width="11.28515625" style="189" customWidth="1"/>
    <col min="14598" max="14598" width="9.5703125" style="189" customWidth="1"/>
    <col min="14599" max="14599" width="8.5703125" style="189" customWidth="1"/>
    <col min="14600" max="14600" width="9" style="189" customWidth="1"/>
    <col min="14601" max="14601" width="8.28515625" style="189" customWidth="1"/>
    <col min="14602" max="14602" width="8.140625" style="189" customWidth="1"/>
    <col min="14603" max="14603" width="9.28515625" style="189" customWidth="1"/>
    <col min="14604" max="14604" width="11.28515625" style="189" customWidth="1"/>
    <col min="14605" max="14605" width="6.5703125" style="189" customWidth="1"/>
    <col min="14606" max="14606" width="9.85546875" style="189" customWidth="1"/>
    <col min="14607" max="14607" width="9.7109375" style="189" customWidth="1"/>
    <col min="14608" max="14848" width="9.140625" style="189"/>
    <col min="14849" max="14849" width="4.5703125" style="189" customWidth="1"/>
    <col min="14850" max="14850" width="7.5703125" style="189" customWidth="1"/>
    <col min="14851" max="14851" width="11.5703125" style="189" customWidth="1"/>
    <col min="14852" max="14852" width="7.85546875" style="189" customWidth="1"/>
    <col min="14853" max="14853" width="11.28515625" style="189" customWidth="1"/>
    <col min="14854" max="14854" width="9.5703125" style="189" customWidth="1"/>
    <col min="14855" max="14855" width="8.5703125" style="189" customWidth="1"/>
    <col min="14856" max="14856" width="9" style="189" customWidth="1"/>
    <col min="14857" max="14857" width="8.28515625" style="189" customWidth="1"/>
    <col min="14858" max="14858" width="8.140625" style="189" customWidth="1"/>
    <col min="14859" max="14859" width="9.28515625" style="189" customWidth="1"/>
    <col min="14860" max="14860" width="11.28515625" style="189" customWidth="1"/>
    <col min="14861" max="14861" width="6.5703125" style="189" customWidth="1"/>
    <col min="14862" max="14862" width="9.85546875" style="189" customWidth="1"/>
    <col min="14863" max="14863" width="9.7109375" style="189" customWidth="1"/>
    <col min="14864" max="15104" width="9.140625" style="189"/>
    <col min="15105" max="15105" width="4.5703125" style="189" customWidth="1"/>
    <col min="15106" max="15106" width="7.5703125" style="189" customWidth="1"/>
    <col min="15107" max="15107" width="11.5703125" style="189" customWidth="1"/>
    <col min="15108" max="15108" width="7.85546875" style="189" customWidth="1"/>
    <col min="15109" max="15109" width="11.28515625" style="189" customWidth="1"/>
    <col min="15110" max="15110" width="9.5703125" style="189" customWidth="1"/>
    <col min="15111" max="15111" width="8.5703125" style="189" customWidth="1"/>
    <col min="15112" max="15112" width="9" style="189" customWidth="1"/>
    <col min="15113" max="15113" width="8.28515625" style="189" customWidth="1"/>
    <col min="15114" max="15114" width="8.140625" style="189" customWidth="1"/>
    <col min="15115" max="15115" width="9.28515625" style="189" customWidth="1"/>
    <col min="15116" max="15116" width="11.28515625" style="189" customWidth="1"/>
    <col min="15117" max="15117" width="6.5703125" style="189" customWidth="1"/>
    <col min="15118" max="15118" width="9.85546875" style="189" customWidth="1"/>
    <col min="15119" max="15119" width="9.7109375" style="189" customWidth="1"/>
    <col min="15120" max="15360" width="9.140625" style="189"/>
    <col min="15361" max="15361" width="4.5703125" style="189" customWidth="1"/>
    <col min="15362" max="15362" width="7.5703125" style="189" customWidth="1"/>
    <col min="15363" max="15363" width="11.5703125" style="189" customWidth="1"/>
    <col min="15364" max="15364" width="7.85546875" style="189" customWidth="1"/>
    <col min="15365" max="15365" width="11.28515625" style="189" customWidth="1"/>
    <col min="15366" max="15366" width="9.5703125" style="189" customWidth="1"/>
    <col min="15367" max="15367" width="8.5703125" style="189" customWidth="1"/>
    <col min="15368" max="15368" width="9" style="189" customWidth="1"/>
    <col min="15369" max="15369" width="8.28515625" style="189" customWidth="1"/>
    <col min="15370" max="15370" width="8.140625" style="189" customWidth="1"/>
    <col min="15371" max="15371" width="9.28515625" style="189" customWidth="1"/>
    <col min="15372" max="15372" width="11.28515625" style="189" customWidth="1"/>
    <col min="15373" max="15373" width="6.5703125" style="189" customWidth="1"/>
    <col min="15374" max="15374" width="9.85546875" style="189" customWidth="1"/>
    <col min="15375" max="15375" width="9.7109375" style="189" customWidth="1"/>
    <col min="15376" max="15616" width="9.140625" style="189"/>
    <col min="15617" max="15617" width="4.5703125" style="189" customWidth="1"/>
    <col min="15618" max="15618" width="7.5703125" style="189" customWidth="1"/>
    <col min="15619" max="15619" width="11.5703125" style="189" customWidth="1"/>
    <col min="15620" max="15620" width="7.85546875" style="189" customWidth="1"/>
    <col min="15621" max="15621" width="11.28515625" style="189" customWidth="1"/>
    <col min="15622" max="15622" width="9.5703125" style="189" customWidth="1"/>
    <col min="15623" max="15623" width="8.5703125" style="189" customWidth="1"/>
    <col min="15624" max="15624" width="9" style="189" customWidth="1"/>
    <col min="15625" max="15625" width="8.28515625" style="189" customWidth="1"/>
    <col min="15626" max="15626" width="8.140625" style="189" customWidth="1"/>
    <col min="15627" max="15627" width="9.28515625" style="189" customWidth="1"/>
    <col min="15628" max="15628" width="11.28515625" style="189" customWidth="1"/>
    <col min="15629" max="15629" width="6.5703125" style="189" customWidth="1"/>
    <col min="15630" max="15630" width="9.85546875" style="189" customWidth="1"/>
    <col min="15631" max="15631" width="9.7109375" style="189" customWidth="1"/>
    <col min="15632" max="15872" width="9.140625" style="189"/>
    <col min="15873" max="15873" width="4.5703125" style="189" customWidth="1"/>
    <col min="15874" max="15874" width="7.5703125" style="189" customWidth="1"/>
    <col min="15875" max="15875" width="11.5703125" style="189" customWidth="1"/>
    <col min="15876" max="15876" width="7.85546875" style="189" customWidth="1"/>
    <col min="15877" max="15877" width="11.28515625" style="189" customWidth="1"/>
    <col min="15878" max="15878" width="9.5703125" style="189" customWidth="1"/>
    <col min="15879" max="15879" width="8.5703125" style="189" customWidth="1"/>
    <col min="15880" max="15880" width="9" style="189" customWidth="1"/>
    <col min="15881" max="15881" width="8.28515625" style="189" customWidth="1"/>
    <col min="15882" max="15882" width="8.140625" style="189" customWidth="1"/>
    <col min="15883" max="15883" width="9.28515625" style="189" customWidth="1"/>
    <col min="15884" max="15884" width="11.28515625" style="189" customWidth="1"/>
    <col min="15885" max="15885" width="6.5703125" style="189" customWidth="1"/>
    <col min="15886" max="15886" width="9.85546875" style="189" customWidth="1"/>
    <col min="15887" max="15887" width="9.7109375" style="189" customWidth="1"/>
    <col min="15888" max="16128" width="9.140625" style="189"/>
    <col min="16129" max="16129" width="4.5703125" style="189" customWidth="1"/>
    <col min="16130" max="16130" width="7.5703125" style="189" customWidth="1"/>
    <col min="16131" max="16131" width="11.5703125" style="189" customWidth="1"/>
    <col min="16132" max="16132" width="7.85546875" style="189" customWidth="1"/>
    <col min="16133" max="16133" width="11.28515625" style="189" customWidth="1"/>
    <col min="16134" max="16134" width="9.5703125" style="189" customWidth="1"/>
    <col min="16135" max="16135" width="8.5703125" style="189" customWidth="1"/>
    <col min="16136" max="16136" width="9" style="189" customWidth="1"/>
    <col min="16137" max="16137" width="8.28515625" style="189" customWidth="1"/>
    <col min="16138" max="16138" width="8.140625" style="189" customWidth="1"/>
    <col min="16139" max="16139" width="9.28515625" style="189" customWidth="1"/>
    <col min="16140" max="16140" width="11.28515625" style="189" customWidth="1"/>
    <col min="16141" max="16141" width="6.5703125" style="189" customWidth="1"/>
    <col min="16142" max="16142" width="9.85546875" style="189" customWidth="1"/>
    <col min="16143" max="16143" width="9.7109375" style="189" customWidth="1"/>
    <col min="16144" max="16384" width="9.140625" style="189"/>
  </cols>
  <sheetData>
    <row r="1" spans="1:15" ht="12.75" customHeight="1">
      <c r="A1" s="2188" t="s">
        <v>564</v>
      </c>
      <c r="B1" s="2188"/>
      <c r="C1" s="2188"/>
      <c r="D1" s="2188"/>
      <c r="E1" s="2188"/>
      <c r="F1" s="2188"/>
      <c r="G1" s="2188"/>
      <c r="H1" s="2188"/>
      <c r="I1" s="2188"/>
      <c r="J1" s="2188"/>
      <c r="K1" s="2188"/>
      <c r="L1" s="2188"/>
      <c r="M1" s="2188"/>
      <c r="N1" s="2188"/>
      <c r="O1" s="2188"/>
    </row>
    <row r="2" spans="1:15" s="146" customFormat="1"/>
    <row r="3" spans="1:15" s="146" customFormat="1">
      <c r="A3" s="146" t="s">
        <v>15</v>
      </c>
      <c r="O3" s="190" t="s">
        <v>565</v>
      </c>
    </row>
    <row r="4" spans="1:15" s="146" customFormat="1">
      <c r="A4" s="191" t="s">
        <v>343</v>
      </c>
    </row>
    <row r="5" spans="1:15" s="146" customFormat="1">
      <c r="A5" s="191"/>
    </row>
    <row r="6" spans="1:15" s="146" customFormat="1" ht="15.75" customHeight="1">
      <c r="A6" s="2189" t="s">
        <v>566</v>
      </c>
      <c r="B6" s="2189"/>
      <c r="C6" s="2189"/>
      <c r="D6" s="2189"/>
      <c r="E6" s="2189"/>
      <c r="F6" s="2189"/>
      <c r="G6" s="2189"/>
      <c r="H6" s="2189"/>
      <c r="I6" s="2189"/>
      <c r="J6" s="2189"/>
      <c r="K6" s="2189"/>
      <c r="L6" s="2189"/>
      <c r="M6" s="2189"/>
      <c r="N6" s="2189"/>
      <c r="O6" s="2189"/>
    </row>
    <row r="7" spans="1:15" s="146" customFormat="1" ht="12.75" customHeight="1">
      <c r="A7" s="2190" t="s">
        <v>567</v>
      </c>
      <c r="B7" s="2190"/>
      <c r="C7" s="2190"/>
      <c r="D7" s="2190"/>
      <c r="E7" s="2190"/>
      <c r="F7" s="2190"/>
      <c r="G7" s="2190"/>
      <c r="H7" s="2190"/>
      <c r="I7" s="2190"/>
      <c r="J7" s="2190"/>
      <c r="K7" s="2190"/>
      <c r="L7" s="2190"/>
      <c r="M7" s="2190"/>
      <c r="N7" s="2190"/>
      <c r="O7" s="2190"/>
    </row>
    <row r="8" spans="1:15" s="146" customFormat="1">
      <c r="B8" s="192"/>
      <c r="C8" s="192"/>
      <c r="D8" s="192"/>
      <c r="E8" s="192"/>
      <c r="F8" s="192"/>
      <c r="G8" s="192"/>
      <c r="H8" s="192"/>
      <c r="I8" s="192"/>
      <c r="J8" s="192"/>
      <c r="K8" s="192"/>
      <c r="L8" s="192"/>
      <c r="M8" s="192"/>
      <c r="N8" s="192"/>
      <c r="O8" s="192"/>
    </row>
    <row r="9" spans="1:15" s="146" customFormat="1" ht="12" thickBot="1">
      <c r="O9" s="193" t="s">
        <v>8</v>
      </c>
    </row>
    <row r="10" spans="1:15" s="194" customFormat="1">
      <c r="A10" s="2191" t="s">
        <v>568</v>
      </c>
      <c r="B10" s="2192" t="s">
        <v>569</v>
      </c>
      <c r="C10" s="2192" t="s">
        <v>570</v>
      </c>
      <c r="D10" s="2192" t="s">
        <v>571</v>
      </c>
      <c r="E10" s="2192" t="s">
        <v>572</v>
      </c>
      <c r="F10" s="2192" t="s">
        <v>573</v>
      </c>
      <c r="G10" s="2196" t="s">
        <v>533</v>
      </c>
      <c r="H10" s="2196" t="s">
        <v>574</v>
      </c>
      <c r="I10" s="2198" t="s">
        <v>575</v>
      </c>
      <c r="J10" s="2196" t="s">
        <v>576</v>
      </c>
      <c r="K10" s="2200"/>
      <c r="L10" s="2200"/>
      <c r="M10" s="2201"/>
      <c r="N10" s="2192" t="s">
        <v>577</v>
      </c>
      <c r="O10" s="2182" t="s">
        <v>578</v>
      </c>
    </row>
    <row r="11" spans="1:15" ht="66.75" customHeight="1">
      <c r="A11" s="2185"/>
      <c r="B11" s="2193"/>
      <c r="C11" s="2193"/>
      <c r="D11" s="2195"/>
      <c r="E11" s="2194"/>
      <c r="F11" s="2194"/>
      <c r="G11" s="2197"/>
      <c r="H11" s="2197"/>
      <c r="I11" s="2199"/>
      <c r="J11" s="195" t="s">
        <v>579</v>
      </c>
      <c r="K11" s="195" t="s">
        <v>580</v>
      </c>
      <c r="L11" s="195" t="s">
        <v>581</v>
      </c>
      <c r="M11" s="195" t="s">
        <v>582</v>
      </c>
      <c r="N11" s="2194"/>
      <c r="O11" s="2183"/>
    </row>
    <row r="12" spans="1:15" s="198" customFormat="1">
      <c r="A12" s="2186"/>
      <c r="B12" s="2194"/>
      <c r="C12" s="2194"/>
      <c r="D12" s="196">
        <v>1</v>
      </c>
      <c r="E12" s="168">
        <v>2</v>
      </c>
      <c r="F12" s="196">
        <v>3</v>
      </c>
      <c r="G12" s="168">
        <v>4</v>
      </c>
      <c r="H12" s="196">
        <v>5</v>
      </c>
      <c r="I12" s="168">
        <v>6</v>
      </c>
      <c r="J12" s="168">
        <v>7</v>
      </c>
      <c r="K12" s="168">
        <v>8</v>
      </c>
      <c r="L12" s="168">
        <v>9</v>
      </c>
      <c r="M12" s="196">
        <v>10</v>
      </c>
      <c r="N12" s="168">
        <v>11</v>
      </c>
      <c r="O12" s="197">
        <v>12</v>
      </c>
    </row>
    <row r="13" spans="1:15" s="198" customFormat="1" ht="33.75">
      <c r="A13" s="2184" t="s">
        <v>2</v>
      </c>
      <c r="B13" s="2187"/>
      <c r="C13" s="199" t="s">
        <v>583</v>
      </c>
      <c r="D13" s="196"/>
      <c r="E13" s="196"/>
      <c r="F13" s="196"/>
      <c r="G13" s="168"/>
      <c r="H13" s="168"/>
      <c r="I13" s="168"/>
      <c r="J13" s="168"/>
      <c r="K13" s="168"/>
      <c r="L13" s="168"/>
      <c r="M13" s="168"/>
      <c r="N13" s="200"/>
      <c r="O13" s="201"/>
    </row>
    <row r="14" spans="1:15" s="198" customFormat="1" ht="33.75">
      <c r="A14" s="2185"/>
      <c r="B14" s="2187"/>
      <c r="C14" s="199" t="s">
        <v>584</v>
      </c>
      <c r="D14" s="196"/>
      <c r="E14" s="196"/>
      <c r="F14" s="196"/>
      <c r="G14" s="168"/>
      <c r="H14" s="168"/>
      <c r="I14" s="168"/>
      <c r="J14" s="168"/>
      <c r="K14" s="168"/>
      <c r="L14" s="168"/>
      <c r="M14" s="168"/>
      <c r="N14" s="200"/>
      <c r="O14" s="201"/>
    </row>
    <row r="15" spans="1:15" s="198" customFormat="1">
      <c r="A15" s="2185"/>
      <c r="B15" s="2187"/>
      <c r="C15" s="199" t="s">
        <v>585</v>
      </c>
      <c r="D15" s="196"/>
      <c r="E15" s="196"/>
      <c r="F15" s="196"/>
      <c r="G15" s="168"/>
      <c r="H15" s="168"/>
      <c r="I15" s="168"/>
      <c r="J15" s="168"/>
      <c r="K15" s="168"/>
      <c r="L15" s="168"/>
      <c r="M15" s="168"/>
      <c r="N15" s="200"/>
      <c r="O15" s="201"/>
    </row>
    <row r="16" spans="1:15" s="198" customFormat="1">
      <c r="A16" s="2186"/>
      <c r="B16" s="2187"/>
      <c r="C16" s="202" t="s">
        <v>586</v>
      </c>
      <c r="D16" s="196"/>
      <c r="E16" s="196"/>
      <c r="F16" s="196"/>
      <c r="G16" s="168"/>
      <c r="H16" s="168"/>
      <c r="I16" s="168"/>
      <c r="J16" s="168"/>
      <c r="K16" s="168"/>
      <c r="L16" s="168"/>
      <c r="M16" s="168"/>
      <c r="N16" s="200"/>
      <c r="O16" s="201"/>
    </row>
    <row r="17" spans="1:15" ht="33.75">
      <c r="A17" s="2202" t="s">
        <v>1</v>
      </c>
      <c r="B17" s="2203"/>
      <c r="C17" s="199" t="s">
        <v>583</v>
      </c>
      <c r="D17" s="203"/>
      <c r="E17" s="203"/>
      <c r="F17" s="203"/>
      <c r="G17" s="203"/>
      <c r="H17" s="203"/>
      <c r="I17" s="203"/>
      <c r="J17" s="203"/>
      <c r="K17" s="203"/>
      <c r="L17" s="203"/>
      <c r="M17" s="203"/>
      <c r="N17" s="203"/>
      <c r="O17" s="204"/>
    </row>
    <row r="18" spans="1:15" ht="33.75">
      <c r="A18" s="2202"/>
      <c r="B18" s="2203"/>
      <c r="C18" s="199" t="s">
        <v>584</v>
      </c>
      <c r="D18" s="203"/>
      <c r="E18" s="203"/>
      <c r="F18" s="203"/>
      <c r="G18" s="203"/>
      <c r="H18" s="203"/>
      <c r="I18" s="203"/>
      <c r="J18" s="203"/>
      <c r="K18" s="203"/>
      <c r="L18" s="203"/>
      <c r="M18" s="203"/>
      <c r="N18" s="203"/>
      <c r="O18" s="205"/>
    </row>
    <row r="19" spans="1:15">
      <c r="A19" s="2202"/>
      <c r="B19" s="2203"/>
      <c r="C19" s="199" t="s">
        <v>585</v>
      </c>
      <c r="D19" s="203"/>
      <c r="E19" s="203"/>
      <c r="F19" s="203"/>
      <c r="G19" s="203"/>
      <c r="H19" s="203"/>
      <c r="I19" s="203"/>
      <c r="J19" s="203"/>
      <c r="K19" s="203"/>
      <c r="L19" s="203"/>
      <c r="M19" s="203"/>
      <c r="N19" s="203"/>
      <c r="O19" s="205"/>
    </row>
    <row r="20" spans="1:15">
      <c r="A20" s="2202"/>
      <c r="B20" s="2203"/>
      <c r="C20" s="202" t="s">
        <v>586</v>
      </c>
      <c r="D20" s="203"/>
      <c r="E20" s="203"/>
      <c r="F20" s="203"/>
      <c r="G20" s="203"/>
      <c r="H20" s="203"/>
      <c r="I20" s="203"/>
      <c r="J20" s="203"/>
      <c r="K20" s="203"/>
      <c r="L20" s="203"/>
      <c r="M20" s="203"/>
      <c r="N20" s="203"/>
      <c r="O20" s="205"/>
    </row>
    <row r="21" spans="1:15" ht="12" thickBot="1">
      <c r="A21" s="206"/>
      <c r="B21" s="207" t="s">
        <v>586</v>
      </c>
      <c r="C21" s="207"/>
      <c r="D21" s="207"/>
      <c r="E21" s="207"/>
      <c r="F21" s="207"/>
      <c r="G21" s="207"/>
      <c r="H21" s="207"/>
      <c r="I21" s="207"/>
      <c r="J21" s="207"/>
      <c r="K21" s="207"/>
      <c r="L21" s="207"/>
      <c r="M21" s="207"/>
      <c r="N21" s="207"/>
      <c r="O21" s="208"/>
    </row>
    <row r="22" spans="1:15">
      <c r="C22" s="209"/>
    </row>
    <row r="23" spans="1:15">
      <c r="A23" s="210" t="s">
        <v>540</v>
      </c>
      <c r="C23" s="209"/>
      <c r="D23" s="146"/>
      <c r="E23" s="146"/>
      <c r="F23" s="146"/>
      <c r="G23" s="146"/>
      <c r="H23" s="146"/>
      <c r="I23" s="146"/>
      <c r="J23" s="146"/>
      <c r="K23" s="146"/>
      <c r="L23" s="146"/>
      <c r="M23" s="146"/>
      <c r="N23" s="146"/>
      <c r="O23" s="146"/>
    </row>
    <row r="24" spans="1:15">
      <c r="A24" s="189" t="s">
        <v>587</v>
      </c>
    </row>
    <row r="25" spans="1:15">
      <c r="A25" s="189" t="s">
        <v>588</v>
      </c>
    </row>
    <row r="26" spans="1:15">
      <c r="A26" s="189" t="s">
        <v>589</v>
      </c>
    </row>
    <row r="28" spans="1:15" s="118" customFormat="1">
      <c r="A28" s="2204" t="s">
        <v>590</v>
      </c>
      <c r="B28" s="2204"/>
      <c r="C28" s="2204"/>
      <c r="D28" s="2204"/>
      <c r="E28" s="2204"/>
      <c r="F28" s="2204"/>
      <c r="G28" s="2204"/>
      <c r="H28" s="2204"/>
      <c r="I28" s="211"/>
      <c r="J28" s="211"/>
    </row>
    <row r="29" spans="1:15" s="118" customFormat="1">
      <c r="A29" s="2204" t="s">
        <v>591</v>
      </c>
      <c r="B29" s="2204"/>
      <c r="C29" s="2204"/>
      <c r="D29" s="2204"/>
      <c r="E29" s="2204"/>
      <c r="F29" s="2204"/>
      <c r="G29" s="2204"/>
      <c r="H29" s="2204"/>
      <c r="I29" s="211"/>
      <c r="J29" s="211"/>
      <c r="M29" s="146"/>
      <c r="N29" s="120" t="s">
        <v>484</v>
      </c>
      <c r="O29" s="212"/>
    </row>
    <row r="30" spans="1:15" s="118" customFormat="1">
      <c r="A30" s="2204" t="s">
        <v>592</v>
      </c>
      <c r="B30" s="2204"/>
      <c r="C30" s="2204"/>
      <c r="D30" s="2204"/>
      <c r="E30" s="2204"/>
      <c r="F30" s="2204"/>
      <c r="G30" s="2204"/>
      <c r="H30" s="2204"/>
      <c r="I30" s="211"/>
      <c r="J30" s="211"/>
      <c r="M30" s="146"/>
      <c r="N30" s="120" t="s">
        <v>486</v>
      </c>
      <c r="O30" s="212"/>
    </row>
    <row r="31" spans="1:15" s="118" customFormat="1">
      <c r="A31" s="2115" t="s">
        <v>489</v>
      </c>
      <c r="B31" s="2115"/>
      <c r="C31" s="2115"/>
      <c r="D31" s="2115"/>
      <c r="E31" s="2115"/>
      <c r="F31" s="2115"/>
      <c r="G31" s="2115"/>
      <c r="H31" s="2115"/>
      <c r="M31" s="167"/>
      <c r="N31" s="120" t="s">
        <v>488</v>
      </c>
      <c r="O31" s="212"/>
    </row>
  </sheetData>
  <mergeCells count="23">
    <mergeCell ref="A31:H31"/>
    <mergeCell ref="H10:H11"/>
    <mergeCell ref="I10:I11"/>
    <mergeCell ref="J10:M10"/>
    <mergeCell ref="N10:N11"/>
    <mergeCell ref="A17:A20"/>
    <mergeCell ref="B17:B20"/>
    <mergeCell ref="A28:H28"/>
    <mergeCell ref="A29:H29"/>
    <mergeCell ref="A30:H30"/>
    <mergeCell ref="O10:O11"/>
    <mergeCell ref="A13:A16"/>
    <mergeCell ref="B13:B16"/>
    <mergeCell ref="A1:O1"/>
    <mergeCell ref="A6:O6"/>
    <mergeCell ref="A7:O7"/>
    <mergeCell ref="A10:A12"/>
    <mergeCell ref="B10:B12"/>
    <mergeCell ref="C10:C12"/>
    <mergeCell ref="D10:D11"/>
    <mergeCell ref="E10:E11"/>
    <mergeCell ref="F10:F11"/>
    <mergeCell ref="G10:G11"/>
  </mergeCells>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36"/>
  <sheetViews>
    <sheetView view="pageBreakPreview" zoomScale="80" zoomScaleNormal="40" zoomScaleSheetLayoutView="80" workbookViewId="0">
      <selection activeCell="D43" sqref="D43"/>
    </sheetView>
  </sheetViews>
  <sheetFormatPr defaultColWidth="49.140625" defaultRowHeight="10.5"/>
  <cols>
    <col min="1" max="1" width="2.7109375" style="214" customWidth="1"/>
    <col min="2" max="2" width="6.42578125" style="214" customWidth="1"/>
    <col min="3" max="3" width="47.140625" style="214" customWidth="1"/>
    <col min="4" max="6" width="15.7109375" style="214" customWidth="1"/>
    <col min="7" max="7" width="17.7109375" style="214" customWidth="1"/>
    <col min="8" max="8" width="22.5703125" style="214" customWidth="1"/>
    <col min="9" max="10" width="15.7109375" style="214" customWidth="1"/>
    <col min="11" max="11" width="17" style="214" customWidth="1"/>
    <col min="12" max="12" width="16.42578125" style="214" customWidth="1"/>
    <col min="13" max="13" width="18.7109375" style="214" customWidth="1"/>
    <col min="14" max="14" width="16.85546875" style="214" customWidth="1"/>
    <col min="15" max="15" width="15.7109375" style="214" customWidth="1"/>
    <col min="16" max="16" width="17.7109375" style="214" customWidth="1"/>
    <col min="17" max="18" width="15.7109375" style="214" customWidth="1"/>
    <col min="19" max="19" width="17.5703125" style="214" customWidth="1"/>
    <col min="20" max="25" width="15.7109375" style="214" customWidth="1"/>
    <col min="26" max="26" width="16.85546875" style="214" customWidth="1"/>
    <col min="27" max="27" width="16.140625" style="214" customWidth="1"/>
    <col min="28" max="28" width="3.42578125" style="214" customWidth="1"/>
    <col min="29" max="253" width="9.140625" style="214" customWidth="1"/>
    <col min="254" max="254" width="2.7109375" style="214" customWidth="1"/>
    <col min="255" max="255" width="4.5703125" style="214" customWidth="1"/>
    <col min="256" max="256" width="49.140625" style="214"/>
    <col min="257" max="257" width="2.7109375" style="214" customWidth="1"/>
    <col min="258" max="258" width="6.42578125" style="214" customWidth="1"/>
    <col min="259" max="259" width="49.140625" style="214" customWidth="1"/>
    <col min="260" max="262" width="15.7109375" style="214" customWidth="1"/>
    <col min="263" max="263" width="17.7109375" style="214" customWidth="1"/>
    <col min="264" max="264" width="22.5703125" style="214" customWidth="1"/>
    <col min="265" max="266" width="15.7109375" style="214" customWidth="1"/>
    <col min="267" max="267" width="17" style="214" customWidth="1"/>
    <col min="268" max="268" width="16.42578125" style="214" customWidth="1"/>
    <col min="269" max="269" width="15.7109375" style="214" customWidth="1"/>
    <col min="270" max="270" width="16.85546875" style="214" customWidth="1"/>
    <col min="271" max="271" width="15.7109375" style="214" customWidth="1"/>
    <col min="272" max="272" width="17.7109375" style="214" customWidth="1"/>
    <col min="273" max="274" width="15.7109375" style="214" customWidth="1"/>
    <col min="275" max="275" width="17.5703125" style="214" customWidth="1"/>
    <col min="276" max="281" width="15.7109375" style="214" customWidth="1"/>
    <col min="282" max="282" width="16.85546875" style="214" customWidth="1"/>
    <col min="283" max="283" width="16.140625" style="214" customWidth="1"/>
    <col min="284" max="509" width="9.140625" style="214" customWidth="1"/>
    <col min="510" max="510" width="2.7109375" style="214" customWidth="1"/>
    <col min="511" max="511" width="4.5703125" style="214" customWidth="1"/>
    <col min="512" max="512" width="49.140625" style="214"/>
    <col min="513" max="513" width="2.7109375" style="214" customWidth="1"/>
    <col min="514" max="514" width="6.42578125" style="214" customWidth="1"/>
    <col min="515" max="515" width="49.140625" style="214" customWidth="1"/>
    <col min="516" max="518" width="15.7109375" style="214" customWidth="1"/>
    <col min="519" max="519" width="17.7109375" style="214" customWidth="1"/>
    <col min="520" max="520" width="22.5703125" style="214" customWidth="1"/>
    <col min="521" max="522" width="15.7109375" style="214" customWidth="1"/>
    <col min="523" max="523" width="17" style="214" customWidth="1"/>
    <col min="524" max="524" width="16.42578125" style="214" customWidth="1"/>
    <col min="525" max="525" width="15.7109375" style="214" customWidth="1"/>
    <col min="526" max="526" width="16.85546875" style="214" customWidth="1"/>
    <col min="527" max="527" width="15.7109375" style="214" customWidth="1"/>
    <col min="528" max="528" width="17.7109375" style="214" customWidth="1"/>
    <col min="529" max="530" width="15.7109375" style="214" customWidth="1"/>
    <col min="531" max="531" width="17.5703125" style="214" customWidth="1"/>
    <col min="532" max="537" width="15.7109375" style="214" customWidth="1"/>
    <col min="538" max="538" width="16.85546875" style="214" customWidth="1"/>
    <col min="539" max="539" width="16.140625" style="214" customWidth="1"/>
    <col min="540" max="765" width="9.140625" style="214" customWidth="1"/>
    <col min="766" max="766" width="2.7109375" style="214" customWidth="1"/>
    <col min="767" max="767" width="4.5703125" style="214" customWidth="1"/>
    <col min="768" max="768" width="49.140625" style="214"/>
    <col min="769" max="769" width="2.7109375" style="214" customWidth="1"/>
    <col min="770" max="770" width="6.42578125" style="214" customWidth="1"/>
    <col min="771" max="771" width="49.140625" style="214" customWidth="1"/>
    <col min="772" max="774" width="15.7109375" style="214" customWidth="1"/>
    <col min="775" max="775" width="17.7109375" style="214" customWidth="1"/>
    <col min="776" max="776" width="22.5703125" style="214" customWidth="1"/>
    <col min="777" max="778" width="15.7109375" style="214" customWidth="1"/>
    <col min="779" max="779" width="17" style="214" customWidth="1"/>
    <col min="780" max="780" width="16.42578125" style="214" customWidth="1"/>
    <col min="781" max="781" width="15.7109375" style="214" customWidth="1"/>
    <col min="782" max="782" width="16.85546875" style="214" customWidth="1"/>
    <col min="783" max="783" width="15.7109375" style="214" customWidth="1"/>
    <col min="784" max="784" width="17.7109375" style="214" customWidth="1"/>
    <col min="785" max="786" width="15.7109375" style="214" customWidth="1"/>
    <col min="787" max="787" width="17.5703125" style="214" customWidth="1"/>
    <col min="788" max="793" width="15.7109375" style="214" customWidth="1"/>
    <col min="794" max="794" width="16.85546875" style="214" customWidth="1"/>
    <col min="795" max="795" width="16.140625" style="214" customWidth="1"/>
    <col min="796" max="1021" width="9.140625" style="214" customWidth="1"/>
    <col min="1022" max="1022" width="2.7109375" style="214" customWidth="1"/>
    <col min="1023" max="1023" width="4.5703125" style="214" customWidth="1"/>
    <col min="1024" max="1024" width="49.140625" style="214"/>
    <col min="1025" max="1025" width="2.7109375" style="214" customWidth="1"/>
    <col min="1026" max="1026" width="6.42578125" style="214" customWidth="1"/>
    <col min="1027" max="1027" width="49.140625" style="214" customWidth="1"/>
    <col min="1028" max="1030" width="15.7109375" style="214" customWidth="1"/>
    <col min="1031" max="1031" width="17.7109375" style="214" customWidth="1"/>
    <col min="1032" max="1032" width="22.5703125" style="214" customWidth="1"/>
    <col min="1033" max="1034" width="15.7109375" style="214" customWidth="1"/>
    <col min="1035" max="1035" width="17" style="214" customWidth="1"/>
    <col min="1036" max="1036" width="16.42578125" style="214" customWidth="1"/>
    <col min="1037" max="1037" width="15.7109375" style="214" customWidth="1"/>
    <col min="1038" max="1038" width="16.85546875" style="214" customWidth="1"/>
    <col min="1039" max="1039" width="15.7109375" style="214" customWidth="1"/>
    <col min="1040" max="1040" width="17.7109375" style="214" customWidth="1"/>
    <col min="1041" max="1042" width="15.7109375" style="214" customWidth="1"/>
    <col min="1043" max="1043" width="17.5703125" style="214" customWidth="1"/>
    <col min="1044" max="1049" width="15.7109375" style="214" customWidth="1"/>
    <col min="1050" max="1050" width="16.85546875" style="214" customWidth="1"/>
    <col min="1051" max="1051" width="16.140625" style="214" customWidth="1"/>
    <col min="1052" max="1277" width="9.140625" style="214" customWidth="1"/>
    <col min="1278" max="1278" width="2.7109375" style="214" customWidth="1"/>
    <col min="1279" max="1279" width="4.5703125" style="214" customWidth="1"/>
    <col min="1280" max="1280" width="49.140625" style="214"/>
    <col min="1281" max="1281" width="2.7109375" style="214" customWidth="1"/>
    <col min="1282" max="1282" width="6.42578125" style="214" customWidth="1"/>
    <col min="1283" max="1283" width="49.140625" style="214" customWidth="1"/>
    <col min="1284" max="1286" width="15.7109375" style="214" customWidth="1"/>
    <col min="1287" max="1287" width="17.7109375" style="214" customWidth="1"/>
    <col min="1288" max="1288" width="22.5703125" style="214" customWidth="1"/>
    <col min="1289" max="1290" width="15.7109375" style="214" customWidth="1"/>
    <col min="1291" max="1291" width="17" style="214" customWidth="1"/>
    <col min="1292" max="1292" width="16.42578125" style="214" customWidth="1"/>
    <col min="1293" max="1293" width="15.7109375" style="214" customWidth="1"/>
    <col min="1294" max="1294" width="16.85546875" style="214" customWidth="1"/>
    <col min="1295" max="1295" width="15.7109375" style="214" customWidth="1"/>
    <col min="1296" max="1296" width="17.7109375" style="214" customWidth="1"/>
    <col min="1297" max="1298" width="15.7109375" style="214" customWidth="1"/>
    <col min="1299" max="1299" width="17.5703125" style="214" customWidth="1"/>
    <col min="1300" max="1305" width="15.7109375" style="214" customWidth="1"/>
    <col min="1306" max="1306" width="16.85546875" style="214" customWidth="1"/>
    <col min="1307" max="1307" width="16.140625" style="214" customWidth="1"/>
    <col min="1308" max="1533" width="9.140625" style="214" customWidth="1"/>
    <col min="1534" max="1534" width="2.7109375" style="214" customWidth="1"/>
    <col min="1535" max="1535" width="4.5703125" style="214" customWidth="1"/>
    <col min="1536" max="1536" width="49.140625" style="214"/>
    <col min="1537" max="1537" width="2.7109375" style="214" customWidth="1"/>
    <col min="1538" max="1538" width="6.42578125" style="214" customWidth="1"/>
    <col min="1539" max="1539" width="49.140625" style="214" customWidth="1"/>
    <col min="1540" max="1542" width="15.7109375" style="214" customWidth="1"/>
    <col min="1543" max="1543" width="17.7109375" style="214" customWidth="1"/>
    <col min="1544" max="1544" width="22.5703125" style="214" customWidth="1"/>
    <col min="1545" max="1546" width="15.7109375" style="214" customWidth="1"/>
    <col min="1547" max="1547" width="17" style="214" customWidth="1"/>
    <col min="1548" max="1548" width="16.42578125" style="214" customWidth="1"/>
    <col min="1549" max="1549" width="15.7109375" style="214" customWidth="1"/>
    <col min="1550" max="1550" width="16.85546875" style="214" customWidth="1"/>
    <col min="1551" max="1551" width="15.7109375" style="214" customWidth="1"/>
    <col min="1552" max="1552" width="17.7109375" style="214" customWidth="1"/>
    <col min="1553" max="1554" width="15.7109375" style="214" customWidth="1"/>
    <col min="1555" max="1555" width="17.5703125" style="214" customWidth="1"/>
    <col min="1556" max="1561" width="15.7109375" style="214" customWidth="1"/>
    <col min="1562" max="1562" width="16.85546875" style="214" customWidth="1"/>
    <col min="1563" max="1563" width="16.140625" style="214" customWidth="1"/>
    <col min="1564" max="1789" width="9.140625" style="214" customWidth="1"/>
    <col min="1790" max="1790" width="2.7109375" style="214" customWidth="1"/>
    <col min="1791" max="1791" width="4.5703125" style="214" customWidth="1"/>
    <col min="1792" max="1792" width="49.140625" style="214"/>
    <col min="1793" max="1793" width="2.7109375" style="214" customWidth="1"/>
    <col min="1794" max="1794" width="6.42578125" style="214" customWidth="1"/>
    <col min="1795" max="1795" width="49.140625" style="214" customWidth="1"/>
    <col min="1796" max="1798" width="15.7109375" style="214" customWidth="1"/>
    <col min="1799" max="1799" width="17.7109375" style="214" customWidth="1"/>
    <col min="1800" max="1800" width="22.5703125" style="214" customWidth="1"/>
    <col min="1801" max="1802" width="15.7109375" style="214" customWidth="1"/>
    <col min="1803" max="1803" width="17" style="214" customWidth="1"/>
    <col min="1804" max="1804" width="16.42578125" style="214" customWidth="1"/>
    <col min="1805" max="1805" width="15.7109375" style="214" customWidth="1"/>
    <col min="1806" max="1806" width="16.85546875" style="214" customWidth="1"/>
    <col min="1807" max="1807" width="15.7109375" style="214" customWidth="1"/>
    <col min="1808" max="1808" width="17.7109375" style="214" customWidth="1"/>
    <col min="1809" max="1810" width="15.7109375" style="214" customWidth="1"/>
    <col min="1811" max="1811" width="17.5703125" style="214" customWidth="1"/>
    <col min="1812" max="1817" width="15.7109375" style="214" customWidth="1"/>
    <col min="1818" max="1818" width="16.85546875" style="214" customWidth="1"/>
    <col min="1819" max="1819" width="16.140625" style="214" customWidth="1"/>
    <col min="1820" max="2045" width="9.140625" style="214" customWidth="1"/>
    <col min="2046" max="2046" width="2.7109375" style="214" customWidth="1"/>
    <col min="2047" max="2047" width="4.5703125" style="214" customWidth="1"/>
    <col min="2048" max="2048" width="49.140625" style="214"/>
    <col min="2049" max="2049" width="2.7109375" style="214" customWidth="1"/>
    <col min="2050" max="2050" width="6.42578125" style="214" customWidth="1"/>
    <col min="2051" max="2051" width="49.140625" style="214" customWidth="1"/>
    <col min="2052" max="2054" width="15.7109375" style="214" customWidth="1"/>
    <col min="2055" max="2055" width="17.7109375" style="214" customWidth="1"/>
    <col min="2056" max="2056" width="22.5703125" style="214" customWidth="1"/>
    <col min="2057" max="2058" width="15.7109375" style="214" customWidth="1"/>
    <col min="2059" max="2059" width="17" style="214" customWidth="1"/>
    <col min="2060" max="2060" width="16.42578125" style="214" customWidth="1"/>
    <col min="2061" max="2061" width="15.7109375" style="214" customWidth="1"/>
    <col min="2062" max="2062" width="16.85546875" style="214" customWidth="1"/>
    <col min="2063" max="2063" width="15.7109375" style="214" customWidth="1"/>
    <col min="2064" max="2064" width="17.7109375" style="214" customWidth="1"/>
    <col min="2065" max="2066" width="15.7109375" style="214" customWidth="1"/>
    <col min="2067" max="2067" width="17.5703125" style="214" customWidth="1"/>
    <col min="2068" max="2073" width="15.7109375" style="214" customWidth="1"/>
    <col min="2074" max="2074" width="16.85546875" style="214" customWidth="1"/>
    <col min="2075" max="2075" width="16.140625" style="214" customWidth="1"/>
    <col min="2076" max="2301" width="9.140625" style="214" customWidth="1"/>
    <col min="2302" max="2302" width="2.7109375" style="214" customWidth="1"/>
    <col min="2303" max="2303" width="4.5703125" style="214" customWidth="1"/>
    <col min="2304" max="2304" width="49.140625" style="214"/>
    <col min="2305" max="2305" width="2.7109375" style="214" customWidth="1"/>
    <col min="2306" max="2306" width="6.42578125" style="214" customWidth="1"/>
    <col min="2307" max="2307" width="49.140625" style="214" customWidth="1"/>
    <col min="2308" max="2310" width="15.7109375" style="214" customWidth="1"/>
    <col min="2311" max="2311" width="17.7109375" style="214" customWidth="1"/>
    <col min="2312" max="2312" width="22.5703125" style="214" customWidth="1"/>
    <col min="2313" max="2314" width="15.7109375" style="214" customWidth="1"/>
    <col min="2315" max="2315" width="17" style="214" customWidth="1"/>
    <col min="2316" max="2316" width="16.42578125" style="214" customWidth="1"/>
    <col min="2317" max="2317" width="15.7109375" style="214" customWidth="1"/>
    <col min="2318" max="2318" width="16.85546875" style="214" customWidth="1"/>
    <col min="2319" max="2319" width="15.7109375" style="214" customWidth="1"/>
    <col min="2320" max="2320" width="17.7109375" style="214" customWidth="1"/>
    <col min="2321" max="2322" width="15.7109375" style="214" customWidth="1"/>
    <col min="2323" max="2323" width="17.5703125" style="214" customWidth="1"/>
    <col min="2324" max="2329" width="15.7109375" style="214" customWidth="1"/>
    <col min="2330" max="2330" width="16.85546875" style="214" customWidth="1"/>
    <col min="2331" max="2331" width="16.140625" style="214" customWidth="1"/>
    <col min="2332" max="2557" width="9.140625" style="214" customWidth="1"/>
    <col min="2558" max="2558" width="2.7109375" style="214" customWidth="1"/>
    <col min="2559" max="2559" width="4.5703125" style="214" customWidth="1"/>
    <col min="2560" max="2560" width="49.140625" style="214"/>
    <col min="2561" max="2561" width="2.7109375" style="214" customWidth="1"/>
    <col min="2562" max="2562" width="6.42578125" style="214" customWidth="1"/>
    <col min="2563" max="2563" width="49.140625" style="214" customWidth="1"/>
    <col min="2564" max="2566" width="15.7109375" style="214" customWidth="1"/>
    <col min="2567" max="2567" width="17.7109375" style="214" customWidth="1"/>
    <col min="2568" max="2568" width="22.5703125" style="214" customWidth="1"/>
    <col min="2569" max="2570" width="15.7109375" style="214" customWidth="1"/>
    <col min="2571" max="2571" width="17" style="214" customWidth="1"/>
    <col min="2572" max="2572" width="16.42578125" style="214" customWidth="1"/>
    <col min="2573" max="2573" width="15.7109375" style="214" customWidth="1"/>
    <col min="2574" max="2574" width="16.85546875" style="214" customWidth="1"/>
    <col min="2575" max="2575" width="15.7109375" style="214" customWidth="1"/>
    <col min="2576" max="2576" width="17.7109375" style="214" customWidth="1"/>
    <col min="2577" max="2578" width="15.7109375" style="214" customWidth="1"/>
    <col min="2579" max="2579" width="17.5703125" style="214" customWidth="1"/>
    <col min="2580" max="2585" width="15.7109375" style="214" customWidth="1"/>
    <col min="2586" max="2586" width="16.85546875" style="214" customWidth="1"/>
    <col min="2587" max="2587" width="16.140625" style="214" customWidth="1"/>
    <col min="2588" max="2813" width="9.140625" style="214" customWidth="1"/>
    <col min="2814" max="2814" width="2.7109375" style="214" customWidth="1"/>
    <col min="2815" max="2815" width="4.5703125" style="214" customWidth="1"/>
    <col min="2816" max="2816" width="49.140625" style="214"/>
    <col min="2817" max="2817" width="2.7109375" style="214" customWidth="1"/>
    <col min="2818" max="2818" width="6.42578125" style="214" customWidth="1"/>
    <col min="2819" max="2819" width="49.140625" style="214" customWidth="1"/>
    <col min="2820" max="2822" width="15.7109375" style="214" customWidth="1"/>
    <col min="2823" max="2823" width="17.7109375" style="214" customWidth="1"/>
    <col min="2824" max="2824" width="22.5703125" style="214" customWidth="1"/>
    <col min="2825" max="2826" width="15.7109375" style="214" customWidth="1"/>
    <col min="2827" max="2827" width="17" style="214" customWidth="1"/>
    <col min="2828" max="2828" width="16.42578125" style="214" customWidth="1"/>
    <col min="2829" max="2829" width="15.7109375" style="214" customWidth="1"/>
    <col min="2830" max="2830" width="16.85546875" style="214" customWidth="1"/>
    <col min="2831" max="2831" width="15.7109375" style="214" customWidth="1"/>
    <col min="2832" max="2832" width="17.7109375" style="214" customWidth="1"/>
    <col min="2833" max="2834" width="15.7109375" style="214" customWidth="1"/>
    <col min="2835" max="2835" width="17.5703125" style="214" customWidth="1"/>
    <col min="2836" max="2841" width="15.7109375" style="214" customWidth="1"/>
    <col min="2842" max="2842" width="16.85546875" style="214" customWidth="1"/>
    <col min="2843" max="2843" width="16.140625" style="214" customWidth="1"/>
    <col min="2844" max="3069" width="9.140625" style="214" customWidth="1"/>
    <col min="3070" max="3070" width="2.7109375" style="214" customWidth="1"/>
    <col min="3071" max="3071" width="4.5703125" style="214" customWidth="1"/>
    <col min="3072" max="3072" width="49.140625" style="214"/>
    <col min="3073" max="3073" width="2.7109375" style="214" customWidth="1"/>
    <col min="3074" max="3074" width="6.42578125" style="214" customWidth="1"/>
    <col min="3075" max="3075" width="49.140625" style="214" customWidth="1"/>
    <col min="3076" max="3078" width="15.7109375" style="214" customWidth="1"/>
    <col min="3079" max="3079" width="17.7109375" style="214" customWidth="1"/>
    <col min="3080" max="3080" width="22.5703125" style="214" customWidth="1"/>
    <col min="3081" max="3082" width="15.7109375" style="214" customWidth="1"/>
    <col min="3083" max="3083" width="17" style="214" customWidth="1"/>
    <col min="3084" max="3084" width="16.42578125" style="214" customWidth="1"/>
    <col min="3085" max="3085" width="15.7109375" style="214" customWidth="1"/>
    <col min="3086" max="3086" width="16.85546875" style="214" customWidth="1"/>
    <col min="3087" max="3087" width="15.7109375" style="214" customWidth="1"/>
    <col min="3088" max="3088" width="17.7109375" style="214" customWidth="1"/>
    <col min="3089" max="3090" width="15.7109375" style="214" customWidth="1"/>
    <col min="3091" max="3091" width="17.5703125" style="214" customWidth="1"/>
    <col min="3092" max="3097" width="15.7109375" style="214" customWidth="1"/>
    <col min="3098" max="3098" width="16.85546875" style="214" customWidth="1"/>
    <col min="3099" max="3099" width="16.140625" style="214" customWidth="1"/>
    <col min="3100" max="3325" width="9.140625" style="214" customWidth="1"/>
    <col min="3326" max="3326" width="2.7109375" style="214" customWidth="1"/>
    <col min="3327" max="3327" width="4.5703125" style="214" customWidth="1"/>
    <col min="3328" max="3328" width="49.140625" style="214"/>
    <col min="3329" max="3329" width="2.7109375" style="214" customWidth="1"/>
    <col min="3330" max="3330" width="6.42578125" style="214" customWidth="1"/>
    <col min="3331" max="3331" width="49.140625" style="214" customWidth="1"/>
    <col min="3332" max="3334" width="15.7109375" style="214" customWidth="1"/>
    <col min="3335" max="3335" width="17.7109375" style="214" customWidth="1"/>
    <col min="3336" max="3336" width="22.5703125" style="214" customWidth="1"/>
    <col min="3337" max="3338" width="15.7109375" style="214" customWidth="1"/>
    <col min="3339" max="3339" width="17" style="214" customWidth="1"/>
    <col min="3340" max="3340" width="16.42578125" style="214" customWidth="1"/>
    <col min="3341" max="3341" width="15.7109375" style="214" customWidth="1"/>
    <col min="3342" max="3342" width="16.85546875" style="214" customWidth="1"/>
    <col min="3343" max="3343" width="15.7109375" style="214" customWidth="1"/>
    <col min="3344" max="3344" width="17.7109375" style="214" customWidth="1"/>
    <col min="3345" max="3346" width="15.7109375" style="214" customWidth="1"/>
    <col min="3347" max="3347" width="17.5703125" style="214" customWidth="1"/>
    <col min="3348" max="3353" width="15.7109375" style="214" customWidth="1"/>
    <col min="3354" max="3354" width="16.85546875" style="214" customWidth="1"/>
    <col min="3355" max="3355" width="16.140625" style="214" customWidth="1"/>
    <col min="3356" max="3581" width="9.140625" style="214" customWidth="1"/>
    <col min="3582" max="3582" width="2.7109375" style="214" customWidth="1"/>
    <col min="3583" max="3583" width="4.5703125" style="214" customWidth="1"/>
    <col min="3584" max="3584" width="49.140625" style="214"/>
    <col min="3585" max="3585" width="2.7109375" style="214" customWidth="1"/>
    <col min="3586" max="3586" width="6.42578125" style="214" customWidth="1"/>
    <col min="3587" max="3587" width="49.140625" style="214" customWidth="1"/>
    <col min="3588" max="3590" width="15.7109375" style="214" customWidth="1"/>
    <col min="3591" max="3591" width="17.7109375" style="214" customWidth="1"/>
    <col min="3592" max="3592" width="22.5703125" style="214" customWidth="1"/>
    <col min="3593" max="3594" width="15.7109375" style="214" customWidth="1"/>
    <col min="3595" max="3595" width="17" style="214" customWidth="1"/>
    <col min="3596" max="3596" width="16.42578125" style="214" customWidth="1"/>
    <col min="3597" max="3597" width="15.7109375" style="214" customWidth="1"/>
    <col min="3598" max="3598" width="16.85546875" style="214" customWidth="1"/>
    <col min="3599" max="3599" width="15.7109375" style="214" customWidth="1"/>
    <col min="3600" max="3600" width="17.7109375" style="214" customWidth="1"/>
    <col min="3601" max="3602" width="15.7109375" style="214" customWidth="1"/>
    <col min="3603" max="3603" width="17.5703125" style="214" customWidth="1"/>
    <col min="3604" max="3609" width="15.7109375" style="214" customWidth="1"/>
    <col min="3610" max="3610" width="16.85546875" style="214" customWidth="1"/>
    <col min="3611" max="3611" width="16.140625" style="214" customWidth="1"/>
    <col min="3612" max="3837" width="9.140625" style="214" customWidth="1"/>
    <col min="3838" max="3838" width="2.7109375" style="214" customWidth="1"/>
    <col min="3839" max="3839" width="4.5703125" style="214" customWidth="1"/>
    <col min="3840" max="3840" width="49.140625" style="214"/>
    <col min="3841" max="3841" width="2.7109375" style="214" customWidth="1"/>
    <col min="3842" max="3842" width="6.42578125" style="214" customWidth="1"/>
    <col min="3843" max="3843" width="49.140625" style="214" customWidth="1"/>
    <col min="3844" max="3846" width="15.7109375" style="214" customWidth="1"/>
    <col min="3847" max="3847" width="17.7109375" style="214" customWidth="1"/>
    <col min="3848" max="3848" width="22.5703125" style="214" customWidth="1"/>
    <col min="3849" max="3850" width="15.7109375" style="214" customWidth="1"/>
    <col min="3851" max="3851" width="17" style="214" customWidth="1"/>
    <col min="3852" max="3852" width="16.42578125" style="214" customWidth="1"/>
    <col min="3853" max="3853" width="15.7109375" style="214" customWidth="1"/>
    <col min="3854" max="3854" width="16.85546875" style="214" customWidth="1"/>
    <col min="3855" max="3855" width="15.7109375" style="214" customWidth="1"/>
    <col min="3856" max="3856" width="17.7109375" style="214" customWidth="1"/>
    <col min="3857" max="3858" width="15.7109375" style="214" customWidth="1"/>
    <col min="3859" max="3859" width="17.5703125" style="214" customWidth="1"/>
    <col min="3860" max="3865" width="15.7109375" style="214" customWidth="1"/>
    <col min="3866" max="3866" width="16.85546875" style="214" customWidth="1"/>
    <col min="3867" max="3867" width="16.140625" style="214" customWidth="1"/>
    <col min="3868" max="4093" width="9.140625" style="214" customWidth="1"/>
    <col min="4094" max="4094" width="2.7109375" style="214" customWidth="1"/>
    <col min="4095" max="4095" width="4.5703125" style="214" customWidth="1"/>
    <col min="4096" max="4096" width="49.140625" style="214"/>
    <col min="4097" max="4097" width="2.7109375" style="214" customWidth="1"/>
    <col min="4098" max="4098" width="6.42578125" style="214" customWidth="1"/>
    <col min="4099" max="4099" width="49.140625" style="214" customWidth="1"/>
    <col min="4100" max="4102" width="15.7109375" style="214" customWidth="1"/>
    <col min="4103" max="4103" width="17.7109375" style="214" customWidth="1"/>
    <col min="4104" max="4104" width="22.5703125" style="214" customWidth="1"/>
    <col min="4105" max="4106" width="15.7109375" style="214" customWidth="1"/>
    <col min="4107" max="4107" width="17" style="214" customWidth="1"/>
    <col min="4108" max="4108" width="16.42578125" style="214" customWidth="1"/>
    <col min="4109" max="4109" width="15.7109375" style="214" customWidth="1"/>
    <col min="4110" max="4110" width="16.85546875" style="214" customWidth="1"/>
    <col min="4111" max="4111" width="15.7109375" style="214" customWidth="1"/>
    <col min="4112" max="4112" width="17.7109375" style="214" customWidth="1"/>
    <col min="4113" max="4114" width="15.7109375" style="214" customWidth="1"/>
    <col min="4115" max="4115" width="17.5703125" style="214" customWidth="1"/>
    <col min="4116" max="4121" width="15.7109375" style="214" customWidth="1"/>
    <col min="4122" max="4122" width="16.85546875" style="214" customWidth="1"/>
    <col min="4123" max="4123" width="16.140625" style="214" customWidth="1"/>
    <col min="4124" max="4349" width="9.140625" style="214" customWidth="1"/>
    <col min="4350" max="4350" width="2.7109375" style="214" customWidth="1"/>
    <col min="4351" max="4351" width="4.5703125" style="214" customWidth="1"/>
    <col min="4352" max="4352" width="49.140625" style="214"/>
    <col min="4353" max="4353" width="2.7109375" style="214" customWidth="1"/>
    <col min="4354" max="4354" width="6.42578125" style="214" customWidth="1"/>
    <col min="4355" max="4355" width="49.140625" style="214" customWidth="1"/>
    <col min="4356" max="4358" width="15.7109375" style="214" customWidth="1"/>
    <col min="4359" max="4359" width="17.7109375" style="214" customWidth="1"/>
    <col min="4360" max="4360" width="22.5703125" style="214" customWidth="1"/>
    <col min="4361" max="4362" width="15.7109375" style="214" customWidth="1"/>
    <col min="4363" max="4363" width="17" style="214" customWidth="1"/>
    <col min="4364" max="4364" width="16.42578125" style="214" customWidth="1"/>
    <col min="4365" max="4365" width="15.7109375" style="214" customWidth="1"/>
    <col min="4366" max="4366" width="16.85546875" style="214" customWidth="1"/>
    <col min="4367" max="4367" width="15.7109375" style="214" customWidth="1"/>
    <col min="4368" max="4368" width="17.7109375" style="214" customWidth="1"/>
    <col min="4369" max="4370" width="15.7109375" style="214" customWidth="1"/>
    <col min="4371" max="4371" width="17.5703125" style="214" customWidth="1"/>
    <col min="4372" max="4377" width="15.7109375" style="214" customWidth="1"/>
    <col min="4378" max="4378" width="16.85546875" style="214" customWidth="1"/>
    <col min="4379" max="4379" width="16.140625" style="214" customWidth="1"/>
    <col min="4380" max="4605" width="9.140625" style="214" customWidth="1"/>
    <col min="4606" max="4606" width="2.7109375" style="214" customWidth="1"/>
    <col min="4607" max="4607" width="4.5703125" style="214" customWidth="1"/>
    <col min="4608" max="4608" width="49.140625" style="214"/>
    <col min="4609" max="4609" width="2.7109375" style="214" customWidth="1"/>
    <col min="4610" max="4610" width="6.42578125" style="214" customWidth="1"/>
    <col min="4611" max="4611" width="49.140625" style="214" customWidth="1"/>
    <col min="4612" max="4614" width="15.7109375" style="214" customWidth="1"/>
    <col min="4615" max="4615" width="17.7109375" style="214" customWidth="1"/>
    <col min="4616" max="4616" width="22.5703125" style="214" customWidth="1"/>
    <col min="4617" max="4618" width="15.7109375" style="214" customWidth="1"/>
    <col min="4619" max="4619" width="17" style="214" customWidth="1"/>
    <col min="4620" max="4620" width="16.42578125" style="214" customWidth="1"/>
    <col min="4621" max="4621" width="15.7109375" style="214" customWidth="1"/>
    <col min="4622" max="4622" width="16.85546875" style="214" customWidth="1"/>
    <col min="4623" max="4623" width="15.7109375" style="214" customWidth="1"/>
    <col min="4624" max="4624" width="17.7109375" style="214" customWidth="1"/>
    <col min="4625" max="4626" width="15.7109375" style="214" customWidth="1"/>
    <col min="4627" max="4627" width="17.5703125" style="214" customWidth="1"/>
    <col min="4628" max="4633" width="15.7109375" style="214" customWidth="1"/>
    <col min="4634" max="4634" width="16.85546875" style="214" customWidth="1"/>
    <col min="4635" max="4635" width="16.140625" style="214" customWidth="1"/>
    <col min="4636" max="4861" width="9.140625" style="214" customWidth="1"/>
    <col min="4862" max="4862" width="2.7109375" style="214" customWidth="1"/>
    <col min="4863" max="4863" width="4.5703125" style="214" customWidth="1"/>
    <col min="4864" max="4864" width="49.140625" style="214"/>
    <col min="4865" max="4865" width="2.7109375" style="214" customWidth="1"/>
    <col min="4866" max="4866" width="6.42578125" style="214" customWidth="1"/>
    <col min="4867" max="4867" width="49.140625" style="214" customWidth="1"/>
    <col min="4868" max="4870" width="15.7109375" style="214" customWidth="1"/>
    <col min="4871" max="4871" width="17.7109375" style="214" customWidth="1"/>
    <col min="4872" max="4872" width="22.5703125" style="214" customWidth="1"/>
    <col min="4873" max="4874" width="15.7109375" style="214" customWidth="1"/>
    <col min="4875" max="4875" width="17" style="214" customWidth="1"/>
    <col min="4876" max="4876" width="16.42578125" style="214" customWidth="1"/>
    <col min="4877" max="4877" width="15.7109375" style="214" customWidth="1"/>
    <col min="4878" max="4878" width="16.85546875" style="214" customWidth="1"/>
    <col min="4879" max="4879" width="15.7109375" style="214" customWidth="1"/>
    <col min="4880" max="4880" width="17.7109375" style="214" customWidth="1"/>
    <col min="4881" max="4882" width="15.7109375" style="214" customWidth="1"/>
    <col min="4883" max="4883" width="17.5703125" style="214" customWidth="1"/>
    <col min="4884" max="4889" width="15.7109375" style="214" customWidth="1"/>
    <col min="4890" max="4890" width="16.85546875" style="214" customWidth="1"/>
    <col min="4891" max="4891" width="16.140625" style="214" customWidth="1"/>
    <col min="4892" max="5117" width="9.140625" style="214" customWidth="1"/>
    <col min="5118" max="5118" width="2.7109375" style="214" customWidth="1"/>
    <col min="5119" max="5119" width="4.5703125" style="214" customWidth="1"/>
    <col min="5120" max="5120" width="49.140625" style="214"/>
    <col min="5121" max="5121" width="2.7109375" style="214" customWidth="1"/>
    <col min="5122" max="5122" width="6.42578125" style="214" customWidth="1"/>
    <col min="5123" max="5123" width="49.140625" style="214" customWidth="1"/>
    <col min="5124" max="5126" width="15.7109375" style="214" customWidth="1"/>
    <col min="5127" max="5127" width="17.7109375" style="214" customWidth="1"/>
    <col min="5128" max="5128" width="22.5703125" style="214" customWidth="1"/>
    <col min="5129" max="5130" width="15.7109375" style="214" customWidth="1"/>
    <col min="5131" max="5131" width="17" style="214" customWidth="1"/>
    <col min="5132" max="5132" width="16.42578125" style="214" customWidth="1"/>
    <col min="5133" max="5133" width="15.7109375" style="214" customWidth="1"/>
    <col min="5134" max="5134" width="16.85546875" style="214" customWidth="1"/>
    <col min="5135" max="5135" width="15.7109375" style="214" customWidth="1"/>
    <col min="5136" max="5136" width="17.7109375" style="214" customWidth="1"/>
    <col min="5137" max="5138" width="15.7109375" style="214" customWidth="1"/>
    <col min="5139" max="5139" width="17.5703125" style="214" customWidth="1"/>
    <col min="5140" max="5145" width="15.7109375" style="214" customWidth="1"/>
    <col min="5146" max="5146" width="16.85546875" style="214" customWidth="1"/>
    <col min="5147" max="5147" width="16.140625" style="214" customWidth="1"/>
    <col min="5148" max="5373" width="9.140625" style="214" customWidth="1"/>
    <col min="5374" max="5374" width="2.7109375" style="214" customWidth="1"/>
    <col min="5375" max="5375" width="4.5703125" style="214" customWidth="1"/>
    <col min="5376" max="5376" width="49.140625" style="214"/>
    <col min="5377" max="5377" width="2.7109375" style="214" customWidth="1"/>
    <col min="5378" max="5378" width="6.42578125" style="214" customWidth="1"/>
    <col min="5379" max="5379" width="49.140625" style="214" customWidth="1"/>
    <col min="5380" max="5382" width="15.7109375" style="214" customWidth="1"/>
    <col min="5383" max="5383" width="17.7109375" style="214" customWidth="1"/>
    <col min="5384" max="5384" width="22.5703125" style="214" customWidth="1"/>
    <col min="5385" max="5386" width="15.7109375" style="214" customWidth="1"/>
    <col min="5387" max="5387" width="17" style="214" customWidth="1"/>
    <col min="5388" max="5388" width="16.42578125" style="214" customWidth="1"/>
    <col min="5389" max="5389" width="15.7109375" style="214" customWidth="1"/>
    <col min="5390" max="5390" width="16.85546875" style="214" customWidth="1"/>
    <col min="5391" max="5391" width="15.7109375" style="214" customWidth="1"/>
    <col min="5392" max="5392" width="17.7109375" style="214" customWidth="1"/>
    <col min="5393" max="5394" width="15.7109375" style="214" customWidth="1"/>
    <col min="5395" max="5395" width="17.5703125" style="214" customWidth="1"/>
    <col min="5396" max="5401" width="15.7109375" style="214" customWidth="1"/>
    <col min="5402" max="5402" width="16.85546875" style="214" customWidth="1"/>
    <col min="5403" max="5403" width="16.140625" style="214" customWidth="1"/>
    <col min="5404" max="5629" width="9.140625" style="214" customWidth="1"/>
    <col min="5630" max="5630" width="2.7109375" style="214" customWidth="1"/>
    <col min="5631" max="5631" width="4.5703125" style="214" customWidth="1"/>
    <col min="5632" max="5632" width="49.140625" style="214"/>
    <col min="5633" max="5633" width="2.7109375" style="214" customWidth="1"/>
    <col min="5634" max="5634" width="6.42578125" style="214" customWidth="1"/>
    <col min="5635" max="5635" width="49.140625" style="214" customWidth="1"/>
    <col min="5636" max="5638" width="15.7109375" style="214" customWidth="1"/>
    <col min="5639" max="5639" width="17.7109375" style="214" customWidth="1"/>
    <col min="5640" max="5640" width="22.5703125" style="214" customWidth="1"/>
    <col min="5641" max="5642" width="15.7109375" style="214" customWidth="1"/>
    <col min="5643" max="5643" width="17" style="214" customWidth="1"/>
    <col min="5644" max="5644" width="16.42578125" style="214" customWidth="1"/>
    <col min="5645" max="5645" width="15.7109375" style="214" customWidth="1"/>
    <col min="5646" max="5646" width="16.85546875" style="214" customWidth="1"/>
    <col min="5647" max="5647" width="15.7109375" style="214" customWidth="1"/>
    <col min="5648" max="5648" width="17.7109375" style="214" customWidth="1"/>
    <col min="5649" max="5650" width="15.7109375" style="214" customWidth="1"/>
    <col min="5651" max="5651" width="17.5703125" style="214" customWidth="1"/>
    <col min="5652" max="5657" width="15.7109375" style="214" customWidth="1"/>
    <col min="5658" max="5658" width="16.85546875" style="214" customWidth="1"/>
    <col min="5659" max="5659" width="16.140625" style="214" customWidth="1"/>
    <col min="5660" max="5885" width="9.140625" style="214" customWidth="1"/>
    <col min="5886" max="5886" width="2.7109375" style="214" customWidth="1"/>
    <col min="5887" max="5887" width="4.5703125" style="214" customWidth="1"/>
    <col min="5888" max="5888" width="49.140625" style="214"/>
    <col min="5889" max="5889" width="2.7109375" style="214" customWidth="1"/>
    <col min="5890" max="5890" width="6.42578125" style="214" customWidth="1"/>
    <col min="5891" max="5891" width="49.140625" style="214" customWidth="1"/>
    <col min="5892" max="5894" width="15.7109375" style="214" customWidth="1"/>
    <col min="5895" max="5895" width="17.7109375" style="214" customWidth="1"/>
    <col min="5896" max="5896" width="22.5703125" style="214" customWidth="1"/>
    <col min="5897" max="5898" width="15.7109375" style="214" customWidth="1"/>
    <col min="5899" max="5899" width="17" style="214" customWidth="1"/>
    <col min="5900" max="5900" width="16.42578125" style="214" customWidth="1"/>
    <col min="5901" max="5901" width="15.7109375" style="214" customWidth="1"/>
    <col min="5902" max="5902" width="16.85546875" style="214" customWidth="1"/>
    <col min="5903" max="5903" width="15.7109375" style="214" customWidth="1"/>
    <col min="5904" max="5904" width="17.7109375" style="214" customWidth="1"/>
    <col min="5905" max="5906" width="15.7109375" style="214" customWidth="1"/>
    <col min="5907" max="5907" width="17.5703125" style="214" customWidth="1"/>
    <col min="5908" max="5913" width="15.7109375" style="214" customWidth="1"/>
    <col min="5914" max="5914" width="16.85546875" style="214" customWidth="1"/>
    <col min="5915" max="5915" width="16.140625" style="214" customWidth="1"/>
    <col min="5916" max="6141" width="9.140625" style="214" customWidth="1"/>
    <col min="6142" max="6142" width="2.7109375" style="214" customWidth="1"/>
    <col min="6143" max="6143" width="4.5703125" style="214" customWidth="1"/>
    <col min="6144" max="6144" width="49.140625" style="214"/>
    <col min="6145" max="6145" width="2.7109375" style="214" customWidth="1"/>
    <col min="6146" max="6146" width="6.42578125" style="214" customWidth="1"/>
    <col min="6147" max="6147" width="49.140625" style="214" customWidth="1"/>
    <col min="6148" max="6150" width="15.7109375" style="214" customWidth="1"/>
    <col min="6151" max="6151" width="17.7109375" style="214" customWidth="1"/>
    <col min="6152" max="6152" width="22.5703125" style="214" customWidth="1"/>
    <col min="6153" max="6154" width="15.7109375" style="214" customWidth="1"/>
    <col min="6155" max="6155" width="17" style="214" customWidth="1"/>
    <col min="6156" max="6156" width="16.42578125" style="214" customWidth="1"/>
    <col min="6157" max="6157" width="15.7109375" style="214" customWidth="1"/>
    <col min="6158" max="6158" width="16.85546875" style="214" customWidth="1"/>
    <col min="6159" max="6159" width="15.7109375" style="214" customWidth="1"/>
    <col min="6160" max="6160" width="17.7109375" style="214" customWidth="1"/>
    <col min="6161" max="6162" width="15.7109375" style="214" customWidth="1"/>
    <col min="6163" max="6163" width="17.5703125" style="214" customWidth="1"/>
    <col min="6164" max="6169" width="15.7109375" style="214" customWidth="1"/>
    <col min="6170" max="6170" width="16.85546875" style="214" customWidth="1"/>
    <col min="6171" max="6171" width="16.140625" style="214" customWidth="1"/>
    <col min="6172" max="6397" width="9.140625" style="214" customWidth="1"/>
    <col min="6398" max="6398" width="2.7109375" style="214" customWidth="1"/>
    <col min="6399" max="6399" width="4.5703125" style="214" customWidth="1"/>
    <col min="6400" max="6400" width="49.140625" style="214"/>
    <col min="6401" max="6401" width="2.7109375" style="214" customWidth="1"/>
    <col min="6402" max="6402" width="6.42578125" style="214" customWidth="1"/>
    <col min="6403" max="6403" width="49.140625" style="214" customWidth="1"/>
    <col min="6404" max="6406" width="15.7109375" style="214" customWidth="1"/>
    <col min="6407" max="6407" width="17.7109375" style="214" customWidth="1"/>
    <col min="6408" max="6408" width="22.5703125" style="214" customWidth="1"/>
    <col min="6409" max="6410" width="15.7109375" style="214" customWidth="1"/>
    <col min="6411" max="6411" width="17" style="214" customWidth="1"/>
    <col min="6412" max="6412" width="16.42578125" style="214" customWidth="1"/>
    <col min="6413" max="6413" width="15.7109375" style="214" customWidth="1"/>
    <col min="6414" max="6414" width="16.85546875" style="214" customWidth="1"/>
    <col min="6415" max="6415" width="15.7109375" style="214" customWidth="1"/>
    <col min="6416" max="6416" width="17.7109375" style="214" customWidth="1"/>
    <col min="6417" max="6418" width="15.7109375" style="214" customWidth="1"/>
    <col min="6419" max="6419" width="17.5703125" style="214" customWidth="1"/>
    <col min="6420" max="6425" width="15.7109375" style="214" customWidth="1"/>
    <col min="6426" max="6426" width="16.85546875" style="214" customWidth="1"/>
    <col min="6427" max="6427" width="16.140625" style="214" customWidth="1"/>
    <col min="6428" max="6653" width="9.140625" style="214" customWidth="1"/>
    <col min="6654" max="6654" width="2.7109375" style="214" customWidth="1"/>
    <col min="6655" max="6655" width="4.5703125" style="214" customWidth="1"/>
    <col min="6656" max="6656" width="49.140625" style="214"/>
    <col min="6657" max="6657" width="2.7109375" style="214" customWidth="1"/>
    <col min="6658" max="6658" width="6.42578125" style="214" customWidth="1"/>
    <col min="6659" max="6659" width="49.140625" style="214" customWidth="1"/>
    <col min="6660" max="6662" width="15.7109375" style="214" customWidth="1"/>
    <col min="6663" max="6663" width="17.7109375" style="214" customWidth="1"/>
    <col min="6664" max="6664" width="22.5703125" style="214" customWidth="1"/>
    <col min="6665" max="6666" width="15.7109375" style="214" customWidth="1"/>
    <col min="6667" max="6667" width="17" style="214" customWidth="1"/>
    <col min="6668" max="6668" width="16.42578125" style="214" customWidth="1"/>
    <col min="6669" max="6669" width="15.7109375" style="214" customWidth="1"/>
    <col min="6670" max="6670" width="16.85546875" style="214" customWidth="1"/>
    <col min="6671" max="6671" width="15.7109375" style="214" customWidth="1"/>
    <col min="6672" max="6672" width="17.7109375" style="214" customWidth="1"/>
    <col min="6673" max="6674" width="15.7109375" style="214" customWidth="1"/>
    <col min="6675" max="6675" width="17.5703125" style="214" customWidth="1"/>
    <col min="6676" max="6681" width="15.7109375" style="214" customWidth="1"/>
    <col min="6682" max="6682" width="16.85546875" style="214" customWidth="1"/>
    <col min="6683" max="6683" width="16.140625" style="214" customWidth="1"/>
    <col min="6684" max="6909" width="9.140625" style="214" customWidth="1"/>
    <col min="6910" max="6910" width="2.7109375" style="214" customWidth="1"/>
    <col min="6911" max="6911" width="4.5703125" style="214" customWidth="1"/>
    <col min="6912" max="6912" width="49.140625" style="214"/>
    <col min="6913" max="6913" width="2.7109375" style="214" customWidth="1"/>
    <col min="6914" max="6914" width="6.42578125" style="214" customWidth="1"/>
    <col min="6915" max="6915" width="49.140625" style="214" customWidth="1"/>
    <col min="6916" max="6918" width="15.7109375" style="214" customWidth="1"/>
    <col min="6919" max="6919" width="17.7109375" style="214" customWidth="1"/>
    <col min="6920" max="6920" width="22.5703125" style="214" customWidth="1"/>
    <col min="6921" max="6922" width="15.7109375" style="214" customWidth="1"/>
    <col min="6923" max="6923" width="17" style="214" customWidth="1"/>
    <col min="6924" max="6924" width="16.42578125" style="214" customWidth="1"/>
    <col min="6925" max="6925" width="15.7109375" style="214" customWidth="1"/>
    <col min="6926" max="6926" width="16.85546875" style="214" customWidth="1"/>
    <col min="6927" max="6927" width="15.7109375" style="214" customWidth="1"/>
    <col min="6928" max="6928" width="17.7109375" style="214" customWidth="1"/>
    <col min="6929" max="6930" width="15.7109375" style="214" customWidth="1"/>
    <col min="6931" max="6931" width="17.5703125" style="214" customWidth="1"/>
    <col min="6932" max="6937" width="15.7109375" style="214" customWidth="1"/>
    <col min="6938" max="6938" width="16.85546875" style="214" customWidth="1"/>
    <col min="6939" max="6939" width="16.140625" style="214" customWidth="1"/>
    <col min="6940" max="7165" width="9.140625" style="214" customWidth="1"/>
    <col min="7166" max="7166" width="2.7109375" style="214" customWidth="1"/>
    <col min="7167" max="7167" width="4.5703125" style="214" customWidth="1"/>
    <col min="7168" max="7168" width="49.140625" style="214"/>
    <col min="7169" max="7169" width="2.7109375" style="214" customWidth="1"/>
    <col min="7170" max="7170" width="6.42578125" style="214" customWidth="1"/>
    <col min="7171" max="7171" width="49.140625" style="214" customWidth="1"/>
    <col min="7172" max="7174" width="15.7109375" style="214" customWidth="1"/>
    <col min="7175" max="7175" width="17.7109375" style="214" customWidth="1"/>
    <col min="7176" max="7176" width="22.5703125" style="214" customWidth="1"/>
    <col min="7177" max="7178" width="15.7109375" style="214" customWidth="1"/>
    <col min="7179" max="7179" width="17" style="214" customWidth="1"/>
    <col min="7180" max="7180" width="16.42578125" style="214" customWidth="1"/>
    <col min="7181" max="7181" width="15.7109375" style="214" customWidth="1"/>
    <col min="7182" max="7182" width="16.85546875" style="214" customWidth="1"/>
    <col min="7183" max="7183" width="15.7109375" style="214" customWidth="1"/>
    <col min="7184" max="7184" width="17.7109375" style="214" customWidth="1"/>
    <col min="7185" max="7186" width="15.7109375" style="214" customWidth="1"/>
    <col min="7187" max="7187" width="17.5703125" style="214" customWidth="1"/>
    <col min="7188" max="7193" width="15.7109375" style="214" customWidth="1"/>
    <col min="7194" max="7194" width="16.85546875" style="214" customWidth="1"/>
    <col min="7195" max="7195" width="16.140625" style="214" customWidth="1"/>
    <col min="7196" max="7421" width="9.140625" style="214" customWidth="1"/>
    <col min="7422" max="7422" width="2.7109375" style="214" customWidth="1"/>
    <col min="7423" max="7423" width="4.5703125" style="214" customWidth="1"/>
    <col min="7424" max="7424" width="49.140625" style="214"/>
    <col min="7425" max="7425" width="2.7109375" style="214" customWidth="1"/>
    <col min="7426" max="7426" width="6.42578125" style="214" customWidth="1"/>
    <col min="7427" max="7427" width="49.140625" style="214" customWidth="1"/>
    <col min="7428" max="7430" width="15.7109375" style="214" customWidth="1"/>
    <col min="7431" max="7431" width="17.7109375" style="214" customWidth="1"/>
    <col min="7432" max="7432" width="22.5703125" style="214" customWidth="1"/>
    <col min="7433" max="7434" width="15.7109375" style="214" customWidth="1"/>
    <col min="7435" max="7435" width="17" style="214" customWidth="1"/>
    <col min="7436" max="7436" width="16.42578125" style="214" customWidth="1"/>
    <col min="7437" max="7437" width="15.7109375" style="214" customWidth="1"/>
    <col min="7438" max="7438" width="16.85546875" style="214" customWidth="1"/>
    <col min="7439" max="7439" width="15.7109375" style="214" customWidth="1"/>
    <col min="7440" max="7440" width="17.7109375" style="214" customWidth="1"/>
    <col min="7441" max="7442" width="15.7109375" style="214" customWidth="1"/>
    <col min="7443" max="7443" width="17.5703125" style="214" customWidth="1"/>
    <col min="7444" max="7449" width="15.7109375" style="214" customWidth="1"/>
    <col min="7450" max="7450" width="16.85546875" style="214" customWidth="1"/>
    <col min="7451" max="7451" width="16.140625" style="214" customWidth="1"/>
    <col min="7452" max="7677" width="9.140625" style="214" customWidth="1"/>
    <col min="7678" max="7678" width="2.7109375" style="214" customWidth="1"/>
    <col min="7679" max="7679" width="4.5703125" style="214" customWidth="1"/>
    <col min="7680" max="7680" width="49.140625" style="214"/>
    <col min="7681" max="7681" width="2.7109375" style="214" customWidth="1"/>
    <col min="7682" max="7682" width="6.42578125" style="214" customWidth="1"/>
    <col min="7683" max="7683" width="49.140625" style="214" customWidth="1"/>
    <col min="7684" max="7686" width="15.7109375" style="214" customWidth="1"/>
    <col min="7687" max="7687" width="17.7109375" style="214" customWidth="1"/>
    <col min="7688" max="7688" width="22.5703125" style="214" customWidth="1"/>
    <col min="7689" max="7690" width="15.7109375" style="214" customWidth="1"/>
    <col min="7691" max="7691" width="17" style="214" customWidth="1"/>
    <col min="7692" max="7692" width="16.42578125" style="214" customWidth="1"/>
    <col min="7693" max="7693" width="15.7109375" style="214" customWidth="1"/>
    <col min="7694" max="7694" width="16.85546875" style="214" customWidth="1"/>
    <col min="7695" max="7695" width="15.7109375" style="214" customWidth="1"/>
    <col min="7696" max="7696" width="17.7109375" style="214" customWidth="1"/>
    <col min="7697" max="7698" width="15.7109375" style="214" customWidth="1"/>
    <col min="7699" max="7699" width="17.5703125" style="214" customWidth="1"/>
    <col min="7700" max="7705" width="15.7109375" style="214" customWidth="1"/>
    <col min="7706" max="7706" width="16.85546875" style="214" customWidth="1"/>
    <col min="7707" max="7707" width="16.140625" style="214" customWidth="1"/>
    <col min="7708" max="7933" width="9.140625" style="214" customWidth="1"/>
    <col min="7934" max="7934" width="2.7109375" style="214" customWidth="1"/>
    <col min="7935" max="7935" width="4.5703125" style="214" customWidth="1"/>
    <col min="7936" max="7936" width="49.140625" style="214"/>
    <col min="7937" max="7937" width="2.7109375" style="214" customWidth="1"/>
    <col min="7938" max="7938" width="6.42578125" style="214" customWidth="1"/>
    <col min="7939" max="7939" width="49.140625" style="214" customWidth="1"/>
    <col min="7940" max="7942" width="15.7109375" style="214" customWidth="1"/>
    <col min="7943" max="7943" width="17.7109375" style="214" customWidth="1"/>
    <col min="7944" max="7944" width="22.5703125" style="214" customWidth="1"/>
    <col min="7945" max="7946" width="15.7109375" style="214" customWidth="1"/>
    <col min="7947" max="7947" width="17" style="214" customWidth="1"/>
    <col min="7948" max="7948" width="16.42578125" style="214" customWidth="1"/>
    <col min="7949" max="7949" width="15.7109375" style="214" customWidth="1"/>
    <col min="7950" max="7950" width="16.85546875" style="214" customWidth="1"/>
    <col min="7951" max="7951" width="15.7109375" style="214" customWidth="1"/>
    <col min="7952" max="7952" width="17.7109375" style="214" customWidth="1"/>
    <col min="7953" max="7954" width="15.7109375" style="214" customWidth="1"/>
    <col min="7955" max="7955" width="17.5703125" style="214" customWidth="1"/>
    <col min="7956" max="7961" width="15.7109375" style="214" customWidth="1"/>
    <col min="7962" max="7962" width="16.85546875" style="214" customWidth="1"/>
    <col min="7963" max="7963" width="16.140625" style="214" customWidth="1"/>
    <col min="7964" max="8189" width="9.140625" style="214" customWidth="1"/>
    <col min="8190" max="8190" width="2.7109375" style="214" customWidth="1"/>
    <col min="8191" max="8191" width="4.5703125" style="214" customWidth="1"/>
    <col min="8192" max="8192" width="49.140625" style="214"/>
    <col min="8193" max="8193" width="2.7109375" style="214" customWidth="1"/>
    <col min="8194" max="8194" width="6.42578125" style="214" customWidth="1"/>
    <col min="8195" max="8195" width="49.140625" style="214" customWidth="1"/>
    <col min="8196" max="8198" width="15.7109375" style="214" customWidth="1"/>
    <col min="8199" max="8199" width="17.7109375" style="214" customWidth="1"/>
    <col min="8200" max="8200" width="22.5703125" style="214" customWidth="1"/>
    <col min="8201" max="8202" width="15.7109375" style="214" customWidth="1"/>
    <col min="8203" max="8203" width="17" style="214" customWidth="1"/>
    <col min="8204" max="8204" width="16.42578125" style="214" customWidth="1"/>
    <col min="8205" max="8205" width="15.7109375" style="214" customWidth="1"/>
    <col min="8206" max="8206" width="16.85546875" style="214" customWidth="1"/>
    <col min="8207" max="8207" width="15.7109375" style="214" customWidth="1"/>
    <col min="8208" max="8208" width="17.7109375" style="214" customWidth="1"/>
    <col min="8209" max="8210" width="15.7109375" style="214" customWidth="1"/>
    <col min="8211" max="8211" width="17.5703125" style="214" customWidth="1"/>
    <col min="8212" max="8217" width="15.7109375" style="214" customWidth="1"/>
    <col min="8218" max="8218" width="16.85546875" style="214" customWidth="1"/>
    <col min="8219" max="8219" width="16.140625" style="214" customWidth="1"/>
    <col min="8220" max="8445" width="9.140625" style="214" customWidth="1"/>
    <col min="8446" max="8446" width="2.7109375" style="214" customWidth="1"/>
    <col min="8447" max="8447" width="4.5703125" style="214" customWidth="1"/>
    <col min="8448" max="8448" width="49.140625" style="214"/>
    <col min="8449" max="8449" width="2.7109375" style="214" customWidth="1"/>
    <col min="8450" max="8450" width="6.42578125" style="214" customWidth="1"/>
    <col min="8451" max="8451" width="49.140625" style="214" customWidth="1"/>
    <col min="8452" max="8454" width="15.7109375" style="214" customWidth="1"/>
    <col min="8455" max="8455" width="17.7109375" style="214" customWidth="1"/>
    <col min="8456" max="8456" width="22.5703125" style="214" customWidth="1"/>
    <col min="8457" max="8458" width="15.7109375" style="214" customWidth="1"/>
    <col min="8459" max="8459" width="17" style="214" customWidth="1"/>
    <col min="8460" max="8460" width="16.42578125" style="214" customWidth="1"/>
    <col min="8461" max="8461" width="15.7109375" style="214" customWidth="1"/>
    <col min="8462" max="8462" width="16.85546875" style="214" customWidth="1"/>
    <col min="8463" max="8463" width="15.7109375" style="214" customWidth="1"/>
    <col min="8464" max="8464" width="17.7109375" style="214" customWidth="1"/>
    <col min="8465" max="8466" width="15.7109375" style="214" customWidth="1"/>
    <col min="8467" max="8467" width="17.5703125" style="214" customWidth="1"/>
    <col min="8468" max="8473" width="15.7109375" style="214" customWidth="1"/>
    <col min="8474" max="8474" width="16.85546875" style="214" customWidth="1"/>
    <col min="8475" max="8475" width="16.140625" style="214" customWidth="1"/>
    <col min="8476" max="8701" width="9.140625" style="214" customWidth="1"/>
    <col min="8702" max="8702" width="2.7109375" style="214" customWidth="1"/>
    <col min="8703" max="8703" width="4.5703125" style="214" customWidth="1"/>
    <col min="8704" max="8704" width="49.140625" style="214"/>
    <col min="8705" max="8705" width="2.7109375" style="214" customWidth="1"/>
    <col min="8706" max="8706" width="6.42578125" style="214" customWidth="1"/>
    <col min="8707" max="8707" width="49.140625" style="214" customWidth="1"/>
    <col min="8708" max="8710" width="15.7109375" style="214" customWidth="1"/>
    <col min="8711" max="8711" width="17.7109375" style="214" customWidth="1"/>
    <col min="8712" max="8712" width="22.5703125" style="214" customWidth="1"/>
    <col min="8713" max="8714" width="15.7109375" style="214" customWidth="1"/>
    <col min="8715" max="8715" width="17" style="214" customWidth="1"/>
    <col min="8716" max="8716" width="16.42578125" style="214" customWidth="1"/>
    <col min="8717" max="8717" width="15.7109375" style="214" customWidth="1"/>
    <col min="8718" max="8718" width="16.85546875" style="214" customWidth="1"/>
    <col min="8719" max="8719" width="15.7109375" style="214" customWidth="1"/>
    <col min="8720" max="8720" width="17.7109375" style="214" customWidth="1"/>
    <col min="8721" max="8722" width="15.7109375" style="214" customWidth="1"/>
    <col min="8723" max="8723" width="17.5703125" style="214" customWidth="1"/>
    <col min="8724" max="8729" width="15.7109375" style="214" customWidth="1"/>
    <col min="8730" max="8730" width="16.85546875" style="214" customWidth="1"/>
    <col min="8731" max="8731" width="16.140625" style="214" customWidth="1"/>
    <col min="8732" max="8957" width="9.140625" style="214" customWidth="1"/>
    <col min="8958" max="8958" width="2.7109375" style="214" customWidth="1"/>
    <col min="8959" max="8959" width="4.5703125" style="214" customWidth="1"/>
    <col min="8960" max="8960" width="49.140625" style="214"/>
    <col min="8961" max="8961" width="2.7109375" style="214" customWidth="1"/>
    <col min="8962" max="8962" width="6.42578125" style="214" customWidth="1"/>
    <col min="8963" max="8963" width="49.140625" style="214" customWidth="1"/>
    <col min="8964" max="8966" width="15.7109375" style="214" customWidth="1"/>
    <col min="8967" max="8967" width="17.7109375" style="214" customWidth="1"/>
    <col min="8968" max="8968" width="22.5703125" style="214" customWidth="1"/>
    <col min="8969" max="8970" width="15.7109375" style="214" customWidth="1"/>
    <col min="8971" max="8971" width="17" style="214" customWidth="1"/>
    <col min="8972" max="8972" width="16.42578125" style="214" customWidth="1"/>
    <col min="8973" max="8973" width="15.7109375" style="214" customWidth="1"/>
    <col min="8974" max="8974" width="16.85546875" style="214" customWidth="1"/>
    <col min="8975" max="8975" width="15.7109375" style="214" customWidth="1"/>
    <col min="8976" max="8976" width="17.7109375" style="214" customWidth="1"/>
    <col min="8977" max="8978" width="15.7109375" style="214" customWidth="1"/>
    <col min="8979" max="8979" width="17.5703125" style="214" customWidth="1"/>
    <col min="8980" max="8985" width="15.7109375" style="214" customWidth="1"/>
    <col min="8986" max="8986" width="16.85546875" style="214" customWidth="1"/>
    <col min="8987" max="8987" width="16.140625" style="214" customWidth="1"/>
    <col min="8988" max="9213" width="9.140625" style="214" customWidth="1"/>
    <col min="9214" max="9214" width="2.7109375" style="214" customWidth="1"/>
    <col min="9215" max="9215" width="4.5703125" style="214" customWidth="1"/>
    <col min="9216" max="9216" width="49.140625" style="214"/>
    <col min="9217" max="9217" width="2.7109375" style="214" customWidth="1"/>
    <col min="9218" max="9218" width="6.42578125" style="214" customWidth="1"/>
    <col min="9219" max="9219" width="49.140625" style="214" customWidth="1"/>
    <col min="9220" max="9222" width="15.7109375" style="214" customWidth="1"/>
    <col min="9223" max="9223" width="17.7109375" style="214" customWidth="1"/>
    <col min="9224" max="9224" width="22.5703125" style="214" customWidth="1"/>
    <col min="9225" max="9226" width="15.7109375" style="214" customWidth="1"/>
    <col min="9227" max="9227" width="17" style="214" customWidth="1"/>
    <col min="9228" max="9228" width="16.42578125" style="214" customWidth="1"/>
    <col min="9229" max="9229" width="15.7109375" style="214" customWidth="1"/>
    <col min="9230" max="9230" width="16.85546875" style="214" customWidth="1"/>
    <col min="9231" max="9231" width="15.7109375" style="214" customWidth="1"/>
    <col min="9232" max="9232" width="17.7109375" style="214" customWidth="1"/>
    <col min="9233" max="9234" width="15.7109375" style="214" customWidth="1"/>
    <col min="9235" max="9235" width="17.5703125" style="214" customWidth="1"/>
    <col min="9236" max="9241" width="15.7109375" style="214" customWidth="1"/>
    <col min="9242" max="9242" width="16.85546875" style="214" customWidth="1"/>
    <col min="9243" max="9243" width="16.140625" style="214" customWidth="1"/>
    <col min="9244" max="9469" width="9.140625" style="214" customWidth="1"/>
    <col min="9470" max="9470" width="2.7109375" style="214" customWidth="1"/>
    <col min="9471" max="9471" width="4.5703125" style="214" customWidth="1"/>
    <col min="9472" max="9472" width="49.140625" style="214"/>
    <col min="9473" max="9473" width="2.7109375" style="214" customWidth="1"/>
    <col min="9474" max="9474" width="6.42578125" style="214" customWidth="1"/>
    <col min="9475" max="9475" width="49.140625" style="214" customWidth="1"/>
    <col min="9476" max="9478" width="15.7109375" style="214" customWidth="1"/>
    <col min="9479" max="9479" width="17.7109375" style="214" customWidth="1"/>
    <col min="9480" max="9480" width="22.5703125" style="214" customWidth="1"/>
    <col min="9481" max="9482" width="15.7109375" style="214" customWidth="1"/>
    <col min="9483" max="9483" width="17" style="214" customWidth="1"/>
    <col min="9484" max="9484" width="16.42578125" style="214" customWidth="1"/>
    <col min="9485" max="9485" width="15.7109375" style="214" customWidth="1"/>
    <col min="9486" max="9486" width="16.85546875" style="214" customWidth="1"/>
    <col min="9487" max="9487" width="15.7109375" style="214" customWidth="1"/>
    <col min="9488" max="9488" width="17.7109375" style="214" customWidth="1"/>
    <col min="9489" max="9490" width="15.7109375" style="214" customWidth="1"/>
    <col min="9491" max="9491" width="17.5703125" style="214" customWidth="1"/>
    <col min="9492" max="9497" width="15.7109375" style="214" customWidth="1"/>
    <col min="9498" max="9498" width="16.85546875" style="214" customWidth="1"/>
    <col min="9499" max="9499" width="16.140625" style="214" customWidth="1"/>
    <col min="9500" max="9725" width="9.140625" style="214" customWidth="1"/>
    <col min="9726" max="9726" width="2.7109375" style="214" customWidth="1"/>
    <col min="9727" max="9727" width="4.5703125" style="214" customWidth="1"/>
    <col min="9728" max="9728" width="49.140625" style="214"/>
    <col min="9729" max="9729" width="2.7109375" style="214" customWidth="1"/>
    <col min="9730" max="9730" width="6.42578125" style="214" customWidth="1"/>
    <col min="9731" max="9731" width="49.140625" style="214" customWidth="1"/>
    <col min="9732" max="9734" width="15.7109375" style="214" customWidth="1"/>
    <col min="9735" max="9735" width="17.7109375" style="214" customWidth="1"/>
    <col min="9736" max="9736" width="22.5703125" style="214" customWidth="1"/>
    <col min="9737" max="9738" width="15.7109375" style="214" customWidth="1"/>
    <col min="9739" max="9739" width="17" style="214" customWidth="1"/>
    <col min="9740" max="9740" width="16.42578125" style="214" customWidth="1"/>
    <col min="9741" max="9741" width="15.7109375" style="214" customWidth="1"/>
    <col min="9742" max="9742" width="16.85546875" style="214" customWidth="1"/>
    <col min="9743" max="9743" width="15.7109375" style="214" customWidth="1"/>
    <col min="9744" max="9744" width="17.7109375" style="214" customWidth="1"/>
    <col min="9745" max="9746" width="15.7109375" style="214" customWidth="1"/>
    <col min="9747" max="9747" width="17.5703125" style="214" customWidth="1"/>
    <col min="9748" max="9753" width="15.7109375" style="214" customWidth="1"/>
    <col min="9754" max="9754" width="16.85546875" style="214" customWidth="1"/>
    <col min="9755" max="9755" width="16.140625" style="214" customWidth="1"/>
    <col min="9756" max="9981" width="9.140625" style="214" customWidth="1"/>
    <col min="9982" max="9982" width="2.7109375" style="214" customWidth="1"/>
    <col min="9983" max="9983" width="4.5703125" style="214" customWidth="1"/>
    <col min="9984" max="9984" width="49.140625" style="214"/>
    <col min="9985" max="9985" width="2.7109375" style="214" customWidth="1"/>
    <col min="9986" max="9986" width="6.42578125" style="214" customWidth="1"/>
    <col min="9987" max="9987" width="49.140625" style="214" customWidth="1"/>
    <col min="9988" max="9990" width="15.7109375" style="214" customWidth="1"/>
    <col min="9991" max="9991" width="17.7109375" style="214" customWidth="1"/>
    <col min="9992" max="9992" width="22.5703125" style="214" customWidth="1"/>
    <col min="9993" max="9994" width="15.7109375" style="214" customWidth="1"/>
    <col min="9995" max="9995" width="17" style="214" customWidth="1"/>
    <col min="9996" max="9996" width="16.42578125" style="214" customWidth="1"/>
    <col min="9997" max="9997" width="15.7109375" style="214" customWidth="1"/>
    <col min="9998" max="9998" width="16.85546875" style="214" customWidth="1"/>
    <col min="9999" max="9999" width="15.7109375" style="214" customWidth="1"/>
    <col min="10000" max="10000" width="17.7109375" style="214" customWidth="1"/>
    <col min="10001" max="10002" width="15.7109375" style="214" customWidth="1"/>
    <col min="10003" max="10003" width="17.5703125" style="214" customWidth="1"/>
    <col min="10004" max="10009" width="15.7109375" style="214" customWidth="1"/>
    <col min="10010" max="10010" width="16.85546875" style="214" customWidth="1"/>
    <col min="10011" max="10011" width="16.140625" style="214" customWidth="1"/>
    <col min="10012" max="10237" width="9.140625" style="214" customWidth="1"/>
    <col min="10238" max="10238" width="2.7109375" style="214" customWidth="1"/>
    <col min="10239" max="10239" width="4.5703125" style="214" customWidth="1"/>
    <col min="10240" max="10240" width="49.140625" style="214"/>
    <col min="10241" max="10241" width="2.7109375" style="214" customWidth="1"/>
    <col min="10242" max="10242" width="6.42578125" style="214" customWidth="1"/>
    <col min="10243" max="10243" width="49.140625" style="214" customWidth="1"/>
    <col min="10244" max="10246" width="15.7109375" style="214" customWidth="1"/>
    <col min="10247" max="10247" width="17.7109375" style="214" customWidth="1"/>
    <col min="10248" max="10248" width="22.5703125" style="214" customWidth="1"/>
    <col min="10249" max="10250" width="15.7109375" style="214" customWidth="1"/>
    <col min="10251" max="10251" width="17" style="214" customWidth="1"/>
    <col min="10252" max="10252" width="16.42578125" style="214" customWidth="1"/>
    <col min="10253" max="10253" width="15.7109375" style="214" customWidth="1"/>
    <col min="10254" max="10254" width="16.85546875" style="214" customWidth="1"/>
    <col min="10255" max="10255" width="15.7109375" style="214" customWidth="1"/>
    <col min="10256" max="10256" width="17.7109375" style="214" customWidth="1"/>
    <col min="10257" max="10258" width="15.7109375" style="214" customWidth="1"/>
    <col min="10259" max="10259" width="17.5703125" style="214" customWidth="1"/>
    <col min="10260" max="10265" width="15.7109375" style="214" customWidth="1"/>
    <col min="10266" max="10266" width="16.85546875" style="214" customWidth="1"/>
    <col min="10267" max="10267" width="16.140625" style="214" customWidth="1"/>
    <col min="10268" max="10493" width="9.140625" style="214" customWidth="1"/>
    <col min="10494" max="10494" width="2.7109375" style="214" customWidth="1"/>
    <col min="10495" max="10495" width="4.5703125" style="214" customWidth="1"/>
    <col min="10496" max="10496" width="49.140625" style="214"/>
    <col min="10497" max="10497" width="2.7109375" style="214" customWidth="1"/>
    <col min="10498" max="10498" width="6.42578125" style="214" customWidth="1"/>
    <col min="10499" max="10499" width="49.140625" style="214" customWidth="1"/>
    <col min="10500" max="10502" width="15.7109375" style="214" customWidth="1"/>
    <col min="10503" max="10503" width="17.7109375" style="214" customWidth="1"/>
    <col min="10504" max="10504" width="22.5703125" style="214" customWidth="1"/>
    <col min="10505" max="10506" width="15.7109375" style="214" customWidth="1"/>
    <col min="10507" max="10507" width="17" style="214" customWidth="1"/>
    <col min="10508" max="10508" width="16.42578125" style="214" customWidth="1"/>
    <col min="10509" max="10509" width="15.7109375" style="214" customWidth="1"/>
    <col min="10510" max="10510" width="16.85546875" style="214" customWidth="1"/>
    <col min="10511" max="10511" width="15.7109375" style="214" customWidth="1"/>
    <col min="10512" max="10512" width="17.7109375" style="214" customWidth="1"/>
    <col min="10513" max="10514" width="15.7109375" style="214" customWidth="1"/>
    <col min="10515" max="10515" width="17.5703125" style="214" customWidth="1"/>
    <col min="10516" max="10521" width="15.7109375" style="214" customWidth="1"/>
    <col min="10522" max="10522" width="16.85546875" style="214" customWidth="1"/>
    <col min="10523" max="10523" width="16.140625" style="214" customWidth="1"/>
    <col min="10524" max="10749" width="9.140625" style="214" customWidth="1"/>
    <col min="10750" max="10750" width="2.7109375" style="214" customWidth="1"/>
    <col min="10751" max="10751" width="4.5703125" style="214" customWidth="1"/>
    <col min="10752" max="10752" width="49.140625" style="214"/>
    <col min="10753" max="10753" width="2.7109375" style="214" customWidth="1"/>
    <col min="10754" max="10754" width="6.42578125" style="214" customWidth="1"/>
    <col min="10755" max="10755" width="49.140625" style="214" customWidth="1"/>
    <col min="10756" max="10758" width="15.7109375" style="214" customWidth="1"/>
    <col min="10759" max="10759" width="17.7109375" style="214" customWidth="1"/>
    <col min="10760" max="10760" width="22.5703125" style="214" customWidth="1"/>
    <col min="10761" max="10762" width="15.7109375" style="214" customWidth="1"/>
    <col min="10763" max="10763" width="17" style="214" customWidth="1"/>
    <col min="10764" max="10764" width="16.42578125" style="214" customWidth="1"/>
    <col min="10765" max="10765" width="15.7109375" style="214" customWidth="1"/>
    <col min="10766" max="10766" width="16.85546875" style="214" customWidth="1"/>
    <col min="10767" max="10767" width="15.7109375" style="214" customWidth="1"/>
    <col min="10768" max="10768" width="17.7109375" style="214" customWidth="1"/>
    <col min="10769" max="10770" width="15.7109375" style="214" customWidth="1"/>
    <col min="10771" max="10771" width="17.5703125" style="214" customWidth="1"/>
    <col min="10772" max="10777" width="15.7109375" style="214" customWidth="1"/>
    <col min="10778" max="10778" width="16.85546875" style="214" customWidth="1"/>
    <col min="10779" max="10779" width="16.140625" style="214" customWidth="1"/>
    <col min="10780" max="11005" width="9.140625" style="214" customWidth="1"/>
    <col min="11006" max="11006" width="2.7109375" style="214" customWidth="1"/>
    <col min="11007" max="11007" width="4.5703125" style="214" customWidth="1"/>
    <col min="11008" max="11008" width="49.140625" style="214"/>
    <col min="11009" max="11009" width="2.7109375" style="214" customWidth="1"/>
    <col min="11010" max="11010" width="6.42578125" style="214" customWidth="1"/>
    <col min="11011" max="11011" width="49.140625" style="214" customWidth="1"/>
    <col min="11012" max="11014" width="15.7109375" style="214" customWidth="1"/>
    <col min="11015" max="11015" width="17.7109375" style="214" customWidth="1"/>
    <col min="11016" max="11016" width="22.5703125" style="214" customWidth="1"/>
    <col min="11017" max="11018" width="15.7109375" style="214" customWidth="1"/>
    <col min="11019" max="11019" width="17" style="214" customWidth="1"/>
    <col min="11020" max="11020" width="16.42578125" style="214" customWidth="1"/>
    <col min="11021" max="11021" width="15.7109375" style="214" customWidth="1"/>
    <col min="11022" max="11022" width="16.85546875" style="214" customWidth="1"/>
    <col min="11023" max="11023" width="15.7109375" style="214" customWidth="1"/>
    <col min="11024" max="11024" width="17.7109375" style="214" customWidth="1"/>
    <col min="11025" max="11026" width="15.7109375" style="214" customWidth="1"/>
    <col min="11027" max="11027" width="17.5703125" style="214" customWidth="1"/>
    <col min="11028" max="11033" width="15.7109375" style="214" customWidth="1"/>
    <col min="11034" max="11034" width="16.85546875" style="214" customWidth="1"/>
    <col min="11035" max="11035" width="16.140625" style="214" customWidth="1"/>
    <col min="11036" max="11261" width="9.140625" style="214" customWidth="1"/>
    <col min="11262" max="11262" width="2.7109375" style="214" customWidth="1"/>
    <col min="11263" max="11263" width="4.5703125" style="214" customWidth="1"/>
    <col min="11264" max="11264" width="49.140625" style="214"/>
    <col min="11265" max="11265" width="2.7109375" style="214" customWidth="1"/>
    <col min="11266" max="11266" width="6.42578125" style="214" customWidth="1"/>
    <col min="11267" max="11267" width="49.140625" style="214" customWidth="1"/>
    <col min="11268" max="11270" width="15.7109375" style="214" customWidth="1"/>
    <col min="11271" max="11271" width="17.7109375" style="214" customWidth="1"/>
    <col min="11272" max="11272" width="22.5703125" style="214" customWidth="1"/>
    <col min="11273" max="11274" width="15.7109375" style="214" customWidth="1"/>
    <col min="11275" max="11275" width="17" style="214" customWidth="1"/>
    <col min="11276" max="11276" width="16.42578125" style="214" customWidth="1"/>
    <col min="11277" max="11277" width="15.7109375" style="214" customWidth="1"/>
    <col min="11278" max="11278" width="16.85546875" style="214" customWidth="1"/>
    <col min="11279" max="11279" width="15.7109375" style="214" customWidth="1"/>
    <col min="11280" max="11280" width="17.7109375" style="214" customWidth="1"/>
    <col min="11281" max="11282" width="15.7109375" style="214" customWidth="1"/>
    <col min="11283" max="11283" width="17.5703125" style="214" customWidth="1"/>
    <col min="11284" max="11289" width="15.7109375" style="214" customWidth="1"/>
    <col min="11290" max="11290" width="16.85546875" style="214" customWidth="1"/>
    <col min="11291" max="11291" width="16.140625" style="214" customWidth="1"/>
    <col min="11292" max="11517" width="9.140625" style="214" customWidth="1"/>
    <col min="11518" max="11518" width="2.7109375" style="214" customWidth="1"/>
    <col min="11519" max="11519" width="4.5703125" style="214" customWidth="1"/>
    <col min="11520" max="11520" width="49.140625" style="214"/>
    <col min="11521" max="11521" width="2.7109375" style="214" customWidth="1"/>
    <col min="11522" max="11522" width="6.42578125" style="214" customWidth="1"/>
    <col min="11523" max="11523" width="49.140625" style="214" customWidth="1"/>
    <col min="11524" max="11526" width="15.7109375" style="214" customWidth="1"/>
    <col min="11527" max="11527" width="17.7109375" style="214" customWidth="1"/>
    <col min="11528" max="11528" width="22.5703125" style="214" customWidth="1"/>
    <col min="11529" max="11530" width="15.7109375" style="214" customWidth="1"/>
    <col min="11531" max="11531" width="17" style="214" customWidth="1"/>
    <col min="11532" max="11532" width="16.42578125" style="214" customWidth="1"/>
    <col min="11533" max="11533" width="15.7109375" style="214" customWidth="1"/>
    <col min="11534" max="11534" width="16.85546875" style="214" customWidth="1"/>
    <col min="11535" max="11535" width="15.7109375" style="214" customWidth="1"/>
    <col min="11536" max="11536" width="17.7109375" style="214" customWidth="1"/>
    <col min="11537" max="11538" width="15.7109375" style="214" customWidth="1"/>
    <col min="11539" max="11539" width="17.5703125" style="214" customWidth="1"/>
    <col min="11540" max="11545" width="15.7109375" style="214" customWidth="1"/>
    <col min="11546" max="11546" width="16.85546875" style="214" customWidth="1"/>
    <col min="11547" max="11547" width="16.140625" style="214" customWidth="1"/>
    <col min="11548" max="11773" width="9.140625" style="214" customWidth="1"/>
    <col min="11774" max="11774" width="2.7109375" style="214" customWidth="1"/>
    <col min="11775" max="11775" width="4.5703125" style="214" customWidth="1"/>
    <col min="11776" max="11776" width="49.140625" style="214"/>
    <col min="11777" max="11777" width="2.7109375" style="214" customWidth="1"/>
    <col min="11778" max="11778" width="6.42578125" style="214" customWidth="1"/>
    <col min="11779" max="11779" width="49.140625" style="214" customWidth="1"/>
    <col min="11780" max="11782" width="15.7109375" style="214" customWidth="1"/>
    <col min="11783" max="11783" width="17.7109375" style="214" customWidth="1"/>
    <col min="11784" max="11784" width="22.5703125" style="214" customWidth="1"/>
    <col min="11785" max="11786" width="15.7109375" style="214" customWidth="1"/>
    <col min="11787" max="11787" width="17" style="214" customWidth="1"/>
    <col min="11788" max="11788" width="16.42578125" style="214" customWidth="1"/>
    <col min="11789" max="11789" width="15.7109375" style="214" customWidth="1"/>
    <col min="11790" max="11790" width="16.85546875" style="214" customWidth="1"/>
    <col min="11791" max="11791" width="15.7109375" style="214" customWidth="1"/>
    <col min="11792" max="11792" width="17.7109375" style="214" customWidth="1"/>
    <col min="11793" max="11794" width="15.7109375" style="214" customWidth="1"/>
    <col min="11795" max="11795" width="17.5703125" style="214" customWidth="1"/>
    <col min="11796" max="11801" width="15.7109375" style="214" customWidth="1"/>
    <col min="11802" max="11802" width="16.85546875" style="214" customWidth="1"/>
    <col min="11803" max="11803" width="16.140625" style="214" customWidth="1"/>
    <col min="11804" max="12029" width="9.140625" style="214" customWidth="1"/>
    <col min="12030" max="12030" width="2.7109375" style="214" customWidth="1"/>
    <col min="12031" max="12031" width="4.5703125" style="214" customWidth="1"/>
    <col min="12032" max="12032" width="49.140625" style="214"/>
    <col min="12033" max="12033" width="2.7109375" style="214" customWidth="1"/>
    <col min="12034" max="12034" width="6.42578125" style="214" customWidth="1"/>
    <col min="12035" max="12035" width="49.140625" style="214" customWidth="1"/>
    <col min="12036" max="12038" width="15.7109375" style="214" customWidth="1"/>
    <col min="12039" max="12039" width="17.7109375" style="214" customWidth="1"/>
    <col min="12040" max="12040" width="22.5703125" style="214" customWidth="1"/>
    <col min="12041" max="12042" width="15.7109375" style="214" customWidth="1"/>
    <col min="12043" max="12043" width="17" style="214" customWidth="1"/>
    <col min="12044" max="12044" width="16.42578125" style="214" customWidth="1"/>
    <col min="12045" max="12045" width="15.7109375" style="214" customWidth="1"/>
    <col min="12046" max="12046" width="16.85546875" style="214" customWidth="1"/>
    <col min="12047" max="12047" width="15.7109375" style="214" customWidth="1"/>
    <col min="12048" max="12048" width="17.7109375" style="214" customWidth="1"/>
    <col min="12049" max="12050" width="15.7109375" style="214" customWidth="1"/>
    <col min="12051" max="12051" width="17.5703125" style="214" customWidth="1"/>
    <col min="12052" max="12057" width="15.7109375" style="214" customWidth="1"/>
    <col min="12058" max="12058" width="16.85546875" style="214" customWidth="1"/>
    <col min="12059" max="12059" width="16.140625" style="214" customWidth="1"/>
    <col min="12060" max="12285" width="9.140625" style="214" customWidth="1"/>
    <col min="12286" max="12286" width="2.7109375" style="214" customWidth="1"/>
    <col min="12287" max="12287" width="4.5703125" style="214" customWidth="1"/>
    <col min="12288" max="12288" width="49.140625" style="214"/>
    <col min="12289" max="12289" width="2.7109375" style="214" customWidth="1"/>
    <col min="12290" max="12290" width="6.42578125" style="214" customWidth="1"/>
    <col min="12291" max="12291" width="49.140625" style="214" customWidth="1"/>
    <col min="12292" max="12294" width="15.7109375" style="214" customWidth="1"/>
    <col min="12295" max="12295" width="17.7109375" style="214" customWidth="1"/>
    <col min="12296" max="12296" width="22.5703125" style="214" customWidth="1"/>
    <col min="12297" max="12298" width="15.7109375" style="214" customWidth="1"/>
    <col min="12299" max="12299" width="17" style="214" customWidth="1"/>
    <col min="12300" max="12300" width="16.42578125" style="214" customWidth="1"/>
    <col min="12301" max="12301" width="15.7109375" style="214" customWidth="1"/>
    <col min="12302" max="12302" width="16.85546875" style="214" customWidth="1"/>
    <col min="12303" max="12303" width="15.7109375" style="214" customWidth="1"/>
    <col min="12304" max="12304" width="17.7109375" style="214" customWidth="1"/>
    <col min="12305" max="12306" width="15.7109375" style="214" customWidth="1"/>
    <col min="12307" max="12307" width="17.5703125" style="214" customWidth="1"/>
    <col min="12308" max="12313" width="15.7109375" style="214" customWidth="1"/>
    <col min="12314" max="12314" width="16.85546875" style="214" customWidth="1"/>
    <col min="12315" max="12315" width="16.140625" style="214" customWidth="1"/>
    <col min="12316" max="12541" width="9.140625" style="214" customWidth="1"/>
    <col min="12542" max="12542" width="2.7109375" style="214" customWidth="1"/>
    <col min="12543" max="12543" width="4.5703125" style="214" customWidth="1"/>
    <col min="12544" max="12544" width="49.140625" style="214"/>
    <col min="12545" max="12545" width="2.7109375" style="214" customWidth="1"/>
    <col min="12546" max="12546" width="6.42578125" style="214" customWidth="1"/>
    <col min="12547" max="12547" width="49.140625" style="214" customWidth="1"/>
    <col min="12548" max="12550" width="15.7109375" style="214" customWidth="1"/>
    <col min="12551" max="12551" width="17.7109375" style="214" customWidth="1"/>
    <col min="12552" max="12552" width="22.5703125" style="214" customWidth="1"/>
    <col min="12553" max="12554" width="15.7109375" style="214" customWidth="1"/>
    <col min="12555" max="12555" width="17" style="214" customWidth="1"/>
    <col min="12556" max="12556" width="16.42578125" style="214" customWidth="1"/>
    <col min="12557" max="12557" width="15.7109375" style="214" customWidth="1"/>
    <col min="12558" max="12558" width="16.85546875" style="214" customWidth="1"/>
    <col min="12559" max="12559" width="15.7109375" style="214" customWidth="1"/>
    <col min="12560" max="12560" width="17.7109375" style="214" customWidth="1"/>
    <col min="12561" max="12562" width="15.7109375" style="214" customWidth="1"/>
    <col min="12563" max="12563" width="17.5703125" style="214" customWidth="1"/>
    <col min="12564" max="12569" width="15.7109375" style="214" customWidth="1"/>
    <col min="12570" max="12570" width="16.85546875" style="214" customWidth="1"/>
    <col min="12571" max="12571" width="16.140625" style="214" customWidth="1"/>
    <col min="12572" max="12797" width="9.140625" style="214" customWidth="1"/>
    <col min="12798" max="12798" width="2.7109375" style="214" customWidth="1"/>
    <col min="12799" max="12799" width="4.5703125" style="214" customWidth="1"/>
    <col min="12800" max="12800" width="49.140625" style="214"/>
    <col min="12801" max="12801" width="2.7109375" style="214" customWidth="1"/>
    <col min="12802" max="12802" width="6.42578125" style="214" customWidth="1"/>
    <col min="12803" max="12803" width="49.140625" style="214" customWidth="1"/>
    <col min="12804" max="12806" width="15.7109375" style="214" customWidth="1"/>
    <col min="12807" max="12807" width="17.7109375" style="214" customWidth="1"/>
    <col min="12808" max="12808" width="22.5703125" style="214" customWidth="1"/>
    <col min="12809" max="12810" width="15.7109375" style="214" customWidth="1"/>
    <col min="12811" max="12811" width="17" style="214" customWidth="1"/>
    <col min="12812" max="12812" width="16.42578125" style="214" customWidth="1"/>
    <col min="12813" max="12813" width="15.7109375" style="214" customWidth="1"/>
    <col min="12814" max="12814" width="16.85546875" style="214" customWidth="1"/>
    <col min="12815" max="12815" width="15.7109375" style="214" customWidth="1"/>
    <col min="12816" max="12816" width="17.7109375" style="214" customWidth="1"/>
    <col min="12817" max="12818" width="15.7109375" style="214" customWidth="1"/>
    <col min="12819" max="12819" width="17.5703125" style="214" customWidth="1"/>
    <col min="12820" max="12825" width="15.7109375" style="214" customWidth="1"/>
    <col min="12826" max="12826" width="16.85546875" style="214" customWidth="1"/>
    <col min="12827" max="12827" width="16.140625" style="214" customWidth="1"/>
    <col min="12828" max="13053" width="9.140625" style="214" customWidth="1"/>
    <col min="13054" max="13054" width="2.7109375" style="214" customWidth="1"/>
    <col min="13055" max="13055" width="4.5703125" style="214" customWidth="1"/>
    <col min="13056" max="13056" width="49.140625" style="214"/>
    <col min="13057" max="13057" width="2.7109375" style="214" customWidth="1"/>
    <col min="13058" max="13058" width="6.42578125" style="214" customWidth="1"/>
    <col min="13059" max="13059" width="49.140625" style="214" customWidth="1"/>
    <col min="13060" max="13062" width="15.7109375" style="214" customWidth="1"/>
    <col min="13063" max="13063" width="17.7109375" style="214" customWidth="1"/>
    <col min="13064" max="13064" width="22.5703125" style="214" customWidth="1"/>
    <col min="13065" max="13066" width="15.7109375" style="214" customWidth="1"/>
    <col min="13067" max="13067" width="17" style="214" customWidth="1"/>
    <col min="13068" max="13068" width="16.42578125" style="214" customWidth="1"/>
    <col min="13069" max="13069" width="15.7109375" style="214" customWidth="1"/>
    <col min="13070" max="13070" width="16.85546875" style="214" customWidth="1"/>
    <col min="13071" max="13071" width="15.7109375" style="214" customWidth="1"/>
    <col min="13072" max="13072" width="17.7109375" style="214" customWidth="1"/>
    <col min="13073" max="13074" width="15.7109375" style="214" customWidth="1"/>
    <col min="13075" max="13075" width="17.5703125" style="214" customWidth="1"/>
    <col min="13076" max="13081" width="15.7109375" style="214" customWidth="1"/>
    <col min="13082" max="13082" width="16.85546875" style="214" customWidth="1"/>
    <col min="13083" max="13083" width="16.140625" style="214" customWidth="1"/>
    <col min="13084" max="13309" width="9.140625" style="214" customWidth="1"/>
    <col min="13310" max="13310" width="2.7109375" style="214" customWidth="1"/>
    <col min="13311" max="13311" width="4.5703125" style="214" customWidth="1"/>
    <col min="13312" max="13312" width="49.140625" style="214"/>
    <col min="13313" max="13313" width="2.7109375" style="214" customWidth="1"/>
    <col min="13314" max="13314" width="6.42578125" style="214" customWidth="1"/>
    <col min="13315" max="13315" width="49.140625" style="214" customWidth="1"/>
    <col min="13316" max="13318" width="15.7109375" style="214" customWidth="1"/>
    <col min="13319" max="13319" width="17.7109375" style="214" customWidth="1"/>
    <col min="13320" max="13320" width="22.5703125" style="214" customWidth="1"/>
    <col min="13321" max="13322" width="15.7109375" style="214" customWidth="1"/>
    <col min="13323" max="13323" width="17" style="214" customWidth="1"/>
    <col min="13324" max="13324" width="16.42578125" style="214" customWidth="1"/>
    <col min="13325" max="13325" width="15.7109375" style="214" customWidth="1"/>
    <col min="13326" max="13326" width="16.85546875" style="214" customWidth="1"/>
    <col min="13327" max="13327" width="15.7109375" style="214" customWidth="1"/>
    <col min="13328" max="13328" width="17.7109375" style="214" customWidth="1"/>
    <col min="13329" max="13330" width="15.7109375" style="214" customWidth="1"/>
    <col min="13331" max="13331" width="17.5703125" style="214" customWidth="1"/>
    <col min="13332" max="13337" width="15.7109375" style="214" customWidth="1"/>
    <col min="13338" max="13338" width="16.85546875" style="214" customWidth="1"/>
    <col min="13339" max="13339" width="16.140625" style="214" customWidth="1"/>
    <col min="13340" max="13565" width="9.140625" style="214" customWidth="1"/>
    <col min="13566" max="13566" width="2.7109375" style="214" customWidth="1"/>
    <col min="13567" max="13567" width="4.5703125" style="214" customWidth="1"/>
    <col min="13568" max="13568" width="49.140625" style="214"/>
    <col min="13569" max="13569" width="2.7109375" style="214" customWidth="1"/>
    <col min="13570" max="13570" width="6.42578125" style="214" customWidth="1"/>
    <col min="13571" max="13571" width="49.140625" style="214" customWidth="1"/>
    <col min="13572" max="13574" width="15.7109375" style="214" customWidth="1"/>
    <col min="13575" max="13575" width="17.7109375" style="214" customWidth="1"/>
    <col min="13576" max="13576" width="22.5703125" style="214" customWidth="1"/>
    <col min="13577" max="13578" width="15.7109375" style="214" customWidth="1"/>
    <col min="13579" max="13579" width="17" style="214" customWidth="1"/>
    <col min="13580" max="13580" width="16.42578125" style="214" customWidth="1"/>
    <col min="13581" max="13581" width="15.7109375" style="214" customWidth="1"/>
    <col min="13582" max="13582" width="16.85546875" style="214" customWidth="1"/>
    <col min="13583" max="13583" width="15.7109375" style="214" customWidth="1"/>
    <col min="13584" max="13584" width="17.7109375" style="214" customWidth="1"/>
    <col min="13585" max="13586" width="15.7109375" style="214" customWidth="1"/>
    <col min="13587" max="13587" width="17.5703125" style="214" customWidth="1"/>
    <col min="13588" max="13593" width="15.7109375" style="214" customWidth="1"/>
    <col min="13594" max="13594" width="16.85546875" style="214" customWidth="1"/>
    <col min="13595" max="13595" width="16.140625" style="214" customWidth="1"/>
    <col min="13596" max="13821" width="9.140625" style="214" customWidth="1"/>
    <col min="13822" max="13822" width="2.7109375" style="214" customWidth="1"/>
    <col min="13823" max="13823" width="4.5703125" style="214" customWidth="1"/>
    <col min="13824" max="13824" width="49.140625" style="214"/>
    <col min="13825" max="13825" width="2.7109375" style="214" customWidth="1"/>
    <col min="13826" max="13826" width="6.42578125" style="214" customWidth="1"/>
    <col min="13827" max="13827" width="49.140625" style="214" customWidth="1"/>
    <col min="13828" max="13830" width="15.7109375" style="214" customWidth="1"/>
    <col min="13831" max="13831" width="17.7109375" style="214" customWidth="1"/>
    <col min="13832" max="13832" width="22.5703125" style="214" customWidth="1"/>
    <col min="13833" max="13834" width="15.7109375" style="214" customWidth="1"/>
    <col min="13835" max="13835" width="17" style="214" customWidth="1"/>
    <col min="13836" max="13836" width="16.42578125" style="214" customWidth="1"/>
    <col min="13837" max="13837" width="15.7109375" style="214" customWidth="1"/>
    <col min="13838" max="13838" width="16.85546875" style="214" customWidth="1"/>
    <col min="13839" max="13839" width="15.7109375" style="214" customWidth="1"/>
    <col min="13840" max="13840" width="17.7109375" style="214" customWidth="1"/>
    <col min="13841" max="13842" width="15.7109375" style="214" customWidth="1"/>
    <col min="13843" max="13843" width="17.5703125" style="214" customWidth="1"/>
    <col min="13844" max="13849" width="15.7109375" style="214" customWidth="1"/>
    <col min="13850" max="13850" width="16.85546875" style="214" customWidth="1"/>
    <col min="13851" max="13851" width="16.140625" style="214" customWidth="1"/>
    <col min="13852" max="14077" width="9.140625" style="214" customWidth="1"/>
    <col min="14078" max="14078" width="2.7109375" style="214" customWidth="1"/>
    <col min="14079" max="14079" width="4.5703125" style="214" customWidth="1"/>
    <col min="14080" max="14080" width="49.140625" style="214"/>
    <col min="14081" max="14081" width="2.7109375" style="214" customWidth="1"/>
    <col min="14082" max="14082" width="6.42578125" style="214" customWidth="1"/>
    <col min="14083" max="14083" width="49.140625" style="214" customWidth="1"/>
    <col min="14084" max="14086" width="15.7109375" style="214" customWidth="1"/>
    <col min="14087" max="14087" width="17.7109375" style="214" customWidth="1"/>
    <col min="14088" max="14088" width="22.5703125" style="214" customWidth="1"/>
    <col min="14089" max="14090" width="15.7109375" style="214" customWidth="1"/>
    <col min="14091" max="14091" width="17" style="214" customWidth="1"/>
    <col min="14092" max="14092" width="16.42578125" style="214" customWidth="1"/>
    <col min="14093" max="14093" width="15.7109375" style="214" customWidth="1"/>
    <col min="14094" max="14094" width="16.85546875" style="214" customWidth="1"/>
    <col min="14095" max="14095" width="15.7109375" style="214" customWidth="1"/>
    <col min="14096" max="14096" width="17.7109375" style="214" customWidth="1"/>
    <col min="14097" max="14098" width="15.7109375" style="214" customWidth="1"/>
    <col min="14099" max="14099" width="17.5703125" style="214" customWidth="1"/>
    <col min="14100" max="14105" width="15.7109375" style="214" customWidth="1"/>
    <col min="14106" max="14106" width="16.85546875" style="214" customWidth="1"/>
    <col min="14107" max="14107" width="16.140625" style="214" customWidth="1"/>
    <col min="14108" max="14333" width="9.140625" style="214" customWidth="1"/>
    <col min="14334" max="14334" width="2.7109375" style="214" customWidth="1"/>
    <col min="14335" max="14335" width="4.5703125" style="214" customWidth="1"/>
    <col min="14336" max="14336" width="49.140625" style="214"/>
    <col min="14337" max="14337" width="2.7109375" style="214" customWidth="1"/>
    <col min="14338" max="14338" width="6.42578125" style="214" customWidth="1"/>
    <col min="14339" max="14339" width="49.140625" style="214" customWidth="1"/>
    <col min="14340" max="14342" width="15.7109375" style="214" customWidth="1"/>
    <col min="14343" max="14343" width="17.7109375" style="214" customWidth="1"/>
    <col min="14344" max="14344" width="22.5703125" style="214" customWidth="1"/>
    <col min="14345" max="14346" width="15.7109375" style="214" customWidth="1"/>
    <col min="14347" max="14347" width="17" style="214" customWidth="1"/>
    <col min="14348" max="14348" width="16.42578125" style="214" customWidth="1"/>
    <col min="14349" max="14349" width="15.7109375" style="214" customWidth="1"/>
    <col min="14350" max="14350" width="16.85546875" style="214" customWidth="1"/>
    <col min="14351" max="14351" width="15.7109375" style="214" customWidth="1"/>
    <col min="14352" max="14352" width="17.7109375" style="214" customWidth="1"/>
    <col min="14353" max="14354" width="15.7109375" style="214" customWidth="1"/>
    <col min="14355" max="14355" width="17.5703125" style="214" customWidth="1"/>
    <col min="14356" max="14361" width="15.7109375" style="214" customWidth="1"/>
    <col min="14362" max="14362" width="16.85546875" style="214" customWidth="1"/>
    <col min="14363" max="14363" width="16.140625" style="214" customWidth="1"/>
    <col min="14364" max="14589" width="9.140625" style="214" customWidth="1"/>
    <col min="14590" max="14590" width="2.7109375" style="214" customWidth="1"/>
    <col min="14591" max="14591" width="4.5703125" style="214" customWidth="1"/>
    <col min="14592" max="14592" width="49.140625" style="214"/>
    <col min="14593" max="14593" width="2.7109375" style="214" customWidth="1"/>
    <col min="14594" max="14594" width="6.42578125" style="214" customWidth="1"/>
    <col min="14595" max="14595" width="49.140625" style="214" customWidth="1"/>
    <col min="14596" max="14598" width="15.7109375" style="214" customWidth="1"/>
    <col min="14599" max="14599" width="17.7109375" style="214" customWidth="1"/>
    <col min="14600" max="14600" width="22.5703125" style="214" customWidth="1"/>
    <col min="14601" max="14602" width="15.7109375" style="214" customWidth="1"/>
    <col min="14603" max="14603" width="17" style="214" customWidth="1"/>
    <col min="14604" max="14604" width="16.42578125" style="214" customWidth="1"/>
    <col min="14605" max="14605" width="15.7109375" style="214" customWidth="1"/>
    <col min="14606" max="14606" width="16.85546875" style="214" customWidth="1"/>
    <col min="14607" max="14607" width="15.7109375" style="214" customWidth="1"/>
    <col min="14608" max="14608" width="17.7109375" style="214" customWidth="1"/>
    <col min="14609" max="14610" width="15.7109375" style="214" customWidth="1"/>
    <col min="14611" max="14611" width="17.5703125" style="214" customWidth="1"/>
    <col min="14612" max="14617" width="15.7109375" style="214" customWidth="1"/>
    <col min="14618" max="14618" width="16.85546875" style="214" customWidth="1"/>
    <col min="14619" max="14619" width="16.140625" style="214" customWidth="1"/>
    <col min="14620" max="14845" width="9.140625" style="214" customWidth="1"/>
    <col min="14846" max="14846" width="2.7109375" style="214" customWidth="1"/>
    <col min="14847" max="14847" width="4.5703125" style="214" customWidth="1"/>
    <col min="14848" max="14848" width="49.140625" style="214"/>
    <col min="14849" max="14849" width="2.7109375" style="214" customWidth="1"/>
    <col min="14850" max="14850" width="6.42578125" style="214" customWidth="1"/>
    <col min="14851" max="14851" width="49.140625" style="214" customWidth="1"/>
    <col min="14852" max="14854" width="15.7109375" style="214" customWidth="1"/>
    <col min="14855" max="14855" width="17.7109375" style="214" customWidth="1"/>
    <col min="14856" max="14856" width="22.5703125" style="214" customWidth="1"/>
    <col min="14857" max="14858" width="15.7109375" style="214" customWidth="1"/>
    <col min="14859" max="14859" width="17" style="214" customWidth="1"/>
    <col min="14860" max="14860" width="16.42578125" style="214" customWidth="1"/>
    <col min="14861" max="14861" width="15.7109375" style="214" customWidth="1"/>
    <col min="14862" max="14862" width="16.85546875" style="214" customWidth="1"/>
    <col min="14863" max="14863" width="15.7109375" style="214" customWidth="1"/>
    <col min="14864" max="14864" width="17.7109375" style="214" customWidth="1"/>
    <col min="14865" max="14866" width="15.7109375" style="214" customWidth="1"/>
    <col min="14867" max="14867" width="17.5703125" style="214" customWidth="1"/>
    <col min="14868" max="14873" width="15.7109375" style="214" customWidth="1"/>
    <col min="14874" max="14874" width="16.85546875" style="214" customWidth="1"/>
    <col min="14875" max="14875" width="16.140625" style="214" customWidth="1"/>
    <col min="14876" max="15101" width="9.140625" style="214" customWidth="1"/>
    <col min="15102" max="15102" width="2.7109375" style="214" customWidth="1"/>
    <col min="15103" max="15103" width="4.5703125" style="214" customWidth="1"/>
    <col min="15104" max="15104" width="49.140625" style="214"/>
    <col min="15105" max="15105" width="2.7109375" style="214" customWidth="1"/>
    <col min="15106" max="15106" width="6.42578125" style="214" customWidth="1"/>
    <col min="15107" max="15107" width="49.140625" style="214" customWidth="1"/>
    <col min="15108" max="15110" width="15.7109375" style="214" customWidth="1"/>
    <col min="15111" max="15111" width="17.7109375" style="214" customWidth="1"/>
    <col min="15112" max="15112" width="22.5703125" style="214" customWidth="1"/>
    <col min="15113" max="15114" width="15.7109375" style="214" customWidth="1"/>
    <col min="15115" max="15115" width="17" style="214" customWidth="1"/>
    <col min="15116" max="15116" width="16.42578125" style="214" customWidth="1"/>
    <col min="15117" max="15117" width="15.7109375" style="214" customWidth="1"/>
    <col min="15118" max="15118" width="16.85546875" style="214" customWidth="1"/>
    <col min="15119" max="15119" width="15.7109375" style="214" customWidth="1"/>
    <col min="15120" max="15120" width="17.7109375" style="214" customWidth="1"/>
    <col min="15121" max="15122" width="15.7109375" style="214" customWidth="1"/>
    <col min="15123" max="15123" width="17.5703125" style="214" customWidth="1"/>
    <col min="15124" max="15129" width="15.7109375" style="214" customWidth="1"/>
    <col min="15130" max="15130" width="16.85546875" style="214" customWidth="1"/>
    <col min="15131" max="15131" width="16.140625" style="214" customWidth="1"/>
    <col min="15132" max="15357" width="9.140625" style="214" customWidth="1"/>
    <col min="15358" max="15358" width="2.7109375" style="214" customWidth="1"/>
    <col min="15359" max="15359" width="4.5703125" style="214" customWidth="1"/>
    <col min="15360" max="15360" width="49.140625" style="214"/>
    <col min="15361" max="15361" width="2.7109375" style="214" customWidth="1"/>
    <col min="15362" max="15362" width="6.42578125" style="214" customWidth="1"/>
    <col min="15363" max="15363" width="49.140625" style="214" customWidth="1"/>
    <col min="15364" max="15366" width="15.7109375" style="214" customWidth="1"/>
    <col min="15367" max="15367" width="17.7109375" style="214" customWidth="1"/>
    <col min="15368" max="15368" width="22.5703125" style="214" customWidth="1"/>
    <col min="15369" max="15370" width="15.7109375" style="214" customWidth="1"/>
    <col min="15371" max="15371" width="17" style="214" customWidth="1"/>
    <col min="15372" max="15372" width="16.42578125" style="214" customWidth="1"/>
    <col min="15373" max="15373" width="15.7109375" style="214" customWidth="1"/>
    <col min="15374" max="15374" width="16.85546875" style="214" customWidth="1"/>
    <col min="15375" max="15375" width="15.7109375" style="214" customWidth="1"/>
    <col min="15376" max="15376" width="17.7109375" style="214" customWidth="1"/>
    <col min="15377" max="15378" width="15.7109375" style="214" customWidth="1"/>
    <col min="15379" max="15379" width="17.5703125" style="214" customWidth="1"/>
    <col min="15380" max="15385" width="15.7109375" style="214" customWidth="1"/>
    <col min="15386" max="15386" width="16.85546875" style="214" customWidth="1"/>
    <col min="15387" max="15387" width="16.140625" style="214" customWidth="1"/>
    <col min="15388" max="15613" width="9.140625" style="214" customWidth="1"/>
    <col min="15614" max="15614" width="2.7109375" style="214" customWidth="1"/>
    <col min="15615" max="15615" width="4.5703125" style="214" customWidth="1"/>
    <col min="15616" max="15616" width="49.140625" style="214"/>
    <col min="15617" max="15617" width="2.7109375" style="214" customWidth="1"/>
    <col min="15618" max="15618" width="6.42578125" style="214" customWidth="1"/>
    <col min="15619" max="15619" width="49.140625" style="214" customWidth="1"/>
    <col min="15620" max="15622" width="15.7109375" style="214" customWidth="1"/>
    <col min="15623" max="15623" width="17.7109375" style="214" customWidth="1"/>
    <col min="15624" max="15624" width="22.5703125" style="214" customWidth="1"/>
    <col min="15625" max="15626" width="15.7109375" style="214" customWidth="1"/>
    <col min="15627" max="15627" width="17" style="214" customWidth="1"/>
    <col min="15628" max="15628" width="16.42578125" style="214" customWidth="1"/>
    <col min="15629" max="15629" width="15.7109375" style="214" customWidth="1"/>
    <col min="15630" max="15630" width="16.85546875" style="214" customWidth="1"/>
    <col min="15631" max="15631" width="15.7109375" style="214" customWidth="1"/>
    <col min="15632" max="15632" width="17.7109375" style="214" customWidth="1"/>
    <col min="15633" max="15634" width="15.7109375" style="214" customWidth="1"/>
    <col min="15635" max="15635" width="17.5703125" style="214" customWidth="1"/>
    <col min="15636" max="15641" width="15.7109375" style="214" customWidth="1"/>
    <col min="15642" max="15642" width="16.85546875" style="214" customWidth="1"/>
    <col min="15643" max="15643" width="16.140625" style="214" customWidth="1"/>
    <col min="15644" max="15869" width="9.140625" style="214" customWidth="1"/>
    <col min="15870" max="15870" width="2.7109375" style="214" customWidth="1"/>
    <col min="15871" max="15871" width="4.5703125" style="214" customWidth="1"/>
    <col min="15872" max="15872" width="49.140625" style="214"/>
    <col min="15873" max="15873" width="2.7109375" style="214" customWidth="1"/>
    <col min="15874" max="15874" width="6.42578125" style="214" customWidth="1"/>
    <col min="15875" max="15875" width="49.140625" style="214" customWidth="1"/>
    <col min="15876" max="15878" width="15.7109375" style="214" customWidth="1"/>
    <col min="15879" max="15879" width="17.7109375" style="214" customWidth="1"/>
    <col min="15880" max="15880" width="22.5703125" style="214" customWidth="1"/>
    <col min="15881" max="15882" width="15.7109375" style="214" customWidth="1"/>
    <col min="15883" max="15883" width="17" style="214" customWidth="1"/>
    <col min="15884" max="15884" width="16.42578125" style="214" customWidth="1"/>
    <col min="15885" max="15885" width="15.7109375" style="214" customWidth="1"/>
    <col min="15886" max="15886" width="16.85546875" style="214" customWidth="1"/>
    <col min="15887" max="15887" width="15.7109375" style="214" customWidth="1"/>
    <col min="15888" max="15888" width="17.7109375" style="214" customWidth="1"/>
    <col min="15889" max="15890" width="15.7109375" style="214" customWidth="1"/>
    <col min="15891" max="15891" width="17.5703125" style="214" customWidth="1"/>
    <col min="15892" max="15897" width="15.7109375" style="214" customWidth="1"/>
    <col min="15898" max="15898" width="16.85546875" style="214" customWidth="1"/>
    <col min="15899" max="15899" width="16.140625" style="214" customWidth="1"/>
    <col min="15900" max="16125" width="9.140625" style="214" customWidth="1"/>
    <col min="16126" max="16126" width="2.7109375" style="214" customWidth="1"/>
    <col min="16127" max="16127" width="4.5703125" style="214" customWidth="1"/>
    <col min="16128" max="16128" width="49.140625" style="214"/>
    <col min="16129" max="16129" width="2.7109375" style="214" customWidth="1"/>
    <col min="16130" max="16130" width="6.42578125" style="214" customWidth="1"/>
    <col min="16131" max="16131" width="49.140625" style="214" customWidth="1"/>
    <col min="16132" max="16134" width="15.7109375" style="214" customWidth="1"/>
    <col min="16135" max="16135" width="17.7109375" style="214" customWidth="1"/>
    <col min="16136" max="16136" width="22.5703125" style="214" customWidth="1"/>
    <col min="16137" max="16138" width="15.7109375" style="214" customWidth="1"/>
    <col min="16139" max="16139" width="17" style="214" customWidth="1"/>
    <col min="16140" max="16140" width="16.42578125" style="214" customWidth="1"/>
    <col min="16141" max="16141" width="15.7109375" style="214" customWidth="1"/>
    <col min="16142" max="16142" width="16.85546875" style="214" customWidth="1"/>
    <col min="16143" max="16143" width="15.7109375" style="214" customWidth="1"/>
    <col min="16144" max="16144" width="17.7109375" style="214" customWidth="1"/>
    <col min="16145" max="16146" width="15.7109375" style="214" customWidth="1"/>
    <col min="16147" max="16147" width="17.5703125" style="214" customWidth="1"/>
    <col min="16148" max="16153" width="15.7109375" style="214" customWidth="1"/>
    <col min="16154" max="16154" width="16.85546875" style="214" customWidth="1"/>
    <col min="16155" max="16155" width="16.140625" style="214" customWidth="1"/>
    <col min="16156" max="16381" width="9.140625" style="214" customWidth="1"/>
    <col min="16382" max="16382" width="2.7109375" style="214" customWidth="1"/>
    <col min="16383" max="16383" width="4.5703125" style="214" customWidth="1"/>
    <col min="16384" max="16384" width="49.140625" style="214"/>
  </cols>
  <sheetData>
    <row r="1" spans="1:44" s="650" customFormat="1" ht="15.75">
      <c r="A1" s="2205" t="s">
        <v>593</v>
      </c>
      <c r="B1" s="2205"/>
      <c r="C1" s="2205"/>
      <c r="D1" s="2205"/>
      <c r="E1" s="2205"/>
      <c r="F1" s="2205"/>
      <c r="G1" s="2205"/>
      <c r="H1" s="2205"/>
      <c r="I1" s="2205"/>
      <c r="J1" s="2205"/>
      <c r="K1" s="2205"/>
      <c r="L1" s="2205"/>
      <c r="M1" s="2205"/>
      <c r="N1" s="2205"/>
      <c r="O1" s="2205"/>
      <c r="P1" s="2205"/>
      <c r="Q1" s="2205"/>
      <c r="R1" s="2205"/>
      <c r="S1" s="2205"/>
      <c r="T1" s="2205"/>
      <c r="U1" s="2205"/>
      <c r="V1" s="2205"/>
      <c r="W1" s="2205"/>
      <c r="X1" s="2205"/>
      <c r="Y1" s="2205"/>
      <c r="Z1" s="2205"/>
      <c r="AA1" s="2205"/>
      <c r="AB1" s="213"/>
      <c r="AC1" s="213"/>
      <c r="AD1" s="213"/>
      <c r="AE1" s="213"/>
      <c r="AF1" s="213"/>
      <c r="AG1" s="213"/>
      <c r="AH1" s="213"/>
      <c r="AI1" s="213"/>
      <c r="AJ1" s="213"/>
      <c r="AK1" s="213"/>
      <c r="AL1" s="213"/>
      <c r="AM1" s="213"/>
      <c r="AN1" s="213"/>
      <c r="AO1" s="213"/>
      <c r="AP1" s="213"/>
      <c r="AQ1" s="213"/>
      <c r="AR1" s="213"/>
    </row>
    <row r="2" spans="1:44" s="650" customFormat="1" ht="15">
      <c r="A2" s="215" t="s">
        <v>15</v>
      </c>
      <c r="B2" s="744"/>
      <c r="C2" s="744"/>
      <c r="D2" s="744"/>
      <c r="E2" s="744"/>
      <c r="F2" s="744"/>
      <c r="G2" s="216"/>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row>
    <row r="3" spans="1:44" s="650" customFormat="1" ht="15">
      <c r="A3" s="217" t="s">
        <v>445</v>
      </c>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218" t="s">
        <v>594</v>
      </c>
      <c r="AB3" s="218"/>
      <c r="AC3" s="218"/>
      <c r="AD3" s="218"/>
      <c r="AE3" s="218"/>
      <c r="AF3" s="218"/>
      <c r="AG3" s="218"/>
      <c r="AH3" s="218"/>
      <c r="AI3" s="218"/>
      <c r="AJ3" s="218"/>
      <c r="AK3" s="218"/>
      <c r="AL3" s="218"/>
      <c r="AM3" s="218"/>
      <c r="AN3" s="218"/>
      <c r="AO3" s="218"/>
      <c r="AP3" s="218"/>
      <c r="AQ3" s="218"/>
      <c r="AR3" s="218"/>
    </row>
    <row r="4" spans="1:44" s="650" customFormat="1" ht="15">
      <c r="A4" s="744"/>
      <c r="B4" s="744"/>
      <c r="C4" s="744"/>
      <c r="D4" s="744"/>
      <c r="E4" s="744"/>
      <c r="F4" s="219"/>
      <c r="G4" s="219"/>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744"/>
      <c r="AL4" s="744"/>
      <c r="AM4" s="744"/>
      <c r="AN4" s="744"/>
      <c r="AO4" s="744"/>
      <c r="AP4" s="744"/>
      <c r="AQ4" s="744"/>
      <c r="AR4" s="744"/>
    </row>
    <row r="5" spans="1:44" s="650" customFormat="1" ht="15.75">
      <c r="A5" s="2206" t="s">
        <v>595</v>
      </c>
      <c r="B5" s="2206"/>
      <c r="C5" s="2206"/>
      <c r="D5" s="2206"/>
      <c r="E5" s="2206"/>
      <c r="F5" s="2206"/>
      <c r="G5" s="2206"/>
      <c r="H5" s="2206"/>
      <c r="I5" s="2206"/>
      <c r="J5" s="2206"/>
      <c r="K5" s="2206"/>
      <c r="L5" s="2206"/>
      <c r="M5" s="2206"/>
      <c r="N5" s="2206"/>
      <c r="O5" s="2206"/>
      <c r="P5" s="2206"/>
      <c r="Q5" s="2206"/>
      <c r="R5" s="2206"/>
      <c r="S5" s="2206"/>
      <c r="T5" s="2206"/>
      <c r="U5" s="2206"/>
      <c r="V5" s="2206"/>
      <c r="W5" s="2206"/>
      <c r="X5" s="2206"/>
      <c r="Y5" s="2206"/>
      <c r="Z5" s="2206"/>
      <c r="AA5" s="2206"/>
      <c r="AB5" s="704"/>
      <c r="AC5" s="704"/>
      <c r="AD5" s="704"/>
      <c r="AE5" s="704"/>
      <c r="AF5" s="704"/>
      <c r="AG5" s="704"/>
      <c r="AH5" s="704"/>
      <c r="AI5" s="704"/>
      <c r="AJ5" s="704"/>
      <c r="AK5" s="704"/>
      <c r="AL5" s="704"/>
      <c r="AM5" s="704"/>
      <c r="AN5" s="704"/>
      <c r="AO5" s="704"/>
      <c r="AP5" s="704"/>
      <c r="AQ5" s="744"/>
      <c r="AR5" s="744"/>
    </row>
    <row r="6" spans="1:44" s="650" customFormat="1" ht="15">
      <c r="A6" s="2207" t="s">
        <v>596</v>
      </c>
      <c r="B6" s="2207"/>
      <c r="C6" s="2207"/>
      <c r="D6" s="2207"/>
      <c r="E6" s="2207"/>
      <c r="F6" s="2207"/>
      <c r="G6" s="2207"/>
      <c r="H6" s="2207"/>
      <c r="I6" s="2207"/>
      <c r="J6" s="2207"/>
      <c r="K6" s="2207"/>
      <c r="L6" s="2207"/>
      <c r="M6" s="2207"/>
      <c r="N6" s="2207"/>
      <c r="O6" s="2207"/>
      <c r="P6" s="2207"/>
      <c r="Q6" s="2207"/>
      <c r="R6" s="2207"/>
      <c r="S6" s="2207"/>
      <c r="T6" s="2207"/>
      <c r="U6" s="2207"/>
      <c r="V6" s="2207"/>
      <c r="W6" s="2207"/>
      <c r="X6" s="2207"/>
      <c r="Y6" s="2207"/>
      <c r="Z6" s="2207"/>
      <c r="AA6" s="2207"/>
      <c r="AB6" s="705"/>
      <c r="AC6" s="705"/>
      <c r="AD6" s="705"/>
      <c r="AE6" s="705"/>
      <c r="AF6" s="705"/>
      <c r="AG6" s="705"/>
      <c r="AH6" s="705"/>
      <c r="AI6" s="705"/>
      <c r="AJ6" s="705"/>
      <c r="AK6" s="705"/>
      <c r="AL6" s="705"/>
      <c r="AM6" s="705"/>
      <c r="AN6" s="705"/>
      <c r="AO6" s="705"/>
      <c r="AP6" s="705"/>
      <c r="AQ6" s="744"/>
      <c r="AR6" s="744"/>
    </row>
    <row r="7" spans="1:44" s="650" customFormat="1" ht="15">
      <c r="A7" s="705"/>
      <c r="B7" s="220"/>
      <c r="C7" s="705"/>
      <c r="D7" s="705"/>
      <c r="E7" s="705"/>
      <c r="F7" s="705"/>
      <c r="G7" s="705"/>
      <c r="H7" s="744"/>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4"/>
      <c r="AL7" s="744"/>
      <c r="AM7" s="744"/>
      <c r="AN7" s="744"/>
      <c r="AO7" s="744"/>
      <c r="AP7" s="744"/>
      <c r="AQ7" s="744"/>
      <c r="AR7" s="744"/>
    </row>
    <row r="8" spans="1:44" s="650" customFormat="1" ht="15.75" thickBot="1">
      <c r="A8" s="744"/>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216" t="s">
        <v>8</v>
      </c>
      <c r="AB8" s="216"/>
      <c r="AC8" s="216"/>
      <c r="AD8" s="216"/>
      <c r="AE8" s="216"/>
      <c r="AF8" s="216"/>
      <c r="AG8" s="216"/>
      <c r="AH8" s="216"/>
      <c r="AI8" s="216"/>
      <c r="AJ8" s="216"/>
      <c r="AK8" s="216"/>
      <c r="AL8" s="216"/>
      <c r="AM8" s="216"/>
      <c r="AN8" s="216"/>
      <c r="AO8" s="216"/>
      <c r="AP8" s="216"/>
      <c r="AQ8" s="216"/>
      <c r="AR8" s="216"/>
    </row>
    <row r="9" spans="1:44" s="650" customFormat="1">
      <c r="A9" s="221"/>
      <c r="B9" s="2208" t="s">
        <v>7</v>
      </c>
      <c r="C9" s="2211" t="s">
        <v>597</v>
      </c>
      <c r="D9" s="2214" t="s">
        <v>598</v>
      </c>
      <c r="E9" s="2215"/>
      <c r="F9" s="2215"/>
      <c r="G9" s="2215"/>
      <c r="H9" s="2215"/>
      <c r="I9" s="2215"/>
      <c r="J9" s="2215"/>
      <c r="K9" s="2215"/>
      <c r="L9" s="651"/>
      <c r="M9" s="651"/>
      <c r="N9" s="652"/>
      <c r="O9" s="2216" t="s">
        <v>599</v>
      </c>
      <c r="P9" s="2217"/>
      <c r="Q9" s="2217"/>
      <c r="R9" s="2217"/>
      <c r="S9" s="2218"/>
      <c r="T9" s="2219" t="s">
        <v>600</v>
      </c>
      <c r="U9" s="2220"/>
      <c r="V9" s="2220"/>
      <c r="W9" s="2220"/>
      <c r="X9" s="2220"/>
      <c r="Y9" s="2220"/>
      <c r="Z9" s="2220"/>
      <c r="AA9" s="2221"/>
    </row>
    <row r="10" spans="1:44" s="650" customFormat="1">
      <c r="A10" s="221"/>
      <c r="B10" s="2209"/>
      <c r="C10" s="2212"/>
      <c r="D10" s="2225"/>
      <c r="E10" s="2227" t="s">
        <v>601</v>
      </c>
      <c r="F10" s="2228"/>
      <c r="G10" s="2228"/>
      <c r="H10" s="2229"/>
      <c r="I10" s="2227" t="s">
        <v>602</v>
      </c>
      <c r="J10" s="2228"/>
      <c r="K10" s="2228"/>
      <c r="L10" s="2228"/>
      <c r="M10" s="2228"/>
      <c r="N10" s="2229"/>
      <c r="O10" s="653"/>
      <c r="P10" s="2233" t="s">
        <v>603</v>
      </c>
      <c r="Q10" s="2236" t="s">
        <v>604</v>
      </c>
      <c r="R10" s="2237"/>
      <c r="S10" s="2238"/>
      <c r="T10" s="2222"/>
      <c r="U10" s="2223"/>
      <c r="V10" s="2223"/>
      <c r="W10" s="2223"/>
      <c r="X10" s="2223"/>
      <c r="Y10" s="2223"/>
      <c r="Z10" s="2223"/>
      <c r="AA10" s="2224"/>
    </row>
    <row r="11" spans="1:44" s="650" customFormat="1" ht="11.25">
      <c r="A11" s="222"/>
      <c r="B11" s="2209"/>
      <c r="C11" s="2212"/>
      <c r="D11" s="2225"/>
      <c r="E11" s="653"/>
      <c r="F11" s="2239" t="s">
        <v>605</v>
      </c>
      <c r="G11" s="2239" t="s">
        <v>606</v>
      </c>
      <c r="H11" s="2248" t="s">
        <v>607</v>
      </c>
      <c r="I11" s="653"/>
      <c r="J11" s="2239" t="s">
        <v>605</v>
      </c>
      <c r="K11" s="2239" t="s">
        <v>606</v>
      </c>
      <c r="L11" s="2239" t="s">
        <v>608</v>
      </c>
      <c r="M11" s="2239" t="s">
        <v>609</v>
      </c>
      <c r="N11" s="2241" t="s">
        <v>610</v>
      </c>
      <c r="O11" s="654"/>
      <c r="P11" s="2234"/>
      <c r="Q11" s="653"/>
      <c r="R11" s="2239" t="s">
        <v>605</v>
      </c>
      <c r="S11" s="2239" t="s">
        <v>611</v>
      </c>
      <c r="T11" s="2230" t="s">
        <v>612</v>
      </c>
      <c r="U11" s="2231"/>
      <c r="V11" s="2231"/>
      <c r="W11" s="2243"/>
      <c r="X11" s="2230" t="s">
        <v>613</v>
      </c>
      <c r="Y11" s="2231"/>
      <c r="Z11" s="2231"/>
      <c r="AA11" s="2232"/>
    </row>
    <row r="12" spans="1:44" s="650" customFormat="1" ht="69" customHeight="1">
      <c r="A12" s="222"/>
      <c r="B12" s="2210"/>
      <c r="C12" s="2213"/>
      <c r="D12" s="2226"/>
      <c r="E12" s="655"/>
      <c r="F12" s="2235"/>
      <c r="G12" s="2235"/>
      <c r="H12" s="2249"/>
      <c r="I12" s="655"/>
      <c r="J12" s="2235"/>
      <c r="K12" s="2235"/>
      <c r="L12" s="2235"/>
      <c r="M12" s="2235"/>
      <c r="N12" s="2242"/>
      <c r="O12" s="656"/>
      <c r="P12" s="2235"/>
      <c r="Q12" s="655"/>
      <c r="R12" s="2235"/>
      <c r="S12" s="2235"/>
      <c r="T12" s="739"/>
      <c r="U12" s="723" t="s">
        <v>614</v>
      </c>
      <c r="V12" s="723" t="s">
        <v>615</v>
      </c>
      <c r="W12" s="724" t="s">
        <v>616</v>
      </c>
      <c r="X12" s="739"/>
      <c r="Y12" s="723" t="s">
        <v>614</v>
      </c>
      <c r="Z12" s="723" t="s">
        <v>615</v>
      </c>
      <c r="AA12" s="223" t="s">
        <v>616</v>
      </c>
    </row>
    <row r="13" spans="1:44" s="650" customFormat="1" ht="11.25">
      <c r="A13" s="222"/>
      <c r="B13" s="2244" t="s">
        <v>20</v>
      </c>
      <c r="C13" s="2245"/>
      <c r="D13" s="657" t="s">
        <v>617</v>
      </c>
      <c r="E13" s="657" t="s">
        <v>618</v>
      </c>
      <c r="F13" s="657">
        <v>3</v>
      </c>
      <c r="G13" s="657">
        <v>4</v>
      </c>
      <c r="H13" s="657">
        <v>5</v>
      </c>
      <c r="I13" s="657" t="s">
        <v>619</v>
      </c>
      <c r="J13" s="657">
        <v>7</v>
      </c>
      <c r="K13" s="657">
        <v>8</v>
      </c>
      <c r="L13" s="657">
        <v>9</v>
      </c>
      <c r="M13" s="657">
        <v>10</v>
      </c>
      <c r="N13" s="657">
        <v>11</v>
      </c>
      <c r="O13" s="657" t="s">
        <v>620</v>
      </c>
      <c r="P13" s="657">
        <v>13</v>
      </c>
      <c r="Q13" s="657" t="s">
        <v>621</v>
      </c>
      <c r="R13" s="657">
        <v>15</v>
      </c>
      <c r="S13" s="657">
        <v>16</v>
      </c>
      <c r="T13" s="738" t="s">
        <v>622</v>
      </c>
      <c r="U13" s="738">
        <v>18</v>
      </c>
      <c r="V13" s="738">
        <v>19</v>
      </c>
      <c r="W13" s="738">
        <v>20</v>
      </c>
      <c r="X13" s="738" t="s">
        <v>623</v>
      </c>
      <c r="Y13" s="738">
        <v>22</v>
      </c>
      <c r="Z13" s="738">
        <v>23</v>
      </c>
      <c r="AA13" s="658">
        <v>24</v>
      </c>
    </row>
    <row r="14" spans="1:44" s="650" customFormat="1" ht="11.25">
      <c r="A14" s="222"/>
      <c r="B14" s="2244" t="s">
        <v>624</v>
      </c>
      <c r="C14" s="2245"/>
      <c r="D14" s="224"/>
      <c r="E14" s="224"/>
      <c r="F14" s="659"/>
      <c r="G14" s="659"/>
      <c r="H14" s="659"/>
      <c r="I14" s="224"/>
      <c r="J14" s="659"/>
      <c r="K14" s="659"/>
      <c r="L14" s="224"/>
      <c r="M14" s="224"/>
      <c r="N14" s="659"/>
      <c r="O14" s="659"/>
      <c r="P14" s="659"/>
      <c r="Q14" s="659"/>
      <c r="R14" s="659"/>
      <c r="S14" s="659"/>
      <c r="T14" s="659"/>
      <c r="U14" s="224"/>
      <c r="V14" s="224"/>
      <c r="W14" s="224"/>
      <c r="X14" s="224"/>
      <c r="Y14" s="224"/>
      <c r="Z14" s="225"/>
      <c r="AA14" s="226"/>
    </row>
    <row r="15" spans="1:44" s="650" customFormat="1" ht="11.25">
      <c r="A15" s="222"/>
      <c r="B15" s="227" t="s">
        <v>2</v>
      </c>
      <c r="C15" s="228" t="s">
        <v>625</v>
      </c>
      <c r="D15" s="224"/>
      <c r="E15" s="224"/>
      <c r="F15" s="659"/>
      <c r="G15" s="659"/>
      <c r="H15" s="659"/>
      <c r="I15" s="224"/>
      <c r="J15" s="659"/>
      <c r="K15" s="659"/>
      <c r="L15" s="224"/>
      <c r="M15" s="224"/>
      <c r="N15" s="659"/>
      <c r="O15" s="659"/>
      <c r="P15" s="659"/>
      <c r="Q15" s="659"/>
      <c r="R15" s="659"/>
      <c r="S15" s="659"/>
      <c r="T15" s="659"/>
      <c r="U15" s="224"/>
      <c r="V15" s="224"/>
      <c r="W15" s="224"/>
      <c r="X15" s="224"/>
      <c r="Y15" s="224"/>
      <c r="Z15" s="225"/>
      <c r="AA15" s="226"/>
    </row>
    <row r="16" spans="1:44" s="650" customFormat="1" ht="11.25">
      <c r="A16" s="229"/>
      <c r="B16" s="230" t="s">
        <v>115</v>
      </c>
      <c r="C16" s="231" t="s">
        <v>626</v>
      </c>
      <c r="D16" s="660"/>
      <c r="E16" s="660"/>
      <c r="F16" s="660"/>
      <c r="G16" s="660"/>
      <c r="H16" s="660"/>
      <c r="I16" s="660"/>
      <c r="J16" s="660"/>
      <c r="K16" s="660"/>
      <c r="L16" s="660"/>
      <c r="M16" s="660"/>
      <c r="N16" s="660"/>
      <c r="O16" s="660"/>
      <c r="P16" s="660"/>
      <c r="Q16" s="660"/>
      <c r="R16" s="660"/>
      <c r="S16" s="660"/>
      <c r="T16" s="660"/>
      <c r="U16" s="660"/>
      <c r="V16" s="660"/>
      <c r="W16" s="660"/>
      <c r="X16" s="660"/>
      <c r="Y16" s="660"/>
      <c r="Z16" s="225"/>
      <c r="AA16" s="661"/>
    </row>
    <row r="17" spans="1:43" s="650" customFormat="1" ht="11.25">
      <c r="A17" s="229"/>
      <c r="B17" s="230" t="s">
        <v>178</v>
      </c>
      <c r="C17" s="231" t="s">
        <v>627</v>
      </c>
      <c r="D17" s="662"/>
      <c r="E17" s="662"/>
      <c r="F17" s="662"/>
      <c r="G17" s="662"/>
      <c r="H17" s="662"/>
      <c r="I17" s="662"/>
      <c r="J17" s="662"/>
      <c r="K17" s="662"/>
      <c r="L17" s="662"/>
      <c r="M17" s="662"/>
      <c r="N17" s="662"/>
      <c r="O17" s="662"/>
      <c r="P17" s="662"/>
      <c r="Q17" s="662"/>
      <c r="R17" s="662"/>
      <c r="S17" s="662"/>
      <c r="T17" s="662"/>
      <c r="U17" s="662"/>
      <c r="V17" s="662"/>
      <c r="W17" s="662"/>
      <c r="X17" s="662"/>
      <c r="Y17" s="662"/>
      <c r="Z17" s="225"/>
      <c r="AA17" s="661"/>
    </row>
    <row r="18" spans="1:43" s="650" customFormat="1" ht="11.25">
      <c r="A18" s="229"/>
      <c r="B18" s="230" t="s">
        <v>201</v>
      </c>
      <c r="C18" s="231" t="s">
        <v>628</v>
      </c>
      <c r="D18" s="662"/>
      <c r="E18" s="662"/>
      <c r="F18" s="662"/>
      <c r="G18" s="662"/>
      <c r="H18" s="662"/>
      <c r="I18" s="662"/>
      <c r="J18" s="662"/>
      <c r="K18" s="662"/>
      <c r="L18" s="662"/>
      <c r="M18" s="662"/>
      <c r="N18" s="662"/>
      <c r="O18" s="662"/>
      <c r="P18" s="662"/>
      <c r="Q18" s="662"/>
      <c r="R18" s="662"/>
      <c r="S18" s="662"/>
      <c r="T18" s="662"/>
      <c r="U18" s="662"/>
      <c r="V18" s="662"/>
      <c r="W18" s="662"/>
      <c r="X18" s="662"/>
      <c r="Y18" s="662"/>
      <c r="Z18" s="225"/>
      <c r="AA18" s="661"/>
    </row>
    <row r="19" spans="1:43" s="650" customFormat="1" ht="11.25">
      <c r="A19" s="229"/>
      <c r="B19" s="232" t="s">
        <v>272</v>
      </c>
      <c r="C19" s="231" t="s">
        <v>629</v>
      </c>
      <c r="D19" s="662"/>
      <c r="E19" s="662"/>
      <c r="F19" s="662"/>
      <c r="G19" s="662"/>
      <c r="H19" s="662"/>
      <c r="I19" s="662"/>
      <c r="J19" s="662"/>
      <c r="K19" s="662"/>
      <c r="L19" s="662"/>
      <c r="M19" s="662"/>
      <c r="N19" s="662"/>
      <c r="O19" s="662"/>
      <c r="P19" s="662"/>
      <c r="Q19" s="662"/>
      <c r="R19" s="662"/>
      <c r="S19" s="662"/>
      <c r="T19" s="662"/>
      <c r="U19" s="662"/>
      <c r="V19" s="662"/>
      <c r="W19" s="662"/>
      <c r="X19" s="662"/>
      <c r="Y19" s="662"/>
      <c r="Z19" s="225"/>
      <c r="AA19" s="661"/>
    </row>
    <row r="20" spans="1:43" s="650" customFormat="1" ht="11.25">
      <c r="A20" s="229"/>
      <c r="B20" s="232" t="s">
        <v>393</v>
      </c>
      <c r="C20" s="231" t="s">
        <v>630</v>
      </c>
      <c r="D20" s="662"/>
      <c r="E20" s="662"/>
      <c r="F20" s="662"/>
      <c r="G20" s="662"/>
      <c r="H20" s="662"/>
      <c r="I20" s="662"/>
      <c r="J20" s="662"/>
      <c r="K20" s="662"/>
      <c r="L20" s="662"/>
      <c r="M20" s="662"/>
      <c r="N20" s="662"/>
      <c r="O20" s="662"/>
      <c r="P20" s="662"/>
      <c r="Q20" s="662"/>
      <c r="R20" s="662"/>
      <c r="S20" s="662"/>
      <c r="T20" s="662"/>
      <c r="U20" s="662"/>
      <c r="V20" s="662"/>
      <c r="W20" s="662"/>
      <c r="X20" s="662"/>
      <c r="Y20" s="662"/>
      <c r="Z20" s="225"/>
      <c r="AA20" s="661"/>
    </row>
    <row r="21" spans="1:43" s="650" customFormat="1" ht="11.25">
      <c r="A21" s="229"/>
      <c r="B21" s="232" t="s">
        <v>395</v>
      </c>
      <c r="C21" s="231" t="s">
        <v>631</v>
      </c>
      <c r="D21" s="660"/>
      <c r="E21" s="660"/>
      <c r="F21" s="660"/>
      <c r="G21" s="660"/>
      <c r="H21" s="660"/>
      <c r="I21" s="660"/>
      <c r="J21" s="660"/>
      <c r="K21" s="660"/>
      <c r="L21" s="660"/>
      <c r="M21" s="660"/>
      <c r="N21" s="660"/>
      <c r="O21" s="660"/>
      <c r="P21" s="660"/>
      <c r="Q21" s="660"/>
      <c r="R21" s="660"/>
      <c r="S21" s="660"/>
      <c r="T21" s="660"/>
      <c r="U21" s="660"/>
      <c r="V21" s="660"/>
      <c r="W21" s="660"/>
      <c r="X21" s="660"/>
      <c r="Y21" s="660"/>
      <c r="Z21" s="225"/>
      <c r="AA21" s="661"/>
    </row>
    <row r="22" spans="1:43" s="650" customFormat="1" ht="22.5">
      <c r="A22" s="229"/>
      <c r="B22" s="232" t="s">
        <v>397</v>
      </c>
      <c r="C22" s="231" t="s">
        <v>1515</v>
      </c>
      <c r="D22" s="662"/>
      <c r="E22" s="662"/>
      <c r="F22" s="662"/>
      <c r="G22" s="662"/>
      <c r="H22" s="662"/>
      <c r="I22" s="662"/>
      <c r="J22" s="662"/>
      <c r="K22" s="662"/>
      <c r="L22" s="662"/>
      <c r="M22" s="662"/>
      <c r="N22" s="662"/>
      <c r="O22" s="662"/>
      <c r="P22" s="662"/>
      <c r="Q22" s="662"/>
      <c r="R22" s="662"/>
      <c r="S22" s="662"/>
      <c r="T22" s="662"/>
      <c r="U22" s="662"/>
      <c r="V22" s="662"/>
      <c r="W22" s="662"/>
      <c r="X22" s="662"/>
      <c r="Y22" s="662"/>
      <c r="Z22" s="225"/>
      <c r="AA22" s="661"/>
    </row>
    <row r="23" spans="1:43" s="650" customFormat="1" ht="22.5">
      <c r="A23" s="229"/>
      <c r="B23" s="232" t="s">
        <v>399</v>
      </c>
      <c r="C23" s="231" t="s">
        <v>633</v>
      </c>
      <c r="D23" s="662"/>
      <c r="E23" s="662"/>
      <c r="F23" s="662"/>
      <c r="G23" s="662"/>
      <c r="H23" s="662"/>
      <c r="I23" s="662"/>
      <c r="J23" s="662"/>
      <c r="K23" s="662"/>
      <c r="L23" s="662"/>
      <c r="M23" s="662"/>
      <c r="N23" s="662"/>
      <c r="O23" s="662"/>
      <c r="P23" s="662"/>
      <c r="Q23" s="662"/>
      <c r="R23" s="662"/>
      <c r="S23" s="662"/>
      <c r="T23" s="662"/>
      <c r="U23" s="662"/>
      <c r="V23" s="662"/>
      <c r="W23" s="662"/>
      <c r="X23" s="662"/>
      <c r="Y23" s="662"/>
      <c r="Z23" s="225"/>
      <c r="AA23" s="661"/>
    </row>
    <row r="24" spans="1:43" s="650" customFormat="1" ht="11.25">
      <c r="A24" s="229"/>
      <c r="B24" s="227" t="s">
        <v>1</v>
      </c>
      <c r="C24" s="228" t="s">
        <v>634</v>
      </c>
      <c r="D24" s="662"/>
      <c r="E24" s="662"/>
      <c r="F24" s="662"/>
      <c r="G24" s="662"/>
      <c r="H24" s="662"/>
      <c r="I24" s="662"/>
      <c r="J24" s="662"/>
      <c r="K24" s="662"/>
      <c r="L24" s="662"/>
      <c r="M24" s="662"/>
      <c r="N24" s="662"/>
      <c r="O24" s="662"/>
      <c r="P24" s="662"/>
      <c r="Q24" s="662"/>
      <c r="R24" s="662"/>
      <c r="S24" s="662"/>
      <c r="T24" s="662"/>
      <c r="U24" s="662"/>
      <c r="V24" s="662"/>
      <c r="W24" s="662"/>
      <c r="X24" s="662"/>
      <c r="Y24" s="662"/>
      <c r="Z24" s="225"/>
      <c r="AA24" s="661"/>
    </row>
    <row r="25" spans="1:43" s="650" customFormat="1" ht="12" thickBot="1">
      <c r="A25" s="229"/>
      <c r="B25" s="461" t="s">
        <v>66</v>
      </c>
      <c r="C25" s="234" t="s">
        <v>635</v>
      </c>
      <c r="D25" s="235"/>
      <c r="E25" s="235"/>
      <c r="F25" s="235"/>
      <c r="G25" s="235"/>
      <c r="H25" s="235"/>
      <c r="I25" s="235"/>
      <c r="J25" s="235"/>
      <c r="K25" s="235"/>
      <c r="L25" s="235"/>
      <c r="M25" s="235"/>
      <c r="N25" s="235"/>
      <c r="O25" s="235"/>
      <c r="P25" s="235"/>
      <c r="Q25" s="235"/>
      <c r="R25" s="235"/>
      <c r="S25" s="235"/>
      <c r="T25" s="235"/>
      <c r="U25" s="235"/>
      <c r="V25" s="235"/>
      <c r="W25" s="235"/>
      <c r="X25" s="235"/>
      <c r="Y25" s="235"/>
      <c r="Z25" s="236"/>
      <c r="AA25" s="663"/>
    </row>
    <row r="26" spans="1:43" s="650" customFormat="1"/>
    <row r="27" spans="1:43" s="650" customFormat="1"/>
    <row r="28" spans="1:43" s="650" customFormat="1"/>
    <row r="29" spans="1:43" s="650" customFormat="1" ht="15">
      <c r="B29" s="237" t="s">
        <v>540</v>
      </c>
      <c r="C29" s="744"/>
      <c r="D29" s="744"/>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44"/>
      <c r="AD29" s="744"/>
      <c r="AE29" s="744"/>
      <c r="AF29" s="744"/>
      <c r="AG29" s="744"/>
      <c r="AH29" s="744"/>
      <c r="AI29" s="744"/>
      <c r="AJ29" s="744"/>
      <c r="AK29" s="744"/>
      <c r="AL29" s="744"/>
      <c r="AM29" s="744"/>
      <c r="AN29" s="744"/>
      <c r="AO29" s="744"/>
      <c r="AP29" s="744"/>
      <c r="AQ29" s="744"/>
    </row>
    <row r="30" spans="1:43" s="650" customFormat="1" ht="11.25">
      <c r="B30" s="2246" t="s">
        <v>636</v>
      </c>
      <c r="C30" s="2246"/>
      <c r="D30" s="2246"/>
      <c r="E30" s="2246"/>
      <c r="F30" s="2246"/>
      <c r="G30" s="2246"/>
      <c r="H30" s="2246"/>
      <c r="I30" s="2246"/>
      <c r="J30" s="2246"/>
      <c r="K30" s="2246"/>
      <c r="L30" s="2246"/>
      <c r="M30" s="2246"/>
      <c r="N30" s="2246"/>
      <c r="O30" s="2246"/>
      <c r="P30" s="2246"/>
      <c r="Q30" s="2246"/>
      <c r="R30" s="2246"/>
      <c r="S30" s="2246"/>
      <c r="T30" s="2246"/>
      <c r="U30" s="2246"/>
      <c r="V30" s="2246"/>
      <c r="W30" s="2246"/>
      <c r="X30" s="2246"/>
      <c r="Y30" s="2246"/>
      <c r="Z30" s="2246"/>
      <c r="AA30" s="2246"/>
      <c r="AB30" s="238"/>
      <c r="AC30" s="238"/>
      <c r="AD30" s="238"/>
      <c r="AE30" s="238"/>
      <c r="AF30" s="238"/>
      <c r="AG30" s="238"/>
      <c r="AH30" s="238"/>
      <c r="AI30" s="238"/>
      <c r="AJ30" s="238"/>
      <c r="AK30" s="238"/>
      <c r="AL30" s="238"/>
      <c r="AM30" s="238"/>
      <c r="AN30" s="238"/>
      <c r="AO30" s="238"/>
      <c r="AP30" s="238"/>
      <c r="AQ30" s="238"/>
    </row>
    <row r="31" spans="1:43" s="650" customFormat="1" ht="11.25">
      <c r="B31" s="2246" t="s">
        <v>637</v>
      </c>
      <c r="C31" s="2246"/>
      <c r="D31" s="2246"/>
      <c r="E31" s="2246"/>
      <c r="F31" s="2246"/>
      <c r="G31" s="2246"/>
      <c r="H31" s="2246"/>
      <c r="I31" s="2246"/>
      <c r="J31" s="2246"/>
      <c r="K31" s="2246"/>
      <c r="L31" s="2246"/>
      <c r="M31" s="2246"/>
      <c r="N31" s="2246"/>
      <c r="O31" s="2246"/>
      <c r="P31" s="2246"/>
      <c r="Q31" s="2246"/>
      <c r="R31" s="2246"/>
      <c r="S31" s="2246"/>
      <c r="T31" s="2246"/>
      <c r="U31" s="2246"/>
      <c r="V31" s="2246"/>
      <c r="W31" s="2246"/>
      <c r="X31" s="2246"/>
      <c r="Y31" s="2246"/>
      <c r="Z31" s="2246"/>
      <c r="AA31" s="2246"/>
      <c r="AB31" s="238"/>
      <c r="AC31" s="238"/>
      <c r="AD31" s="238"/>
      <c r="AE31" s="238"/>
      <c r="AF31" s="238"/>
      <c r="AG31" s="238"/>
      <c r="AH31" s="238"/>
      <c r="AI31" s="238"/>
      <c r="AJ31" s="238"/>
      <c r="AK31" s="238"/>
      <c r="AL31" s="238"/>
      <c r="AM31" s="238"/>
      <c r="AN31" s="238"/>
      <c r="AO31" s="238"/>
      <c r="AP31" s="238"/>
      <c r="AQ31" s="238"/>
    </row>
    <row r="32" spans="1:43" s="650" customFormat="1" ht="11.25">
      <c r="B32" s="2247" t="s">
        <v>638</v>
      </c>
      <c r="C32" s="2247"/>
      <c r="D32" s="2247"/>
      <c r="E32" s="2247"/>
      <c r="F32" s="2247"/>
      <c r="G32" s="2247"/>
      <c r="H32" s="2247"/>
      <c r="I32" s="2247"/>
      <c r="J32" s="2247"/>
      <c r="K32" s="2247"/>
      <c r="L32" s="2247"/>
      <c r="M32" s="2247"/>
      <c r="N32" s="2247"/>
      <c r="O32" s="2247"/>
      <c r="P32" s="2247"/>
      <c r="Q32" s="2247"/>
      <c r="R32" s="2247"/>
      <c r="S32" s="2247"/>
      <c r="T32" s="2247"/>
      <c r="U32" s="2247"/>
      <c r="V32" s="2247"/>
      <c r="W32" s="2247"/>
      <c r="X32" s="2247"/>
      <c r="Y32" s="2247"/>
      <c r="Z32" s="2247"/>
      <c r="AA32" s="2247"/>
      <c r="AB32" s="664"/>
      <c r="AC32" s="664"/>
      <c r="AD32" s="664"/>
      <c r="AE32" s="664"/>
      <c r="AF32" s="664"/>
      <c r="AG32" s="664"/>
      <c r="AH32" s="664"/>
      <c r="AI32" s="664"/>
      <c r="AJ32" s="701"/>
      <c r="AK32" s="701"/>
      <c r="AL32" s="701"/>
      <c r="AM32" s="701"/>
      <c r="AN32" s="701"/>
      <c r="AO32" s="701"/>
      <c r="AP32" s="701"/>
      <c r="AQ32" s="701"/>
    </row>
    <row r="33" spans="2:43" s="650" customFormat="1" ht="20.25" customHeight="1">
      <c r="B33" s="2247" t="s">
        <v>639</v>
      </c>
      <c r="C33" s="2247"/>
      <c r="D33" s="2247"/>
      <c r="E33" s="2247"/>
      <c r="F33" s="2247"/>
      <c r="G33" s="2247"/>
      <c r="H33" s="2247"/>
      <c r="I33" s="2247"/>
      <c r="J33" s="2247"/>
      <c r="K33" s="2247"/>
      <c r="L33" s="2247"/>
      <c r="M33" s="2247"/>
      <c r="N33" s="2247"/>
      <c r="O33" s="2247"/>
      <c r="P33" s="2247"/>
      <c r="Q33" s="2247"/>
      <c r="R33" s="2247"/>
      <c r="S33" s="2247"/>
      <c r="T33" s="2247"/>
      <c r="U33" s="2247"/>
      <c r="V33" s="2247"/>
      <c r="W33" s="2247"/>
      <c r="X33" s="2247"/>
      <c r="Y33" s="2247"/>
      <c r="Z33" s="2247"/>
      <c r="AA33" s="2247"/>
      <c r="AB33" s="240"/>
      <c r="AC33" s="240"/>
      <c r="AD33" s="240"/>
      <c r="AE33" s="240"/>
      <c r="AF33" s="240"/>
      <c r="AG33" s="240"/>
      <c r="AH33" s="240"/>
      <c r="AI33" s="240"/>
      <c r="AJ33" s="743"/>
      <c r="AK33" s="743"/>
      <c r="AL33" s="743"/>
      <c r="AM33" s="743"/>
      <c r="AN33" s="241"/>
      <c r="AO33" s="241"/>
      <c r="AP33" s="241"/>
      <c r="AQ33" s="241"/>
    </row>
    <row r="34" spans="2:43" s="650" customFormat="1" ht="11.25">
      <c r="B34" s="716" t="s">
        <v>640</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AA34" s="241" t="s">
        <v>641</v>
      </c>
      <c r="AB34" s="242"/>
      <c r="AC34" s="242"/>
      <c r="AD34" s="242"/>
      <c r="AE34" s="242"/>
      <c r="AF34" s="242"/>
      <c r="AG34" s="242"/>
      <c r="AH34" s="242"/>
      <c r="AI34" s="242"/>
      <c r="AJ34" s="242"/>
      <c r="AK34" s="242"/>
      <c r="AL34" s="242"/>
      <c r="AM34" s="242"/>
      <c r="AN34" s="242"/>
      <c r="AO34" s="242"/>
      <c r="AP34" s="242"/>
      <c r="AQ34" s="242"/>
    </row>
    <row r="35" spans="2:43" s="650" customFormat="1" ht="11.25">
      <c r="B35" s="217" t="s">
        <v>642</v>
      </c>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AA35" s="242" t="s">
        <v>643</v>
      </c>
      <c r="AB35" s="242"/>
      <c r="AC35" s="242"/>
      <c r="AD35" s="242"/>
      <c r="AE35" s="242"/>
      <c r="AF35" s="242"/>
      <c r="AG35" s="242"/>
      <c r="AH35" s="242"/>
      <c r="AI35" s="242"/>
      <c r="AJ35" s="242"/>
      <c r="AK35" s="242"/>
      <c r="AL35" s="242"/>
      <c r="AM35" s="242"/>
      <c r="AN35" s="243"/>
      <c r="AO35" s="243"/>
      <c r="AP35" s="243"/>
      <c r="AQ35" s="243"/>
    </row>
    <row r="36" spans="2:43" s="650" customFormat="1" ht="15">
      <c r="B36" s="2240" t="s">
        <v>489</v>
      </c>
      <c r="C36" s="2240"/>
      <c r="D36" s="2240"/>
      <c r="E36" s="2240"/>
      <c r="F36" s="2240"/>
      <c r="G36" s="2240"/>
      <c r="H36" s="2240"/>
      <c r="I36" s="2240"/>
      <c r="J36" s="2240"/>
      <c r="K36" s="703"/>
      <c r="L36" s="703"/>
      <c r="M36" s="703"/>
      <c r="N36" s="703"/>
      <c r="O36" s="703"/>
      <c r="P36" s="703"/>
      <c r="Q36" s="703"/>
      <c r="R36" s="703"/>
      <c r="S36" s="703"/>
      <c r="T36" s="703"/>
      <c r="U36" s="703"/>
      <c r="V36" s="703"/>
      <c r="W36" s="703"/>
      <c r="X36" s="703"/>
      <c r="Y36" s="703"/>
      <c r="AA36" s="243" t="s">
        <v>644</v>
      </c>
      <c r="AB36" s="703"/>
      <c r="AC36" s="703"/>
      <c r="AD36" s="703"/>
      <c r="AE36" s="703"/>
      <c r="AF36" s="703"/>
      <c r="AG36" s="703"/>
      <c r="AH36" s="703"/>
      <c r="AI36" s="703"/>
      <c r="AJ36" s="703"/>
      <c r="AK36" s="703"/>
      <c r="AL36" s="703"/>
      <c r="AM36" s="703"/>
      <c r="AN36" s="744"/>
      <c r="AO36" s="744"/>
      <c r="AP36" s="744"/>
      <c r="AQ36" s="744"/>
    </row>
  </sheetData>
  <mergeCells count="32">
    <mergeCell ref="B36:J36"/>
    <mergeCell ref="N11:N12"/>
    <mergeCell ref="R11:R12"/>
    <mergeCell ref="S11:S12"/>
    <mergeCell ref="T11:W11"/>
    <mergeCell ref="B14:C14"/>
    <mergeCell ref="B30:AA30"/>
    <mergeCell ref="B31:AA31"/>
    <mergeCell ref="B32:AA32"/>
    <mergeCell ref="B33:AA33"/>
    <mergeCell ref="B13:C13"/>
    <mergeCell ref="H11:H12"/>
    <mergeCell ref="J11:J12"/>
    <mergeCell ref="K11:K12"/>
    <mergeCell ref="L11:L12"/>
    <mergeCell ref="M11:M12"/>
    <mergeCell ref="A1:AA1"/>
    <mergeCell ref="A5:AA5"/>
    <mergeCell ref="A6:AA6"/>
    <mergeCell ref="B9:B12"/>
    <mergeCell ref="C9:C12"/>
    <mergeCell ref="D9:K9"/>
    <mergeCell ref="O9:S9"/>
    <mergeCell ref="T9:AA10"/>
    <mergeCell ref="D10:D12"/>
    <mergeCell ref="E10:H10"/>
    <mergeCell ref="X11:AA11"/>
    <mergeCell ref="I10:N10"/>
    <mergeCell ref="P10:P12"/>
    <mergeCell ref="Q10:S10"/>
    <mergeCell ref="F11:F12"/>
    <mergeCell ref="G11:G12"/>
  </mergeCells>
  <pageMargins left="0.7" right="0.7" top="0.75" bottom="0.75" header="0.3" footer="0.3"/>
  <pageSetup paperSize="9" scale="28" fitToHeight="0" orientation="landscape" r:id="rId1"/>
  <colBreaks count="1" manualBreakCount="1">
    <brk id="2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83"/>
  <sheetViews>
    <sheetView view="pageBreakPreview" zoomScale="80" zoomScaleNormal="60" zoomScaleSheetLayoutView="80" workbookViewId="0">
      <selection activeCell="N31" sqref="N31"/>
    </sheetView>
  </sheetViews>
  <sheetFormatPr defaultRowHeight="12.75"/>
  <cols>
    <col min="1" max="1" width="9.140625" style="746"/>
    <col min="2" max="2" width="14.85546875" style="746" customWidth="1"/>
    <col min="3" max="16384" width="9.140625" style="746"/>
  </cols>
  <sheetData>
    <row r="1" spans="1:33" ht="15.75">
      <c r="A1" s="2250" t="s">
        <v>645</v>
      </c>
      <c r="B1" s="2250"/>
      <c r="C1" s="2250"/>
      <c r="D1" s="2250"/>
      <c r="E1" s="2250"/>
      <c r="F1" s="2250"/>
      <c r="G1" s="2250"/>
      <c r="H1" s="2250"/>
      <c r="I1" s="2250"/>
      <c r="J1" s="2250"/>
      <c r="K1" s="2250"/>
      <c r="L1" s="2250"/>
      <c r="M1" s="2250"/>
      <c r="N1" s="2250"/>
      <c r="O1" s="2250"/>
      <c r="P1" s="2250"/>
      <c r="Q1" s="2250"/>
      <c r="R1" s="2250"/>
      <c r="S1" s="2250"/>
      <c r="T1" s="2250"/>
      <c r="U1" s="2250"/>
      <c r="V1" s="2250"/>
      <c r="W1" s="2250"/>
      <c r="X1" s="2250"/>
      <c r="Y1" s="2250"/>
      <c r="Z1" s="2250"/>
      <c r="AA1" s="2250"/>
      <c r="AB1" s="2250"/>
      <c r="AC1" s="2250"/>
      <c r="AD1" s="2250"/>
      <c r="AE1" s="2250"/>
      <c r="AF1" s="2250"/>
      <c r="AG1" s="745"/>
    </row>
    <row r="2" spans="1:33">
      <c r="A2" s="747"/>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row>
    <row r="3" spans="1:33">
      <c r="A3" s="748" t="s">
        <v>15</v>
      </c>
      <c r="B3" s="748"/>
      <c r="C3" s="748"/>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9" t="s">
        <v>646</v>
      </c>
      <c r="AG3" s="749"/>
    </row>
    <row r="4" spans="1:33">
      <c r="A4" s="750" t="s">
        <v>343</v>
      </c>
      <c r="B4" s="751"/>
      <c r="C4" s="751"/>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row>
    <row r="5" spans="1:33">
      <c r="A5" s="750"/>
      <c r="B5" s="751"/>
      <c r="C5" s="751"/>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row>
    <row r="6" spans="1:33" ht="15.75">
      <c r="A6" s="2251" t="s">
        <v>647</v>
      </c>
      <c r="B6" s="2251"/>
      <c r="C6" s="2251"/>
      <c r="D6" s="2251"/>
      <c r="E6" s="2251"/>
      <c r="F6" s="2251"/>
      <c r="G6" s="2251"/>
      <c r="H6" s="2251"/>
      <c r="I6" s="2251"/>
      <c r="J6" s="2251"/>
      <c r="K6" s="2251"/>
      <c r="L6" s="2251"/>
      <c r="M6" s="2251"/>
      <c r="N6" s="2251"/>
      <c r="O6" s="2251"/>
      <c r="P6" s="2251"/>
      <c r="Q6" s="2251"/>
      <c r="R6" s="2251"/>
      <c r="S6" s="2251"/>
      <c r="T6" s="2251"/>
      <c r="U6" s="2251"/>
      <c r="V6" s="2251"/>
      <c r="W6" s="2251"/>
      <c r="X6" s="2251"/>
      <c r="Y6" s="2251"/>
      <c r="Z6" s="2251"/>
      <c r="AA6" s="2251"/>
      <c r="AB6" s="2251"/>
      <c r="AC6" s="2251"/>
      <c r="AD6" s="2251"/>
      <c r="AE6" s="2251"/>
      <c r="AF6" s="2251"/>
      <c r="AG6" s="2251"/>
    </row>
    <row r="7" spans="1:33">
      <c r="A7" s="2252" t="s">
        <v>648</v>
      </c>
      <c r="B7" s="2252"/>
      <c r="C7" s="2252"/>
      <c r="D7" s="2252"/>
      <c r="E7" s="2252"/>
      <c r="F7" s="2252"/>
      <c r="G7" s="2252"/>
      <c r="H7" s="2252"/>
      <c r="I7" s="2252"/>
      <c r="J7" s="2252"/>
      <c r="K7" s="2252"/>
      <c r="L7" s="2252"/>
      <c r="M7" s="2252"/>
      <c r="N7" s="2252"/>
      <c r="O7" s="2252"/>
      <c r="P7" s="2252"/>
      <c r="Q7" s="2252"/>
      <c r="R7" s="2252"/>
      <c r="S7" s="2252"/>
      <c r="T7" s="2252"/>
      <c r="U7" s="2252"/>
      <c r="V7" s="2252"/>
      <c r="W7" s="2252"/>
      <c r="X7" s="2252"/>
      <c r="Y7" s="2252"/>
      <c r="Z7" s="2252"/>
      <c r="AA7" s="2252"/>
      <c r="AB7" s="2252"/>
      <c r="AC7" s="2252"/>
      <c r="AD7" s="2252"/>
      <c r="AE7" s="2252"/>
      <c r="AF7" s="2252"/>
      <c r="AG7" s="2252"/>
    </row>
    <row r="8" spans="1:33">
      <c r="A8" s="752"/>
      <c r="B8" s="752"/>
      <c r="C8" s="752"/>
      <c r="D8" s="752"/>
      <c r="E8" s="752"/>
      <c r="F8" s="752"/>
      <c r="G8" s="752"/>
      <c r="H8" s="752"/>
      <c r="I8" s="752"/>
      <c r="J8" s="752"/>
      <c r="K8" s="752"/>
      <c r="L8" s="752"/>
      <c r="M8" s="752"/>
      <c r="N8" s="752"/>
      <c r="O8" s="752"/>
      <c r="P8" s="752"/>
      <c r="Q8" s="752"/>
      <c r="R8" s="752"/>
      <c r="S8" s="752"/>
      <c r="T8" s="752"/>
      <c r="U8" s="752"/>
      <c r="V8" s="752"/>
      <c r="W8" s="752"/>
      <c r="X8" s="752"/>
      <c r="Y8" s="752"/>
      <c r="Z8" s="752"/>
      <c r="AA8" s="752"/>
      <c r="AB8" s="752"/>
      <c r="AC8" s="752"/>
      <c r="AD8" s="752"/>
      <c r="AE8" s="752"/>
      <c r="AF8" s="752"/>
      <c r="AG8" s="752"/>
    </row>
    <row r="9" spans="1:33" ht="13.5" thickBot="1">
      <c r="A9" s="753"/>
      <c r="B9" s="747"/>
      <c r="C9" s="747"/>
      <c r="D9" s="747"/>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54" t="s">
        <v>8</v>
      </c>
      <c r="AG9" s="754"/>
    </row>
    <row r="10" spans="1:33">
      <c r="A10" s="2253" t="s">
        <v>7</v>
      </c>
      <c r="B10" s="2256" t="s">
        <v>649</v>
      </c>
      <c r="C10" s="2259" t="s">
        <v>572</v>
      </c>
      <c r="D10" s="2260"/>
      <c r="E10" s="2260"/>
      <c r="F10" s="2260"/>
      <c r="G10" s="2260"/>
      <c r="H10" s="2260"/>
      <c r="I10" s="2260"/>
      <c r="J10" s="2260"/>
      <c r="K10" s="2260"/>
      <c r="L10" s="2260"/>
      <c r="M10" s="2260"/>
      <c r="N10" s="2260"/>
      <c r="O10" s="2260"/>
      <c r="P10" s="2260"/>
      <c r="Q10" s="2260"/>
      <c r="R10" s="2260"/>
      <c r="S10" s="2260"/>
      <c r="T10" s="2260"/>
      <c r="U10" s="2260"/>
      <c r="V10" s="2260"/>
      <c r="W10" s="2260"/>
      <c r="X10" s="2260"/>
      <c r="Y10" s="2260"/>
      <c r="Z10" s="2260"/>
      <c r="AA10" s="2261"/>
      <c r="AB10" s="2262" t="s">
        <v>586</v>
      </c>
      <c r="AC10" s="2263"/>
      <c r="AD10" s="2263"/>
      <c r="AE10" s="2263"/>
      <c r="AF10" s="2264"/>
      <c r="AG10" s="755"/>
    </row>
    <row r="11" spans="1:33">
      <c r="A11" s="2254"/>
      <c r="B11" s="2257"/>
      <c r="C11" s="2268" t="s">
        <v>650</v>
      </c>
      <c r="D11" s="2269"/>
      <c r="E11" s="2269"/>
      <c r="F11" s="2269"/>
      <c r="G11" s="2270"/>
      <c r="H11" s="2268" t="s">
        <v>651</v>
      </c>
      <c r="I11" s="2269"/>
      <c r="J11" s="2269"/>
      <c r="K11" s="2269"/>
      <c r="L11" s="2270"/>
      <c r="M11" s="2268" t="s">
        <v>652</v>
      </c>
      <c r="N11" s="2269"/>
      <c r="O11" s="2269"/>
      <c r="P11" s="2269"/>
      <c r="Q11" s="2270"/>
      <c r="R11" s="2268" t="s">
        <v>653</v>
      </c>
      <c r="S11" s="2269"/>
      <c r="T11" s="2269"/>
      <c r="U11" s="2269"/>
      <c r="V11" s="2270"/>
      <c r="W11" s="2268" t="s">
        <v>654</v>
      </c>
      <c r="X11" s="2269"/>
      <c r="Y11" s="2269"/>
      <c r="Z11" s="2269"/>
      <c r="AA11" s="2270"/>
      <c r="AB11" s="2265"/>
      <c r="AC11" s="2266"/>
      <c r="AD11" s="2266"/>
      <c r="AE11" s="2266"/>
      <c r="AF11" s="2267"/>
      <c r="AG11" s="755"/>
    </row>
    <row r="12" spans="1:33" ht="37.5" customHeight="1">
      <c r="A12" s="2254"/>
      <c r="B12" s="2257"/>
      <c r="C12" s="756"/>
      <c r="D12" s="2272" t="s">
        <v>655</v>
      </c>
      <c r="E12" s="2273"/>
      <c r="F12" s="2272" t="s">
        <v>656</v>
      </c>
      <c r="G12" s="2274"/>
      <c r="H12" s="757"/>
      <c r="I12" s="2272" t="s">
        <v>655</v>
      </c>
      <c r="J12" s="2274"/>
      <c r="K12" s="2272" t="s">
        <v>656</v>
      </c>
      <c r="L12" s="2274"/>
      <c r="M12" s="757"/>
      <c r="N12" s="2272" t="s">
        <v>655</v>
      </c>
      <c r="O12" s="2273"/>
      <c r="P12" s="2272" t="s">
        <v>656</v>
      </c>
      <c r="Q12" s="2274"/>
      <c r="R12" s="757"/>
      <c r="S12" s="2272" t="s">
        <v>655</v>
      </c>
      <c r="T12" s="2274"/>
      <c r="U12" s="2272" t="s">
        <v>656</v>
      </c>
      <c r="V12" s="2274"/>
      <c r="W12" s="758"/>
      <c r="X12" s="2272" t="s">
        <v>655</v>
      </c>
      <c r="Y12" s="2274"/>
      <c r="Z12" s="2272" t="s">
        <v>656</v>
      </c>
      <c r="AA12" s="2273"/>
      <c r="AB12" s="759"/>
      <c r="AC12" s="2272" t="s">
        <v>655</v>
      </c>
      <c r="AD12" s="2274"/>
      <c r="AE12" s="2272" t="s">
        <v>656</v>
      </c>
      <c r="AF12" s="2275"/>
      <c r="AG12" s="755"/>
    </row>
    <row r="13" spans="1:33" ht="101.25">
      <c r="A13" s="2254"/>
      <c r="B13" s="2257"/>
      <c r="C13" s="756"/>
      <c r="D13" s="760"/>
      <c r="E13" s="761" t="s">
        <v>657</v>
      </c>
      <c r="F13" s="762"/>
      <c r="G13" s="761" t="s">
        <v>658</v>
      </c>
      <c r="H13" s="763"/>
      <c r="I13" s="760"/>
      <c r="J13" s="761" t="s">
        <v>657</v>
      </c>
      <c r="K13" s="762"/>
      <c r="L13" s="761" t="s">
        <v>658</v>
      </c>
      <c r="M13" s="763"/>
      <c r="N13" s="760"/>
      <c r="O13" s="761" t="s">
        <v>657</v>
      </c>
      <c r="P13" s="762"/>
      <c r="Q13" s="761" t="s">
        <v>658</v>
      </c>
      <c r="R13" s="763"/>
      <c r="S13" s="760"/>
      <c r="T13" s="761" t="s">
        <v>657</v>
      </c>
      <c r="U13" s="762"/>
      <c r="V13" s="761" t="s">
        <v>658</v>
      </c>
      <c r="W13" s="764"/>
      <c r="X13" s="760"/>
      <c r="Y13" s="761" t="s">
        <v>657</v>
      </c>
      <c r="Z13" s="762"/>
      <c r="AA13" s="765" t="s">
        <v>658</v>
      </c>
      <c r="AB13" s="766"/>
      <c r="AC13" s="760"/>
      <c r="AD13" s="761" t="s">
        <v>657</v>
      </c>
      <c r="AE13" s="762"/>
      <c r="AF13" s="767" t="s">
        <v>658</v>
      </c>
      <c r="AG13" s="755"/>
    </row>
    <row r="14" spans="1:33">
      <c r="A14" s="2255"/>
      <c r="B14" s="2258"/>
      <c r="C14" s="768">
        <v>1</v>
      </c>
      <c r="D14" s="768">
        <v>2</v>
      </c>
      <c r="E14" s="768">
        <v>3</v>
      </c>
      <c r="F14" s="768">
        <v>4</v>
      </c>
      <c r="G14" s="768">
        <v>5</v>
      </c>
      <c r="H14" s="768">
        <v>6</v>
      </c>
      <c r="I14" s="768">
        <v>7</v>
      </c>
      <c r="J14" s="768">
        <v>8</v>
      </c>
      <c r="K14" s="768">
        <v>9</v>
      </c>
      <c r="L14" s="768">
        <v>10</v>
      </c>
      <c r="M14" s="768">
        <v>11</v>
      </c>
      <c r="N14" s="768">
        <v>12</v>
      </c>
      <c r="O14" s="768">
        <v>13</v>
      </c>
      <c r="P14" s="768">
        <v>14</v>
      </c>
      <c r="Q14" s="768">
        <v>15</v>
      </c>
      <c r="R14" s="768">
        <v>16</v>
      </c>
      <c r="S14" s="768">
        <v>17</v>
      </c>
      <c r="T14" s="768">
        <v>18</v>
      </c>
      <c r="U14" s="768">
        <v>19</v>
      </c>
      <c r="V14" s="768">
        <v>20</v>
      </c>
      <c r="W14" s="768">
        <v>21</v>
      </c>
      <c r="X14" s="768">
        <v>22</v>
      </c>
      <c r="Y14" s="768">
        <v>23</v>
      </c>
      <c r="Z14" s="768">
        <v>24</v>
      </c>
      <c r="AA14" s="768">
        <v>25</v>
      </c>
      <c r="AB14" s="768">
        <v>26</v>
      </c>
      <c r="AC14" s="768">
        <v>27</v>
      </c>
      <c r="AD14" s="768">
        <v>28</v>
      </c>
      <c r="AE14" s="768">
        <v>29</v>
      </c>
      <c r="AF14" s="769">
        <v>30</v>
      </c>
      <c r="AG14" s="770"/>
    </row>
    <row r="15" spans="1:33" ht="22.5">
      <c r="A15" s="771" t="s">
        <v>2</v>
      </c>
      <c r="B15" s="772" t="s">
        <v>659</v>
      </c>
      <c r="C15" s="772"/>
      <c r="D15" s="772"/>
      <c r="E15" s="772"/>
      <c r="F15" s="772"/>
      <c r="G15" s="772"/>
      <c r="H15" s="772"/>
      <c r="I15" s="772"/>
      <c r="J15" s="772"/>
      <c r="K15" s="772"/>
      <c r="L15" s="772"/>
      <c r="M15" s="772"/>
      <c r="N15" s="772"/>
      <c r="O15" s="772"/>
      <c r="P15" s="772"/>
      <c r="Q15" s="772"/>
      <c r="R15" s="772"/>
      <c r="S15" s="772"/>
      <c r="T15" s="772"/>
      <c r="U15" s="772"/>
      <c r="V15" s="772"/>
      <c r="W15" s="772"/>
      <c r="X15" s="772"/>
      <c r="Y15" s="772"/>
      <c r="Z15" s="772"/>
      <c r="AA15" s="772"/>
      <c r="AB15" s="772"/>
      <c r="AC15" s="772"/>
      <c r="AD15" s="772"/>
      <c r="AE15" s="772"/>
      <c r="AF15" s="773"/>
      <c r="AG15" s="774"/>
    </row>
    <row r="16" spans="1:33" ht="22.5">
      <c r="A16" s="771" t="s">
        <v>1</v>
      </c>
      <c r="B16" s="772" t="s">
        <v>660</v>
      </c>
      <c r="C16" s="772"/>
      <c r="D16" s="772"/>
      <c r="E16" s="772"/>
      <c r="F16" s="772"/>
      <c r="G16" s="772"/>
      <c r="H16" s="772"/>
      <c r="I16" s="772"/>
      <c r="J16" s="772"/>
      <c r="K16" s="772"/>
      <c r="L16" s="772"/>
      <c r="M16" s="772"/>
      <c r="N16" s="772"/>
      <c r="O16" s="772"/>
      <c r="P16" s="772"/>
      <c r="Q16" s="772"/>
      <c r="R16" s="772"/>
      <c r="S16" s="772"/>
      <c r="T16" s="772"/>
      <c r="U16" s="772"/>
      <c r="V16" s="772"/>
      <c r="W16" s="772"/>
      <c r="X16" s="772"/>
      <c r="Y16" s="772"/>
      <c r="Z16" s="772"/>
      <c r="AA16" s="772"/>
      <c r="AB16" s="772"/>
      <c r="AC16" s="772"/>
      <c r="AD16" s="772"/>
      <c r="AE16" s="772"/>
      <c r="AF16" s="773"/>
      <c r="AG16" s="774"/>
    </row>
    <row r="17" spans="1:33" ht="22.5">
      <c r="A17" s="771" t="s">
        <v>347</v>
      </c>
      <c r="B17" s="772" t="s">
        <v>661</v>
      </c>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3"/>
      <c r="AG17" s="774"/>
    </row>
    <row r="18" spans="1:33" ht="22.5">
      <c r="A18" s="771" t="s">
        <v>349</v>
      </c>
      <c r="B18" s="772" t="s">
        <v>662</v>
      </c>
      <c r="C18" s="772"/>
      <c r="D18" s="772"/>
      <c r="E18" s="772"/>
      <c r="F18" s="772"/>
      <c r="G18" s="772"/>
      <c r="H18" s="772"/>
      <c r="I18" s="772"/>
      <c r="J18" s="772"/>
      <c r="K18" s="772"/>
      <c r="L18" s="772"/>
      <c r="M18" s="772"/>
      <c r="N18" s="772"/>
      <c r="O18" s="772"/>
      <c r="P18" s="772"/>
      <c r="Q18" s="772"/>
      <c r="R18" s="772"/>
      <c r="S18" s="772"/>
      <c r="T18" s="772"/>
      <c r="U18" s="772"/>
      <c r="V18" s="772"/>
      <c r="W18" s="772"/>
      <c r="X18" s="772"/>
      <c r="Y18" s="772"/>
      <c r="Z18" s="772"/>
      <c r="AA18" s="772"/>
      <c r="AB18" s="772"/>
      <c r="AC18" s="772"/>
      <c r="AD18" s="772"/>
      <c r="AE18" s="772"/>
      <c r="AF18" s="773"/>
      <c r="AG18" s="774"/>
    </row>
    <row r="19" spans="1:33">
      <c r="A19" s="771" t="s">
        <v>350</v>
      </c>
      <c r="B19" s="772" t="s">
        <v>663</v>
      </c>
      <c r="C19" s="772"/>
      <c r="D19" s="772"/>
      <c r="E19" s="772"/>
      <c r="F19" s="772"/>
      <c r="G19" s="772"/>
      <c r="H19" s="772"/>
      <c r="I19" s="772"/>
      <c r="J19" s="772"/>
      <c r="K19" s="772"/>
      <c r="L19" s="772"/>
      <c r="M19" s="772"/>
      <c r="N19" s="772"/>
      <c r="O19" s="772"/>
      <c r="P19" s="772"/>
      <c r="Q19" s="772"/>
      <c r="R19" s="772"/>
      <c r="S19" s="772"/>
      <c r="T19" s="772"/>
      <c r="U19" s="772"/>
      <c r="V19" s="772"/>
      <c r="W19" s="772"/>
      <c r="X19" s="772"/>
      <c r="Y19" s="772"/>
      <c r="Z19" s="772"/>
      <c r="AA19" s="772"/>
      <c r="AB19" s="772"/>
      <c r="AC19" s="772"/>
      <c r="AD19" s="772"/>
      <c r="AE19" s="772"/>
      <c r="AF19" s="773"/>
      <c r="AG19" s="774"/>
    </row>
    <row r="20" spans="1:33" ht="56.25">
      <c r="A20" s="771" t="s">
        <v>351</v>
      </c>
      <c r="B20" s="775" t="s">
        <v>1516</v>
      </c>
      <c r="C20" s="772"/>
      <c r="D20" s="772"/>
      <c r="E20" s="772"/>
      <c r="F20" s="772"/>
      <c r="G20" s="772"/>
      <c r="H20" s="772"/>
      <c r="I20" s="772"/>
      <c r="J20" s="772"/>
      <c r="K20" s="772"/>
      <c r="L20" s="772"/>
      <c r="M20" s="772"/>
      <c r="N20" s="772"/>
      <c r="O20" s="772"/>
      <c r="P20" s="772"/>
      <c r="Q20" s="772"/>
      <c r="R20" s="772"/>
      <c r="S20" s="772"/>
      <c r="T20" s="772"/>
      <c r="U20" s="772"/>
      <c r="V20" s="772"/>
      <c r="W20" s="772"/>
      <c r="X20" s="772"/>
      <c r="Y20" s="772"/>
      <c r="Z20" s="772"/>
      <c r="AA20" s="772"/>
      <c r="AB20" s="772"/>
      <c r="AC20" s="772"/>
      <c r="AD20" s="772"/>
      <c r="AE20" s="772"/>
      <c r="AF20" s="773"/>
      <c r="AG20" s="774"/>
    </row>
    <row r="21" spans="1:33" ht="45">
      <c r="A21" s="771" t="s">
        <v>212</v>
      </c>
      <c r="B21" s="775" t="s">
        <v>1517</v>
      </c>
      <c r="C21" s="772"/>
      <c r="D21" s="772"/>
      <c r="E21" s="772"/>
      <c r="F21" s="772"/>
      <c r="G21" s="772"/>
      <c r="H21" s="772"/>
      <c r="I21" s="772"/>
      <c r="J21" s="772"/>
      <c r="K21" s="772"/>
      <c r="L21" s="772"/>
      <c r="M21" s="772"/>
      <c r="N21" s="772"/>
      <c r="O21" s="772"/>
      <c r="P21" s="772"/>
      <c r="Q21" s="772"/>
      <c r="R21" s="772"/>
      <c r="S21" s="772"/>
      <c r="T21" s="772"/>
      <c r="U21" s="772"/>
      <c r="V21" s="772"/>
      <c r="W21" s="772"/>
      <c r="X21" s="772"/>
      <c r="Y21" s="772"/>
      <c r="Z21" s="772"/>
      <c r="AA21" s="772"/>
      <c r="AB21" s="772"/>
      <c r="AC21" s="772"/>
      <c r="AD21" s="772"/>
      <c r="AE21" s="772"/>
      <c r="AF21" s="773"/>
      <c r="AG21" s="774"/>
    </row>
    <row r="22" spans="1:33" ht="123.75">
      <c r="A22" s="771" t="s">
        <v>222</v>
      </c>
      <c r="B22" s="772" t="s">
        <v>666</v>
      </c>
      <c r="C22" s="772"/>
      <c r="D22" s="776"/>
      <c r="E22" s="776"/>
      <c r="F22" s="776"/>
      <c r="G22" s="776"/>
      <c r="H22" s="775"/>
      <c r="I22" s="776"/>
      <c r="J22" s="776"/>
      <c r="K22" s="776"/>
      <c r="L22" s="776"/>
      <c r="M22" s="775"/>
      <c r="N22" s="776"/>
      <c r="O22" s="776"/>
      <c r="P22" s="776"/>
      <c r="Q22" s="776"/>
      <c r="R22" s="775"/>
      <c r="S22" s="776"/>
      <c r="T22" s="776"/>
      <c r="U22" s="776"/>
      <c r="V22" s="776"/>
      <c r="W22" s="775"/>
      <c r="X22" s="776"/>
      <c r="Y22" s="776"/>
      <c r="Z22" s="776"/>
      <c r="AA22" s="776"/>
      <c r="AB22" s="772"/>
      <c r="AC22" s="776"/>
      <c r="AD22" s="776"/>
      <c r="AE22" s="776"/>
      <c r="AF22" s="777"/>
      <c r="AG22" s="774"/>
    </row>
    <row r="23" spans="1:33" ht="33.75">
      <c r="A23" s="778" t="s">
        <v>223</v>
      </c>
      <c r="B23" s="772" t="s">
        <v>667</v>
      </c>
      <c r="C23" s="772"/>
      <c r="D23" s="776"/>
      <c r="E23" s="776"/>
      <c r="F23" s="776"/>
      <c r="G23" s="776"/>
      <c r="H23" s="772"/>
      <c r="I23" s="776"/>
      <c r="J23" s="776"/>
      <c r="K23" s="776"/>
      <c r="L23" s="776"/>
      <c r="M23" s="772"/>
      <c r="N23" s="776"/>
      <c r="O23" s="776"/>
      <c r="P23" s="776"/>
      <c r="Q23" s="776"/>
      <c r="R23" s="772"/>
      <c r="S23" s="776"/>
      <c r="T23" s="776"/>
      <c r="U23" s="776"/>
      <c r="V23" s="776"/>
      <c r="W23" s="772"/>
      <c r="X23" s="776"/>
      <c r="Y23" s="776"/>
      <c r="Z23" s="776"/>
      <c r="AA23" s="776"/>
      <c r="AB23" s="772"/>
      <c r="AC23" s="776"/>
      <c r="AD23" s="776"/>
      <c r="AE23" s="776"/>
      <c r="AF23" s="777"/>
      <c r="AG23" s="774"/>
    </row>
    <row r="24" spans="1:33" ht="33.75">
      <c r="A24" s="771" t="s">
        <v>224</v>
      </c>
      <c r="B24" s="772" t="s">
        <v>668</v>
      </c>
      <c r="C24" s="772"/>
      <c r="D24" s="776"/>
      <c r="E24" s="776"/>
      <c r="F24" s="776"/>
      <c r="G24" s="776"/>
      <c r="H24" s="772"/>
      <c r="I24" s="776"/>
      <c r="J24" s="776"/>
      <c r="K24" s="776"/>
      <c r="L24" s="776"/>
      <c r="M24" s="772"/>
      <c r="N24" s="776"/>
      <c r="O24" s="776"/>
      <c r="P24" s="776"/>
      <c r="Q24" s="776"/>
      <c r="R24" s="772"/>
      <c r="S24" s="776"/>
      <c r="T24" s="776"/>
      <c r="U24" s="776"/>
      <c r="V24" s="776"/>
      <c r="W24" s="772"/>
      <c r="X24" s="776"/>
      <c r="Y24" s="776"/>
      <c r="Z24" s="776"/>
      <c r="AA24" s="776"/>
      <c r="AB24" s="772"/>
      <c r="AC24" s="776"/>
      <c r="AD24" s="776"/>
      <c r="AE24" s="776"/>
      <c r="AF24" s="777"/>
      <c r="AG24" s="774"/>
    </row>
    <row r="25" spans="1:33" ht="123.75">
      <c r="A25" s="778" t="s">
        <v>231</v>
      </c>
      <c r="B25" s="772" t="s">
        <v>669</v>
      </c>
      <c r="C25" s="772"/>
      <c r="D25" s="776"/>
      <c r="E25" s="776"/>
      <c r="F25" s="776"/>
      <c r="G25" s="776"/>
      <c r="H25" s="772"/>
      <c r="I25" s="776"/>
      <c r="J25" s="776"/>
      <c r="K25" s="776"/>
      <c r="L25" s="776"/>
      <c r="M25" s="772"/>
      <c r="N25" s="776"/>
      <c r="O25" s="776"/>
      <c r="P25" s="776"/>
      <c r="Q25" s="776"/>
      <c r="R25" s="772"/>
      <c r="S25" s="776"/>
      <c r="T25" s="776"/>
      <c r="U25" s="776"/>
      <c r="V25" s="776"/>
      <c r="W25" s="772"/>
      <c r="X25" s="776"/>
      <c r="Y25" s="776"/>
      <c r="Z25" s="776"/>
      <c r="AA25" s="776"/>
      <c r="AB25" s="772"/>
      <c r="AC25" s="776"/>
      <c r="AD25" s="776"/>
      <c r="AE25" s="776"/>
      <c r="AF25" s="777"/>
      <c r="AG25" s="774"/>
    </row>
    <row r="26" spans="1:33" ht="33.75">
      <c r="A26" s="771" t="s">
        <v>353</v>
      </c>
      <c r="B26" s="772" t="s">
        <v>670</v>
      </c>
      <c r="C26" s="772"/>
      <c r="D26" s="772"/>
      <c r="E26" s="772"/>
      <c r="F26" s="772"/>
      <c r="G26" s="772"/>
      <c r="H26" s="772"/>
      <c r="I26" s="772"/>
      <c r="J26" s="772"/>
      <c r="K26" s="772"/>
      <c r="L26" s="772"/>
      <c r="M26" s="772"/>
      <c r="N26" s="772"/>
      <c r="O26" s="772"/>
      <c r="P26" s="772"/>
      <c r="Q26" s="772"/>
      <c r="R26" s="772"/>
      <c r="S26" s="772"/>
      <c r="T26" s="772"/>
      <c r="U26" s="772"/>
      <c r="V26" s="772"/>
      <c r="W26" s="772"/>
      <c r="X26" s="772"/>
      <c r="Y26" s="779"/>
      <c r="Z26" s="779"/>
      <c r="AA26" s="779"/>
      <c r="AB26" s="772"/>
      <c r="AC26" s="772"/>
      <c r="AD26" s="772"/>
      <c r="AE26" s="772"/>
      <c r="AF26" s="773"/>
      <c r="AG26" s="774"/>
    </row>
    <row r="27" spans="1:33" ht="112.5">
      <c r="A27" s="780" t="s">
        <v>671</v>
      </c>
      <c r="B27" s="781" t="s">
        <v>672</v>
      </c>
      <c r="C27" s="781"/>
      <c r="D27" s="772"/>
      <c r="E27" s="772"/>
      <c r="F27" s="772"/>
      <c r="G27" s="772"/>
      <c r="H27" s="772"/>
      <c r="I27" s="772"/>
      <c r="J27" s="772"/>
      <c r="K27" s="772"/>
      <c r="L27" s="772"/>
      <c r="M27" s="772"/>
      <c r="N27" s="772"/>
      <c r="O27" s="772"/>
      <c r="P27" s="772"/>
      <c r="Q27" s="772"/>
      <c r="R27" s="772"/>
      <c r="S27" s="772"/>
      <c r="T27" s="772"/>
      <c r="U27" s="772"/>
      <c r="V27" s="772"/>
      <c r="W27" s="772"/>
      <c r="X27" s="772"/>
      <c r="Y27" s="779"/>
      <c r="Z27" s="779"/>
      <c r="AA27" s="779"/>
      <c r="AB27" s="781"/>
      <c r="AC27" s="781"/>
      <c r="AD27" s="781"/>
      <c r="AE27" s="781"/>
      <c r="AF27" s="782"/>
      <c r="AG27" s="774"/>
    </row>
    <row r="28" spans="1:33" ht="33.75">
      <c r="A28" s="783"/>
      <c r="B28" s="784" t="s">
        <v>673</v>
      </c>
      <c r="C28" s="785">
        <v>0</v>
      </c>
      <c r="D28" s="785">
        <v>0</v>
      </c>
      <c r="E28" s="785">
        <v>0</v>
      </c>
      <c r="F28" s="785">
        <v>0</v>
      </c>
      <c r="G28" s="785">
        <v>0</v>
      </c>
      <c r="H28" s="785">
        <v>0.02</v>
      </c>
      <c r="I28" s="785">
        <v>0.02</v>
      </c>
      <c r="J28" s="785">
        <v>0.02</v>
      </c>
      <c r="K28" s="785">
        <v>0.02</v>
      </c>
      <c r="L28" s="785">
        <v>0.02</v>
      </c>
      <c r="M28" s="785">
        <v>0.15</v>
      </c>
      <c r="N28" s="785">
        <v>0.15</v>
      </c>
      <c r="O28" s="785">
        <v>0.15</v>
      </c>
      <c r="P28" s="785">
        <v>0.15</v>
      </c>
      <c r="Q28" s="785">
        <v>0.15</v>
      </c>
      <c r="R28" s="785">
        <v>0.3</v>
      </c>
      <c r="S28" s="785">
        <v>0.3</v>
      </c>
      <c r="T28" s="785">
        <v>0.3</v>
      </c>
      <c r="U28" s="785">
        <v>0.3</v>
      </c>
      <c r="V28" s="785">
        <v>0.3</v>
      </c>
      <c r="W28" s="785">
        <v>1</v>
      </c>
      <c r="X28" s="785">
        <v>1</v>
      </c>
      <c r="Y28" s="785">
        <v>1</v>
      </c>
      <c r="Z28" s="785">
        <v>1</v>
      </c>
      <c r="AA28" s="785">
        <v>1</v>
      </c>
      <c r="AB28" s="786"/>
      <c r="AC28" s="786"/>
      <c r="AD28" s="786"/>
      <c r="AE28" s="786"/>
      <c r="AF28" s="787"/>
      <c r="AG28" s="788"/>
    </row>
    <row r="29" spans="1:33" ht="45">
      <c r="A29" s="780" t="s">
        <v>674</v>
      </c>
      <c r="B29" s="781" t="s">
        <v>675</v>
      </c>
      <c r="C29" s="781"/>
      <c r="D29" s="789"/>
      <c r="E29" s="789"/>
      <c r="F29" s="789"/>
      <c r="G29" s="789"/>
      <c r="H29" s="789"/>
      <c r="I29" s="789"/>
      <c r="J29" s="789"/>
      <c r="K29" s="789"/>
      <c r="L29" s="789"/>
      <c r="M29" s="789"/>
      <c r="N29" s="789"/>
      <c r="O29" s="789"/>
      <c r="P29" s="789"/>
      <c r="Q29" s="789"/>
      <c r="R29" s="789"/>
      <c r="S29" s="789"/>
      <c r="T29" s="789"/>
      <c r="U29" s="789"/>
      <c r="V29" s="789"/>
      <c r="W29" s="789"/>
      <c r="X29" s="789"/>
      <c r="Y29" s="790"/>
      <c r="Z29" s="790"/>
      <c r="AA29" s="790"/>
      <c r="AB29" s="789"/>
      <c r="AC29" s="789"/>
      <c r="AD29" s="789"/>
      <c r="AE29" s="789"/>
      <c r="AF29" s="791"/>
      <c r="AG29" s="747"/>
    </row>
    <row r="30" spans="1:33" ht="45">
      <c r="A30" s="780" t="s">
        <v>676</v>
      </c>
      <c r="B30" s="781" t="s">
        <v>677</v>
      </c>
      <c r="C30" s="781"/>
      <c r="D30" s="789"/>
      <c r="E30" s="789"/>
      <c r="F30" s="789"/>
      <c r="G30" s="789"/>
      <c r="H30" s="789"/>
      <c r="I30" s="789"/>
      <c r="J30" s="789"/>
      <c r="K30" s="789"/>
      <c r="L30" s="789"/>
      <c r="M30" s="789"/>
      <c r="N30" s="789"/>
      <c r="O30" s="789"/>
      <c r="P30" s="789"/>
      <c r="Q30" s="789"/>
      <c r="R30" s="789"/>
      <c r="S30" s="792"/>
      <c r="T30" s="792"/>
      <c r="U30" s="792"/>
      <c r="V30" s="792"/>
      <c r="W30" s="792"/>
      <c r="X30" s="789"/>
      <c r="Y30" s="790"/>
      <c r="Z30" s="790"/>
      <c r="AA30" s="790"/>
      <c r="AB30" s="789"/>
      <c r="AC30" s="789"/>
      <c r="AD30" s="789"/>
      <c r="AE30" s="789"/>
      <c r="AF30" s="791"/>
      <c r="AG30" s="747"/>
    </row>
    <row r="31" spans="1:33" ht="45">
      <c r="A31" s="780" t="s">
        <v>678</v>
      </c>
      <c r="B31" s="781" t="s">
        <v>679</v>
      </c>
      <c r="C31" s="781"/>
      <c r="D31" s="789"/>
      <c r="E31" s="789"/>
      <c r="F31" s="789"/>
      <c r="G31" s="789"/>
      <c r="H31" s="789"/>
      <c r="I31" s="789"/>
      <c r="J31" s="789"/>
      <c r="K31" s="789"/>
      <c r="L31" s="789"/>
      <c r="M31" s="789"/>
      <c r="N31" s="789"/>
      <c r="O31" s="789"/>
      <c r="P31" s="789"/>
      <c r="Q31" s="789"/>
      <c r="R31" s="789"/>
      <c r="S31" s="792"/>
      <c r="T31" s="792"/>
      <c r="U31" s="792"/>
      <c r="V31" s="792"/>
      <c r="W31" s="792"/>
      <c r="X31" s="789"/>
      <c r="Y31" s="789"/>
      <c r="Z31" s="790"/>
      <c r="AA31" s="790"/>
      <c r="AB31" s="789"/>
      <c r="AC31" s="789"/>
      <c r="AD31" s="789"/>
      <c r="AE31" s="789"/>
      <c r="AF31" s="791"/>
      <c r="AG31" s="747"/>
    </row>
    <row r="32" spans="1:33" ht="123.75">
      <c r="A32" s="793" t="s">
        <v>680</v>
      </c>
      <c r="B32" s="781" t="s">
        <v>681</v>
      </c>
      <c r="C32" s="786"/>
      <c r="D32" s="786"/>
      <c r="E32" s="786"/>
      <c r="F32" s="786"/>
      <c r="G32" s="786"/>
      <c r="H32" s="786"/>
      <c r="I32" s="786"/>
      <c r="J32" s="786"/>
      <c r="K32" s="786"/>
      <c r="L32" s="786"/>
      <c r="M32" s="786"/>
      <c r="N32" s="786"/>
      <c r="O32" s="786"/>
      <c r="P32" s="786"/>
      <c r="Q32" s="786"/>
      <c r="R32" s="786"/>
      <c r="S32" s="786"/>
      <c r="T32" s="786"/>
      <c r="U32" s="786"/>
      <c r="V32" s="786"/>
      <c r="W32" s="786"/>
      <c r="X32" s="786"/>
      <c r="Y32" s="794"/>
      <c r="Z32" s="794"/>
      <c r="AA32" s="794"/>
      <c r="AB32" s="792"/>
      <c r="AC32" s="794"/>
      <c r="AD32" s="794"/>
      <c r="AE32" s="794"/>
      <c r="AF32" s="787"/>
      <c r="AG32" s="747"/>
    </row>
    <row r="33" spans="1:33" ht="124.5" thickBot="1">
      <c r="A33" s="795" t="s">
        <v>682</v>
      </c>
      <c r="B33" s="781" t="s">
        <v>683</v>
      </c>
      <c r="C33" s="796"/>
      <c r="D33" s="796"/>
      <c r="E33" s="796"/>
      <c r="F33" s="796"/>
      <c r="G33" s="796"/>
      <c r="H33" s="796"/>
      <c r="I33" s="796"/>
      <c r="J33" s="796"/>
      <c r="K33" s="796"/>
      <c r="L33" s="796"/>
      <c r="M33" s="796"/>
      <c r="N33" s="796"/>
      <c r="O33" s="796"/>
      <c r="P33" s="796"/>
      <c r="Q33" s="796"/>
      <c r="R33" s="796"/>
      <c r="S33" s="796"/>
      <c r="T33" s="796"/>
      <c r="U33" s="796"/>
      <c r="V33" s="796"/>
      <c r="W33" s="796"/>
      <c r="X33" s="796"/>
      <c r="Y33" s="797"/>
      <c r="Z33" s="797"/>
      <c r="AA33" s="797"/>
      <c r="AB33" s="792"/>
      <c r="AC33" s="792"/>
      <c r="AD33" s="792"/>
      <c r="AE33" s="792"/>
      <c r="AF33" s="798"/>
      <c r="AG33" s="747"/>
    </row>
    <row r="34" spans="1:33" ht="13.5" thickBot="1">
      <c r="A34" s="795" t="s">
        <v>684</v>
      </c>
      <c r="B34" s="799" t="s">
        <v>685</v>
      </c>
      <c r="C34" s="799"/>
      <c r="D34" s="800"/>
      <c r="E34" s="800"/>
      <c r="F34" s="800"/>
      <c r="G34" s="800"/>
      <c r="H34" s="800"/>
      <c r="I34" s="800"/>
      <c r="J34" s="800"/>
      <c r="K34" s="800"/>
      <c r="L34" s="800"/>
      <c r="M34" s="800"/>
      <c r="N34" s="800"/>
      <c r="O34" s="800"/>
      <c r="P34" s="800"/>
      <c r="Q34" s="800"/>
      <c r="R34" s="800"/>
      <c r="S34" s="800"/>
      <c r="T34" s="800"/>
      <c r="U34" s="800"/>
      <c r="V34" s="800"/>
      <c r="W34" s="800"/>
      <c r="X34" s="800"/>
      <c r="Y34" s="801"/>
      <c r="Z34" s="801"/>
      <c r="AA34" s="801"/>
      <c r="AB34" s="802"/>
      <c r="AC34" s="802"/>
      <c r="AD34" s="802"/>
      <c r="AE34" s="802"/>
      <c r="AF34" s="803"/>
      <c r="AG34" s="747"/>
    </row>
    <row r="35" spans="1:33">
      <c r="A35" s="804"/>
      <c r="B35" s="805"/>
      <c r="C35" s="805"/>
      <c r="D35" s="806"/>
      <c r="E35" s="806"/>
      <c r="F35" s="806"/>
      <c r="G35" s="806"/>
      <c r="H35" s="806"/>
      <c r="I35" s="806"/>
      <c r="J35" s="806"/>
      <c r="K35" s="806"/>
      <c r="L35" s="806"/>
      <c r="M35" s="806"/>
      <c r="N35" s="806"/>
      <c r="O35" s="806"/>
      <c r="P35" s="806"/>
      <c r="Q35" s="806"/>
      <c r="R35" s="806"/>
      <c r="S35" s="806"/>
      <c r="T35" s="806"/>
      <c r="U35" s="806"/>
      <c r="V35" s="806"/>
      <c r="W35" s="806"/>
      <c r="X35" s="806"/>
      <c r="Y35" s="806"/>
      <c r="Z35" s="806"/>
      <c r="AA35" s="806"/>
      <c r="AB35" s="806"/>
      <c r="AC35" s="806"/>
      <c r="AD35" s="806"/>
      <c r="AE35" s="806"/>
      <c r="AF35" s="806"/>
      <c r="AG35" s="807"/>
    </row>
    <row r="36" spans="1:33">
      <c r="A36" s="804"/>
      <c r="B36" s="808" t="s">
        <v>686</v>
      </c>
      <c r="C36" s="805"/>
      <c r="D36" s="806"/>
      <c r="E36" s="806"/>
      <c r="F36" s="806"/>
      <c r="G36" s="806"/>
      <c r="H36" s="806"/>
      <c r="I36" s="806"/>
      <c r="J36" s="806"/>
      <c r="K36" s="806"/>
      <c r="L36" s="806"/>
      <c r="M36" s="806"/>
      <c r="N36" s="806"/>
      <c r="O36" s="806"/>
      <c r="P36" s="806"/>
      <c r="Q36" s="806"/>
      <c r="R36" s="806"/>
      <c r="S36" s="806"/>
      <c r="T36" s="806"/>
      <c r="U36" s="806"/>
      <c r="V36" s="806"/>
      <c r="W36" s="806"/>
      <c r="X36" s="806"/>
      <c r="Y36" s="806"/>
      <c r="Z36" s="806"/>
      <c r="AA36" s="806"/>
      <c r="AB36" s="806"/>
      <c r="AC36" s="806"/>
      <c r="AD36" s="806"/>
      <c r="AE36" s="806"/>
      <c r="AF36" s="806"/>
      <c r="AG36" s="807"/>
    </row>
    <row r="37" spans="1:33">
      <c r="A37" s="748"/>
      <c r="B37" s="805" t="s">
        <v>687</v>
      </c>
      <c r="C37" s="805"/>
      <c r="D37" s="747"/>
      <c r="E37" s="747"/>
      <c r="F37" s="747"/>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7"/>
      <c r="AE37" s="747"/>
      <c r="AF37" s="747"/>
      <c r="AG37" s="747"/>
    </row>
    <row r="38" spans="1:33">
      <c r="A38" s="2271" t="s">
        <v>688</v>
      </c>
      <c r="B38" s="2271"/>
      <c r="C38" s="2271"/>
      <c r="D38" s="2271"/>
      <c r="E38" s="2271"/>
      <c r="F38" s="2271"/>
      <c r="G38" s="2271"/>
      <c r="H38" s="2271"/>
      <c r="I38" s="2271"/>
      <c r="J38" s="2271"/>
      <c r="K38" s="2271"/>
      <c r="L38" s="2271"/>
      <c r="M38" s="2271"/>
      <c r="N38" s="2271"/>
      <c r="O38" s="2271"/>
      <c r="P38" s="2271"/>
      <c r="Q38" s="2271"/>
      <c r="R38" s="2271"/>
      <c r="S38" s="2271"/>
      <c r="T38" s="2271"/>
      <c r="U38" s="2271"/>
      <c r="V38" s="2271"/>
      <c r="W38" s="2271"/>
      <c r="X38" s="2271"/>
      <c r="Y38" s="2271"/>
      <c r="Z38" s="2271"/>
      <c r="AA38" s="2271"/>
      <c r="AB38" s="2271"/>
      <c r="AC38" s="2271"/>
      <c r="AD38" s="2271"/>
      <c r="AE38" s="2271"/>
      <c r="AF38" s="2271"/>
      <c r="AG38" s="2271"/>
    </row>
    <row r="39" spans="1:33">
      <c r="A39" s="2271" t="s">
        <v>689</v>
      </c>
      <c r="B39" s="2271"/>
      <c r="C39" s="2271"/>
      <c r="D39" s="2271"/>
      <c r="E39" s="2271"/>
      <c r="F39" s="2271"/>
      <c r="G39" s="2271"/>
      <c r="H39" s="2271"/>
      <c r="I39" s="2271"/>
      <c r="J39" s="2271"/>
      <c r="K39" s="2271"/>
      <c r="L39" s="2271"/>
      <c r="M39" s="2271"/>
      <c r="N39" s="2271"/>
      <c r="O39" s="2271"/>
      <c r="P39" s="2271"/>
      <c r="Q39" s="2271"/>
      <c r="R39" s="2271"/>
      <c r="S39" s="2271"/>
      <c r="T39" s="2271"/>
      <c r="U39" s="2271"/>
      <c r="V39" s="2271"/>
      <c r="W39" s="2271"/>
      <c r="X39" s="2271"/>
      <c r="Y39" s="2271"/>
      <c r="Z39" s="2271"/>
      <c r="AA39" s="2271"/>
      <c r="AB39" s="2271"/>
      <c r="AC39" s="2271"/>
      <c r="AD39" s="2271"/>
      <c r="AE39" s="2271"/>
      <c r="AF39" s="2271"/>
      <c r="AG39" s="2271"/>
    </row>
    <row r="40" spans="1:33">
      <c r="A40" s="2271" t="s">
        <v>690</v>
      </c>
      <c r="B40" s="2271"/>
      <c r="C40" s="2271"/>
      <c r="D40" s="2271"/>
      <c r="E40" s="2271"/>
      <c r="F40" s="2271"/>
      <c r="G40" s="2271"/>
      <c r="H40" s="2271"/>
      <c r="I40" s="2271"/>
      <c r="J40" s="2271"/>
      <c r="K40" s="2271"/>
      <c r="L40" s="2271"/>
      <c r="M40" s="2271"/>
      <c r="N40" s="2271"/>
      <c r="O40" s="2271"/>
      <c r="P40" s="2271"/>
      <c r="Q40" s="2271"/>
      <c r="R40" s="2271"/>
      <c r="S40" s="2271"/>
      <c r="T40" s="2271"/>
      <c r="U40" s="2271"/>
      <c r="V40" s="2271"/>
      <c r="W40" s="2271"/>
      <c r="X40" s="2271"/>
      <c r="Y40" s="2271"/>
      <c r="Z40" s="2271"/>
      <c r="AA40" s="2271"/>
      <c r="AB40" s="2271"/>
      <c r="AC40" s="2271"/>
      <c r="AD40" s="2271"/>
      <c r="AE40" s="2271"/>
      <c r="AF40" s="2271"/>
      <c r="AG40" s="2271"/>
    </row>
    <row r="41" spans="1:33">
      <c r="A41" s="2271" t="s">
        <v>489</v>
      </c>
      <c r="B41" s="2271"/>
      <c r="C41" s="2271"/>
      <c r="D41" s="2271"/>
      <c r="E41" s="2271"/>
      <c r="F41" s="2271"/>
      <c r="G41" s="2271"/>
      <c r="H41" s="2271"/>
      <c r="I41" s="2271"/>
      <c r="J41" s="2271"/>
      <c r="K41" s="2271"/>
      <c r="L41" s="2271"/>
      <c r="M41" s="2271"/>
      <c r="N41" s="2271"/>
      <c r="O41" s="2271"/>
      <c r="P41" s="2271"/>
      <c r="Q41" s="2271"/>
      <c r="R41" s="2271"/>
      <c r="S41" s="2271"/>
      <c r="T41" s="2271"/>
      <c r="U41" s="2271"/>
      <c r="V41" s="2271"/>
      <c r="W41" s="2271"/>
      <c r="X41" s="2271"/>
      <c r="Y41" s="2271"/>
      <c r="Z41" s="2271"/>
      <c r="AA41" s="2271"/>
      <c r="AB41" s="2271"/>
      <c r="AC41" s="2271"/>
      <c r="AD41" s="2271"/>
      <c r="AE41" s="2271"/>
      <c r="AF41" s="2271"/>
      <c r="AG41" s="2271"/>
    </row>
    <row r="42" spans="1:33" ht="15.75">
      <c r="A42" s="2276" t="s">
        <v>645</v>
      </c>
      <c r="B42" s="2276"/>
      <c r="C42" s="2276"/>
      <c r="D42" s="2276"/>
      <c r="E42" s="2276"/>
      <c r="F42" s="2276"/>
      <c r="G42" s="2276"/>
      <c r="H42" s="2276"/>
      <c r="I42" s="2276"/>
      <c r="J42" s="2276"/>
      <c r="K42" s="2276"/>
      <c r="L42" s="2276"/>
      <c r="M42" s="2276"/>
      <c r="N42" s="2276"/>
      <c r="O42" s="2276"/>
      <c r="P42" s="2276"/>
      <c r="Q42" s="2276"/>
      <c r="R42" s="2276"/>
      <c r="S42" s="2276"/>
      <c r="T42" s="2276"/>
      <c r="U42" s="2276"/>
      <c r="V42" s="2276"/>
      <c r="W42" s="2276"/>
      <c r="X42" s="2276"/>
      <c r="Y42" s="2276"/>
      <c r="Z42" s="2276"/>
      <c r="AA42" s="2276"/>
      <c r="AB42" s="2276"/>
      <c r="AC42" s="2276"/>
      <c r="AD42" s="2276"/>
      <c r="AE42" s="2276"/>
      <c r="AF42" s="2276"/>
      <c r="AG42" s="809"/>
    </row>
    <row r="43" spans="1:33" ht="15.75">
      <c r="A43" s="810"/>
      <c r="B43" s="810"/>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row>
    <row r="44" spans="1:33">
      <c r="A44" s="748" t="s">
        <v>15</v>
      </c>
      <c r="B44" s="748"/>
      <c r="C44" s="748"/>
      <c r="D44" s="747"/>
      <c r="E44" s="747"/>
      <c r="F44" s="747"/>
      <c r="G44" s="747"/>
      <c r="H44" s="747"/>
      <c r="I44" s="747"/>
      <c r="J44" s="747"/>
      <c r="K44" s="747"/>
      <c r="L44" s="747"/>
      <c r="M44" s="747"/>
      <c r="N44" s="747"/>
      <c r="O44" s="747"/>
      <c r="P44" s="747"/>
      <c r="Q44" s="747"/>
      <c r="R44" s="747"/>
      <c r="S44" s="747"/>
      <c r="T44" s="747"/>
      <c r="U44" s="747"/>
      <c r="V44" s="747"/>
      <c r="W44" s="747"/>
      <c r="X44" s="747"/>
      <c r="Y44" s="747"/>
      <c r="Z44" s="747"/>
      <c r="AA44" s="747"/>
      <c r="AB44" s="747"/>
      <c r="AC44" s="747"/>
      <c r="AD44" s="747"/>
      <c r="AE44" s="747"/>
      <c r="AF44" s="811" t="s">
        <v>691</v>
      </c>
      <c r="AG44" s="811"/>
    </row>
    <row r="45" spans="1:33">
      <c r="A45" s="748" t="s">
        <v>343</v>
      </c>
      <c r="B45" s="751"/>
      <c r="C45" s="751"/>
      <c r="D45" s="747"/>
      <c r="E45" s="747"/>
      <c r="F45" s="747"/>
      <c r="G45" s="747"/>
      <c r="H45" s="747"/>
      <c r="I45" s="747"/>
      <c r="J45" s="747"/>
      <c r="K45" s="747"/>
      <c r="L45" s="747"/>
      <c r="M45" s="747"/>
      <c r="N45" s="747"/>
      <c r="O45" s="747"/>
      <c r="P45" s="747"/>
      <c r="Q45" s="747"/>
      <c r="R45" s="747"/>
      <c r="S45" s="747"/>
      <c r="T45" s="747"/>
      <c r="U45" s="747"/>
      <c r="V45" s="747"/>
      <c r="W45" s="747"/>
      <c r="X45" s="747"/>
      <c r="Y45" s="747"/>
      <c r="Z45" s="747"/>
      <c r="AA45" s="747"/>
      <c r="AB45" s="747"/>
      <c r="AC45" s="747"/>
      <c r="AD45" s="747"/>
      <c r="AE45" s="747"/>
      <c r="AF45" s="747"/>
      <c r="AG45" s="747"/>
    </row>
    <row r="46" spans="1:33">
      <c r="A46" s="748"/>
      <c r="B46" s="751"/>
      <c r="C46" s="751"/>
      <c r="D46" s="747"/>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7"/>
    </row>
    <row r="47" spans="1:33" ht="15.75">
      <c r="A47" s="2277" t="s">
        <v>692</v>
      </c>
      <c r="B47" s="2277"/>
      <c r="C47" s="2277"/>
      <c r="D47" s="2277"/>
      <c r="E47" s="2277"/>
      <c r="F47" s="2277"/>
      <c r="G47" s="2277"/>
      <c r="H47" s="2277"/>
      <c r="I47" s="2277"/>
      <c r="J47" s="2277"/>
      <c r="K47" s="2277"/>
      <c r="L47" s="2277"/>
      <c r="M47" s="2277"/>
      <c r="N47" s="2277"/>
      <c r="O47" s="2277"/>
      <c r="P47" s="2277"/>
      <c r="Q47" s="2277"/>
      <c r="R47" s="2277"/>
      <c r="S47" s="2277"/>
      <c r="T47" s="2277"/>
      <c r="U47" s="2277"/>
      <c r="V47" s="2277"/>
      <c r="W47" s="2277"/>
      <c r="X47" s="2277"/>
      <c r="Y47" s="2277"/>
      <c r="Z47" s="2277"/>
      <c r="AA47" s="2277"/>
      <c r="AB47" s="2277"/>
      <c r="AC47" s="2277"/>
      <c r="AD47" s="2277"/>
      <c r="AE47" s="2277"/>
      <c r="AF47" s="2277"/>
      <c r="AG47" s="2277"/>
    </row>
    <row r="48" spans="1:33">
      <c r="A48" s="2278" t="s">
        <v>648</v>
      </c>
      <c r="B48" s="2278"/>
      <c r="C48" s="2278"/>
      <c r="D48" s="2278"/>
      <c r="E48" s="2278"/>
      <c r="F48" s="2278"/>
      <c r="G48" s="2278"/>
      <c r="H48" s="2278"/>
      <c r="I48" s="2278"/>
      <c r="J48" s="2278"/>
      <c r="K48" s="2278"/>
      <c r="L48" s="2278"/>
      <c r="M48" s="2278"/>
      <c r="N48" s="2278"/>
      <c r="O48" s="2278"/>
      <c r="P48" s="2278"/>
      <c r="Q48" s="2278"/>
      <c r="R48" s="2278"/>
      <c r="S48" s="2278"/>
      <c r="T48" s="2278"/>
      <c r="U48" s="2278"/>
      <c r="V48" s="2278"/>
      <c r="W48" s="2278"/>
      <c r="X48" s="2278"/>
      <c r="Y48" s="2278"/>
      <c r="Z48" s="2278"/>
      <c r="AA48" s="2278"/>
      <c r="AB48" s="2278"/>
      <c r="AC48" s="2278"/>
      <c r="AD48" s="2278"/>
      <c r="AE48" s="2278"/>
      <c r="AF48" s="2278"/>
      <c r="AG48" s="2278"/>
    </row>
    <row r="49" spans="1:33">
      <c r="A49" s="812"/>
      <c r="B49" s="812"/>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row>
    <row r="50" spans="1:33" ht="13.5" thickBot="1">
      <c r="A50" s="813"/>
      <c r="B50" s="747"/>
      <c r="C50" s="747"/>
      <c r="D50" s="747"/>
      <c r="E50" s="747"/>
      <c r="F50" s="747"/>
      <c r="G50" s="747"/>
      <c r="H50" s="747"/>
      <c r="I50" s="747"/>
      <c r="J50" s="747"/>
      <c r="K50" s="747"/>
      <c r="L50" s="747"/>
      <c r="M50" s="747"/>
      <c r="N50" s="747"/>
      <c r="O50" s="747"/>
      <c r="P50" s="747"/>
      <c r="Q50" s="747"/>
      <c r="R50" s="747"/>
      <c r="S50" s="747"/>
      <c r="T50" s="747"/>
      <c r="U50" s="747"/>
      <c r="V50" s="747"/>
      <c r="W50" s="747"/>
      <c r="X50" s="747"/>
      <c r="Y50" s="747"/>
      <c r="Z50" s="747"/>
      <c r="AA50" s="747"/>
      <c r="AB50" s="747"/>
      <c r="AC50" s="747"/>
      <c r="AD50" s="747"/>
      <c r="AE50" s="747"/>
      <c r="AF50" s="754" t="s">
        <v>8</v>
      </c>
      <c r="AG50" s="754"/>
    </row>
    <row r="51" spans="1:33">
      <c r="A51" s="2253" t="s">
        <v>7</v>
      </c>
      <c r="B51" s="2256" t="s">
        <v>649</v>
      </c>
      <c r="C51" s="2259" t="s">
        <v>572</v>
      </c>
      <c r="D51" s="2260"/>
      <c r="E51" s="2260"/>
      <c r="F51" s="2260"/>
      <c r="G51" s="2260"/>
      <c r="H51" s="2260"/>
      <c r="I51" s="2260"/>
      <c r="J51" s="2260"/>
      <c r="K51" s="2260"/>
      <c r="L51" s="2260"/>
      <c r="M51" s="2260"/>
      <c r="N51" s="2260"/>
      <c r="O51" s="2260"/>
      <c r="P51" s="2260"/>
      <c r="Q51" s="2260"/>
      <c r="R51" s="2260"/>
      <c r="S51" s="2260"/>
      <c r="T51" s="2260"/>
      <c r="U51" s="2260"/>
      <c r="V51" s="2260"/>
      <c r="W51" s="2260"/>
      <c r="X51" s="2260"/>
      <c r="Y51" s="2260"/>
      <c r="Z51" s="2260"/>
      <c r="AA51" s="2261"/>
      <c r="AB51" s="2262" t="s">
        <v>586</v>
      </c>
      <c r="AC51" s="2263"/>
      <c r="AD51" s="2263"/>
      <c r="AE51" s="2263"/>
      <c r="AF51" s="2264"/>
      <c r="AG51" s="755"/>
    </row>
    <row r="52" spans="1:33">
      <c r="A52" s="2254"/>
      <c r="B52" s="2257"/>
      <c r="C52" s="2268" t="s">
        <v>650</v>
      </c>
      <c r="D52" s="2269"/>
      <c r="E52" s="2269"/>
      <c r="F52" s="2269"/>
      <c r="G52" s="2270"/>
      <c r="H52" s="2268" t="s">
        <v>651</v>
      </c>
      <c r="I52" s="2269"/>
      <c r="J52" s="2269"/>
      <c r="K52" s="2269"/>
      <c r="L52" s="2270"/>
      <c r="M52" s="2268" t="s">
        <v>652</v>
      </c>
      <c r="N52" s="2269"/>
      <c r="O52" s="2269"/>
      <c r="P52" s="2269"/>
      <c r="Q52" s="2270"/>
      <c r="R52" s="2268" t="s">
        <v>653</v>
      </c>
      <c r="S52" s="2269"/>
      <c r="T52" s="2269"/>
      <c r="U52" s="2269"/>
      <c r="V52" s="2270"/>
      <c r="W52" s="2268" t="s">
        <v>654</v>
      </c>
      <c r="X52" s="2269"/>
      <c r="Y52" s="2269"/>
      <c r="Z52" s="2269"/>
      <c r="AA52" s="2270"/>
      <c r="AB52" s="2265"/>
      <c r="AC52" s="2266"/>
      <c r="AD52" s="2266"/>
      <c r="AE52" s="2266"/>
      <c r="AF52" s="2267"/>
      <c r="AG52" s="755"/>
    </row>
    <row r="53" spans="1:33">
      <c r="A53" s="2254"/>
      <c r="B53" s="2257"/>
      <c r="C53" s="756"/>
      <c r="D53" s="2272" t="s">
        <v>655</v>
      </c>
      <c r="E53" s="2273"/>
      <c r="F53" s="2272" t="s">
        <v>656</v>
      </c>
      <c r="G53" s="2274"/>
      <c r="H53" s="756"/>
      <c r="I53" s="2272" t="s">
        <v>655</v>
      </c>
      <c r="J53" s="2273"/>
      <c r="K53" s="2272" t="s">
        <v>656</v>
      </c>
      <c r="L53" s="2274"/>
      <c r="M53" s="756"/>
      <c r="N53" s="2272" t="s">
        <v>655</v>
      </c>
      <c r="O53" s="2273"/>
      <c r="P53" s="2272" t="s">
        <v>656</v>
      </c>
      <c r="Q53" s="2274"/>
      <c r="R53" s="756"/>
      <c r="S53" s="2272" t="s">
        <v>655</v>
      </c>
      <c r="T53" s="2273"/>
      <c r="U53" s="2272" t="s">
        <v>656</v>
      </c>
      <c r="V53" s="2274"/>
      <c r="W53" s="756"/>
      <c r="X53" s="2272" t="s">
        <v>655</v>
      </c>
      <c r="Y53" s="2273"/>
      <c r="Z53" s="2272" t="s">
        <v>656</v>
      </c>
      <c r="AA53" s="2274"/>
      <c r="AB53" s="814"/>
      <c r="AC53" s="2272" t="s">
        <v>655</v>
      </c>
      <c r="AD53" s="2274"/>
      <c r="AE53" s="2272" t="s">
        <v>656</v>
      </c>
      <c r="AF53" s="2275"/>
      <c r="AG53" s="755"/>
    </row>
    <row r="54" spans="1:33" ht="101.25">
      <c r="A54" s="2254"/>
      <c r="B54" s="2257"/>
      <c r="C54" s="756"/>
      <c r="D54" s="760"/>
      <c r="E54" s="761" t="s">
        <v>657</v>
      </c>
      <c r="F54" s="762"/>
      <c r="G54" s="761" t="s">
        <v>658</v>
      </c>
      <c r="H54" s="756"/>
      <c r="I54" s="760"/>
      <c r="J54" s="761" t="s">
        <v>657</v>
      </c>
      <c r="K54" s="762"/>
      <c r="L54" s="761" t="s">
        <v>658</v>
      </c>
      <c r="M54" s="756"/>
      <c r="N54" s="760"/>
      <c r="O54" s="761" t="s">
        <v>657</v>
      </c>
      <c r="P54" s="762"/>
      <c r="Q54" s="761" t="s">
        <v>658</v>
      </c>
      <c r="R54" s="756"/>
      <c r="S54" s="760"/>
      <c r="T54" s="761" t="s">
        <v>657</v>
      </c>
      <c r="U54" s="762"/>
      <c r="V54" s="761" t="s">
        <v>658</v>
      </c>
      <c r="W54" s="756"/>
      <c r="X54" s="760"/>
      <c r="Y54" s="761" t="s">
        <v>657</v>
      </c>
      <c r="Z54" s="762"/>
      <c r="AA54" s="761" t="s">
        <v>658</v>
      </c>
      <c r="AB54" s="814"/>
      <c r="AC54" s="760"/>
      <c r="AD54" s="761" t="s">
        <v>657</v>
      </c>
      <c r="AE54" s="762"/>
      <c r="AF54" s="767" t="s">
        <v>658</v>
      </c>
      <c r="AG54" s="755"/>
    </row>
    <row r="55" spans="1:33">
      <c r="A55" s="2279"/>
      <c r="B55" s="2280"/>
      <c r="C55" s="815">
        <v>1</v>
      </c>
      <c r="D55" s="768">
        <v>2</v>
      </c>
      <c r="E55" s="768">
        <v>3</v>
      </c>
      <c r="F55" s="815">
        <v>4</v>
      </c>
      <c r="G55" s="815">
        <v>5</v>
      </c>
      <c r="H55" s="768">
        <v>6</v>
      </c>
      <c r="I55" s="768">
        <v>7</v>
      </c>
      <c r="J55" s="815">
        <v>8</v>
      </c>
      <c r="K55" s="815">
        <v>9</v>
      </c>
      <c r="L55" s="768">
        <v>10</v>
      </c>
      <c r="M55" s="768">
        <v>11</v>
      </c>
      <c r="N55" s="815">
        <v>12</v>
      </c>
      <c r="O55" s="815">
        <v>13</v>
      </c>
      <c r="P55" s="768">
        <v>14</v>
      </c>
      <c r="Q55" s="768">
        <v>15</v>
      </c>
      <c r="R55" s="815">
        <v>16</v>
      </c>
      <c r="S55" s="815">
        <v>17</v>
      </c>
      <c r="T55" s="768">
        <v>18</v>
      </c>
      <c r="U55" s="768">
        <v>19</v>
      </c>
      <c r="V55" s="815">
        <v>20</v>
      </c>
      <c r="W55" s="815">
        <v>21</v>
      </c>
      <c r="X55" s="768">
        <v>22</v>
      </c>
      <c r="Y55" s="768">
        <v>23</v>
      </c>
      <c r="Z55" s="815">
        <v>24</v>
      </c>
      <c r="AA55" s="815">
        <v>25</v>
      </c>
      <c r="AB55" s="768">
        <v>26</v>
      </c>
      <c r="AC55" s="768">
        <v>27</v>
      </c>
      <c r="AD55" s="815">
        <v>28</v>
      </c>
      <c r="AE55" s="815">
        <v>29</v>
      </c>
      <c r="AF55" s="769">
        <v>30</v>
      </c>
      <c r="AG55" s="770"/>
    </row>
    <row r="56" spans="1:33">
      <c r="A56" s="771" t="s">
        <v>2</v>
      </c>
      <c r="B56" s="772" t="s">
        <v>693</v>
      </c>
      <c r="C56" s="772"/>
      <c r="D56" s="816"/>
      <c r="E56" s="817"/>
      <c r="F56" s="816"/>
      <c r="G56" s="817"/>
      <c r="H56" s="816"/>
      <c r="I56" s="816"/>
      <c r="J56" s="817"/>
      <c r="K56" s="816"/>
      <c r="L56" s="817"/>
      <c r="M56" s="816"/>
      <c r="N56" s="816"/>
      <c r="O56" s="817"/>
      <c r="P56" s="816"/>
      <c r="Q56" s="817"/>
      <c r="R56" s="816"/>
      <c r="S56" s="816"/>
      <c r="T56" s="817"/>
      <c r="U56" s="816"/>
      <c r="V56" s="817"/>
      <c r="W56" s="816"/>
      <c r="X56" s="816"/>
      <c r="Y56" s="817"/>
      <c r="Z56" s="818"/>
      <c r="AA56" s="817"/>
      <c r="AB56" s="816"/>
      <c r="AC56" s="816"/>
      <c r="AD56" s="817"/>
      <c r="AE56" s="816"/>
      <c r="AF56" s="819"/>
      <c r="AG56" s="747"/>
    </row>
    <row r="57" spans="1:33" ht="22.5">
      <c r="A57" s="771" t="s">
        <v>1</v>
      </c>
      <c r="B57" s="772" t="s">
        <v>694</v>
      </c>
      <c r="C57" s="772"/>
      <c r="D57" s="816"/>
      <c r="E57" s="817"/>
      <c r="F57" s="816"/>
      <c r="G57" s="817"/>
      <c r="H57" s="816"/>
      <c r="I57" s="816"/>
      <c r="J57" s="817"/>
      <c r="K57" s="816"/>
      <c r="L57" s="817"/>
      <c r="M57" s="816"/>
      <c r="N57" s="816"/>
      <c r="O57" s="817"/>
      <c r="P57" s="816"/>
      <c r="Q57" s="817"/>
      <c r="R57" s="816"/>
      <c r="S57" s="816"/>
      <c r="T57" s="817"/>
      <c r="U57" s="816"/>
      <c r="V57" s="817"/>
      <c r="W57" s="816"/>
      <c r="X57" s="816"/>
      <c r="Y57" s="817"/>
      <c r="Z57" s="818"/>
      <c r="AA57" s="817"/>
      <c r="AB57" s="816"/>
      <c r="AC57" s="816"/>
      <c r="AD57" s="817"/>
      <c r="AE57" s="816"/>
      <c r="AF57" s="819"/>
      <c r="AG57" s="747"/>
    </row>
    <row r="58" spans="1:33" ht="22.5">
      <c r="A58" s="771" t="s">
        <v>347</v>
      </c>
      <c r="B58" s="772" t="s">
        <v>695</v>
      </c>
      <c r="C58" s="772"/>
      <c r="D58" s="816"/>
      <c r="E58" s="817"/>
      <c r="F58" s="816"/>
      <c r="G58" s="817"/>
      <c r="H58" s="816"/>
      <c r="I58" s="816"/>
      <c r="J58" s="817"/>
      <c r="K58" s="816"/>
      <c r="L58" s="817"/>
      <c r="M58" s="816"/>
      <c r="N58" s="816"/>
      <c r="O58" s="817"/>
      <c r="P58" s="816"/>
      <c r="Q58" s="817"/>
      <c r="R58" s="816"/>
      <c r="S58" s="816"/>
      <c r="T58" s="817"/>
      <c r="U58" s="816"/>
      <c r="V58" s="817"/>
      <c r="W58" s="816"/>
      <c r="X58" s="816"/>
      <c r="Y58" s="817"/>
      <c r="Z58" s="818"/>
      <c r="AA58" s="817"/>
      <c r="AB58" s="816"/>
      <c r="AC58" s="816"/>
      <c r="AD58" s="817"/>
      <c r="AE58" s="816"/>
      <c r="AF58" s="819"/>
      <c r="AG58" s="747"/>
    </row>
    <row r="59" spans="1:33" ht="22.5">
      <c r="A59" s="771" t="s">
        <v>349</v>
      </c>
      <c r="B59" s="772" t="s">
        <v>696</v>
      </c>
      <c r="C59" s="772"/>
      <c r="D59" s="816"/>
      <c r="E59" s="817"/>
      <c r="F59" s="816"/>
      <c r="G59" s="817"/>
      <c r="H59" s="816"/>
      <c r="I59" s="816"/>
      <c r="J59" s="817"/>
      <c r="K59" s="816"/>
      <c r="L59" s="817"/>
      <c r="M59" s="816"/>
      <c r="N59" s="816"/>
      <c r="O59" s="817"/>
      <c r="P59" s="816"/>
      <c r="Q59" s="817"/>
      <c r="R59" s="816"/>
      <c r="S59" s="816"/>
      <c r="T59" s="817"/>
      <c r="U59" s="816"/>
      <c r="V59" s="817"/>
      <c r="W59" s="816"/>
      <c r="X59" s="816"/>
      <c r="Y59" s="817"/>
      <c r="Z59" s="818"/>
      <c r="AA59" s="817"/>
      <c r="AB59" s="816"/>
      <c r="AC59" s="816"/>
      <c r="AD59" s="817"/>
      <c r="AE59" s="816"/>
      <c r="AF59" s="819"/>
      <c r="AG59" s="747"/>
    </row>
    <row r="60" spans="1:33" ht="22.5">
      <c r="A60" s="771" t="s">
        <v>350</v>
      </c>
      <c r="B60" s="772" t="s">
        <v>697</v>
      </c>
      <c r="C60" s="772"/>
      <c r="D60" s="816"/>
      <c r="E60" s="817"/>
      <c r="F60" s="816"/>
      <c r="G60" s="817"/>
      <c r="H60" s="816"/>
      <c r="I60" s="816"/>
      <c r="J60" s="817"/>
      <c r="K60" s="816"/>
      <c r="L60" s="817"/>
      <c r="M60" s="816"/>
      <c r="N60" s="816"/>
      <c r="O60" s="817"/>
      <c r="P60" s="816"/>
      <c r="Q60" s="817"/>
      <c r="R60" s="816"/>
      <c r="S60" s="816"/>
      <c r="T60" s="817"/>
      <c r="U60" s="816"/>
      <c r="V60" s="817"/>
      <c r="W60" s="816"/>
      <c r="X60" s="816"/>
      <c r="Y60" s="817"/>
      <c r="Z60" s="818"/>
      <c r="AA60" s="817"/>
      <c r="AB60" s="816"/>
      <c r="AC60" s="816"/>
      <c r="AD60" s="817"/>
      <c r="AE60" s="816"/>
      <c r="AF60" s="819"/>
      <c r="AG60" s="747"/>
    </row>
    <row r="61" spans="1:33" ht="22.5">
      <c r="A61" s="771" t="s">
        <v>351</v>
      </c>
      <c r="B61" s="772" t="s">
        <v>635</v>
      </c>
      <c r="C61" s="772"/>
      <c r="D61" s="816"/>
      <c r="E61" s="816"/>
      <c r="F61" s="816"/>
      <c r="G61" s="816"/>
      <c r="H61" s="816"/>
      <c r="I61" s="816"/>
      <c r="J61" s="816"/>
      <c r="K61" s="816"/>
      <c r="L61" s="816"/>
      <c r="M61" s="816"/>
      <c r="N61" s="816"/>
      <c r="O61" s="816"/>
      <c r="P61" s="816"/>
      <c r="Q61" s="816"/>
      <c r="R61" s="816"/>
      <c r="S61" s="816"/>
      <c r="T61" s="816"/>
      <c r="U61" s="816"/>
      <c r="V61" s="816"/>
      <c r="W61" s="816"/>
      <c r="X61" s="816"/>
      <c r="Y61" s="816"/>
      <c r="Z61" s="818"/>
      <c r="AA61" s="816"/>
      <c r="AB61" s="816"/>
      <c r="AC61" s="816"/>
      <c r="AD61" s="816"/>
      <c r="AE61" s="816"/>
      <c r="AF61" s="820"/>
      <c r="AG61" s="747"/>
    </row>
    <row r="62" spans="1:33" ht="45">
      <c r="A62" s="771" t="s">
        <v>212</v>
      </c>
      <c r="B62" s="772" t="s">
        <v>698</v>
      </c>
      <c r="C62" s="772"/>
      <c r="D62" s="816"/>
      <c r="E62" s="817"/>
      <c r="F62" s="816"/>
      <c r="G62" s="817"/>
      <c r="H62" s="816"/>
      <c r="I62" s="816"/>
      <c r="J62" s="817"/>
      <c r="K62" s="816"/>
      <c r="L62" s="817"/>
      <c r="M62" s="816"/>
      <c r="N62" s="816"/>
      <c r="O62" s="817"/>
      <c r="P62" s="816"/>
      <c r="Q62" s="817"/>
      <c r="R62" s="816"/>
      <c r="S62" s="816"/>
      <c r="T62" s="817"/>
      <c r="U62" s="816"/>
      <c r="V62" s="817"/>
      <c r="W62" s="816"/>
      <c r="X62" s="816"/>
      <c r="Y62" s="817"/>
      <c r="Z62" s="818"/>
      <c r="AA62" s="817"/>
      <c r="AB62" s="816"/>
      <c r="AC62" s="816"/>
      <c r="AD62" s="817"/>
      <c r="AE62" s="816"/>
      <c r="AF62" s="819"/>
      <c r="AG62" s="747"/>
    </row>
    <row r="63" spans="1:33" ht="56.25">
      <c r="A63" s="780" t="s">
        <v>671</v>
      </c>
      <c r="B63" s="781" t="s">
        <v>699</v>
      </c>
      <c r="C63" s="781"/>
      <c r="D63" s="816"/>
      <c r="E63" s="816"/>
      <c r="F63" s="816"/>
      <c r="G63" s="816"/>
      <c r="H63" s="816"/>
      <c r="I63" s="816"/>
      <c r="J63" s="816"/>
      <c r="K63" s="816"/>
      <c r="L63" s="816"/>
      <c r="M63" s="816"/>
      <c r="N63" s="816"/>
      <c r="O63" s="816"/>
      <c r="P63" s="816"/>
      <c r="Q63" s="816"/>
      <c r="R63" s="816"/>
      <c r="S63" s="816"/>
      <c r="T63" s="816"/>
      <c r="U63" s="816"/>
      <c r="V63" s="816"/>
      <c r="W63" s="816"/>
      <c r="X63" s="816"/>
      <c r="Y63" s="816"/>
      <c r="Z63" s="818"/>
      <c r="AA63" s="816"/>
      <c r="AB63" s="816"/>
      <c r="AC63" s="816"/>
      <c r="AD63" s="816"/>
      <c r="AE63" s="816"/>
      <c r="AF63" s="820"/>
      <c r="AG63" s="747"/>
    </row>
    <row r="64" spans="1:33" ht="225">
      <c r="A64" s="771" t="s">
        <v>700</v>
      </c>
      <c r="B64" s="772" t="s">
        <v>701</v>
      </c>
      <c r="C64" s="772"/>
      <c r="D64" s="816"/>
      <c r="E64" s="816"/>
      <c r="F64" s="816"/>
      <c r="G64" s="816"/>
      <c r="H64" s="816"/>
      <c r="I64" s="816"/>
      <c r="J64" s="816"/>
      <c r="K64" s="816"/>
      <c r="L64" s="816"/>
      <c r="M64" s="816"/>
      <c r="N64" s="816"/>
      <c r="O64" s="816"/>
      <c r="P64" s="816"/>
      <c r="Q64" s="816"/>
      <c r="R64" s="816"/>
      <c r="S64" s="816"/>
      <c r="T64" s="816"/>
      <c r="U64" s="816"/>
      <c r="V64" s="816"/>
      <c r="W64" s="816"/>
      <c r="X64" s="816"/>
      <c r="Y64" s="816"/>
      <c r="Z64" s="818"/>
      <c r="AA64" s="816"/>
      <c r="AB64" s="816"/>
      <c r="AC64" s="816"/>
      <c r="AD64" s="816"/>
      <c r="AE64" s="816"/>
      <c r="AF64" s="820"/>
      <c r="AG64" s="747"/>
    </row>
    <row r="65" spans="1:33" ht="90">
      <c r="A65" s="771" t="s">
        <v>702</v>
      </c>
      <c r="B65" s="772" t="s">
        <v>703</v>
      </c>
      <c r="C65" s="772"/>
      <c r="D65" s="816"/>
      <c r="E65" s="816"/>
      <c r="F65" s="816"/>
      <c r="G65" s="816"/>
      <c r="H65" s="816"/>
      <c r="I65" s="816"/>
      <c r="J65" s="816"/>
      <c r="K65" s="816"/>
      <c r="L65" s="816"/>
      <c r="M65" s="816"/>
      <c r="N65" s="816"/>
      <c r="O65" s="816"/>
      <c r="P65" s="816"/>
      <c r="Q65" s="816"/>
      <c r="R65" s="816"/>
      <c r="S65" s="816"/>
      <c r="T65" s="816"/>
      <c r="U65" s="816"/>
      <c r="V65" s="816"/>
      <c r="W65" s="816"/>
      <c r="X65" s="816"/>
      <c r="Y65" s="816"/>
      <c r="Z65" s="818"/>
      <c r="AA65" s="816"/>
      <c r="AB65" s="816"/>
      <c r="AC65" s="816"/>
      <c r="AD65" s="816"/>
      <c r="AE65" s="816"/>
      <c r="AF65" s="820"/>
      <c r="AG65" s="747"/>
    </row>
    <row r="66" spans="1:33" ht="101.25">
      <c r="A66" s="771" t="s">
        <v>704</v>
      </c>
      <c r="B66" s="772" t="s">
        <v>705</v>
      </c>
      <c r="C66" s="772"/>
      <c r="D66" s="816"/>
      <c r="E66" s="816"/>
      <c r="F66" s="816"/>
      <c r="G66" s="816"/>
      <c r="H66" s="816"/>
      <c r="I66" s="816"/>
      <c r="J66" s="816"/>
      <c r="K66" s="816"/>
      <c r="L66" s="816"/>
      <c r="M66" s="816"/>
      <c r="N66" s="816"/>
      <c r="O66" s="816"/>
      <c r="P66" s="816"/>
      <c r="Q66" s="816"/>
      <c r="R66" s="816"/>
      <c r="S66" s="816"/>
      <c r="T66" s="816"/>
      <c r="U66" s="816"/>
      <c r="V66" s="816"/>
      <c r="W66" s="816"/>
      <c r="X66" s="816"/>
      <c r="Y66" s="816"/>
      <c r="Z66" s="818"/>
      <c r="AA66" s="816"/>
      <c r="AB66" s="816"/>
      <c r="AC66" s="816"/>
      <c r="AD66" s="816"/>
      <c r="AE66" s="816"/>
      <c r="AF66" s="820"/>
      <c r="AG66" s="747"/>
    </row>
    <row r="67" spans="1:33" ht="146.25">
      <c r="A67" s="771" t="s">
        <v>706</v>
      </c>
      <c r="B67" s="772" t="s">
        <v>707</v>
      </c>
      <c r="C67" s="772"/>
      <c r="D67" s="816"/>
      <c r="E67" s="817"/>
      <c r="F67" s="816"/>
      <c r="G67" s="817"/>
      <c r="H67" s="816"/>
      <c r="I67" s="816"/>
      <c r="J67" s="817"/>
      <c r="K67" s="816"/>
      <c r="L67" s="817"/>
      <c r="M67" s="816"/>
      <c r="N67" s="816"/>
      <c r="O67" s="817"/>
      <c r="P67" s="816"/>
      <c r="Q67" s="817"/>
      <c r="R67" s="816"/>
      <c r="S67" s="816"/>
      <c r="T67" s="817"/>
      <c r="U67" s="816"/>
      <c r="V67" s="817"/>
      <c r="W67" s="816"/>
      <c r="X67" s="816"/>
      <c r="Y67" s="817"/>
      <c r="Z67" s="818"/>
      <c r="AA67" s="817"/>
      <c r="AB67" s="816"/>
      <c r="AC67" s="816"/>
      <c r="AD67" s="817"/>
      <c r="AE67" s="816"/>
      <c r="AF67" s="819"/>
      <c r="AG67" s="747"/>
    </row>
    <row r="68" spans="1:33" ht="67.5">
      <c r="A68" s="780" t="s">
        <v>674</v>
      </c>
      <c r="B68" s="781" t="s">
        <v>708</v>
      </c>
      <c r="C68" s="781"/>
      <c r="D68" s="816"/>
      <c r="E68" s="816"/>
      <c r="F68" s="816"/>
      <c r="G68" s="816"/>
      <c r="H68" s="816"/>
      <c r="I68" s="816"/>
      <c r="J68" s="816"/>
      <c r="K68" s="816"/>
      <c r="L68" s="816"/>
      <c r="M68" s="816"/>
      <c r="N68" s="816"/>
      <c r="O68" s="816"/>
      <c r="P68" s="816"/>
      <c r="Q68" s="816"/>
      <c r="R68" s="816"/>
      <c r="S68" s="816"/>
      <c r="T68" s="816"/>
      <c r="U68" s="816"/>
      <c r="V68" s="816"/>
      <c r="W68" s="816"/>
      <c r="X68" s="816"/>
      <c r="Y68" s="818"/>
      <c r="Z68" s="818"/>
      <c r="AA68" s="818"/>
      <c r="AB68" s="816"/>
      <c r="AC68" s="816"/>
      <c r="AD68" s="816"/>
      <c r="AE68" s="816"/>
      <c r="AF68" s="820"/>
      <c r="AG68" s="747"/>
    </row>
    <row r="69" spans="1:33" ht="33.75">
      <c r="A69" s="783"/>
      <c r="B69" s="784" t="s">
        <v>673</v>
      </c>
      <c r="C69" s="785">
        <v>0</v>
      </c>
      <c r="D69" s="785">
        <v>0</v>
      </c>
      <c r="E69" s="785">
        <v>0</v>
      </c>
      <c r="F69" s="785">
        <v>0</v>
      </c>
      <c r="G69" s="785">
        <v>0</v>
      </c>
      <c r="H69" s="785">
        <v>0.02</v>
      </c>
      <c r="I69" s="785">
        <v>0.02</v>
      </c>
      <c r="J69" s="785">
        <v>0.02</v>
      </c>
      <c r="K69" s="785">
        <v>0.02</v>
      </c>
      <c r="L69" s="785">
        <v>0.02</v>
      </c>
      <c r="M69" s="785">
        <v>0.15</v>
      </c>
      <c r="N69" s="785">
        <v>0.15</v>
      </c>
      <c r="O69" s="785">
        <v>0.15</v>
      </c>
      <c r="P69" s="785">
        <v>0.15</v>
      </c>
      <c r="Q69" s="785">
        <v>0.15</v>
      </c>
      <c r="R69" s="785">
        <v>0.3</v>
      </c>
      <c r="S69" s="785">
        <v>0.3</v>
      </c>
      <c r="T69" s="785">
        <v>0.3</v>
      </c>
      <c r="U69" s="785">
        <v>0.3</v>
      </c>
      <c r="V69" s="785">
        <v>0.3</v>
      </c>
      <c r="W69" s="785">
        <v>1</v>
      </c>
      <c r="X69" s="785">
        <v>1</v>
      </c>
      <c r="Y69" s="785">
        <v>1</v>
      </c>
      <c r="Z69" s="785">
        <v>1</v>
      </c>
      <c r="AA69" s="785">
        <v>1</v>
      </c>
      <c r="AB69" s="821"/>
      <c r="AC69" s="821"/>
      <c r="AD69" s="821"/>
      <c r="AE69" s="821"/>
      <c r="AF69" s="822"/>
      <c r="AG69" s="788"/>
    </row>
    <row r="70" spans="1:33" ht="45">
      <c r="A70" s="780" t="s">
        <v>676</v>
      </c>
      <c r="B70" s="781" t="s">
        <v>709</v>
      </c>
      <c r="C70" s="781"/>
      <c r="D70" s="789"/>
      <c r="E70" s="789"/>
      <c r="F70" s="789"/>
      <c r="G70" s="789"/>
      <c r="H70" s="789"/>
      <c r="I70" s="789"/>
      <c r="J70" s="789"/>
      <c r="K70" s="789"/>
      <c r="L70" s="789"/>
      <c r="M70" s="789"/>
      <c r="N70" s="789"/>
      <c r="O70" s="789"/>
      <c r="P70" s="789"/>
      <c r="Q70" s="789"/>
      <c r="R70" s="789"/>
      <c r="S70" s="789"/>
      <c r="T70" s="789"/>
      <c r="U70" s="789"/>
      <c r="V70" s="789"/>
      <c r="W70" s="789"/>
      <c r="X70" s="789"/>
      <c r="Y70" s="790"/>
      <c r="Z70" s="790"/>
      <c r="AA70" s="790"/>
      <c r="AB70" s="789"/>
      <c r="AC70" s="789"/>
      <c r="AD70" s="789"/>
      <c r="AE70" s="789"/>
      <c r="AF70" s="791"/>
      <c r="AG70" s="747"/>
    </row>
    <row r="71" spans="1:33" ht="45">
      <c r="A71" s="780" t="s">
        <v>678</v>
      </c>
      <c r="B71" s="781" t="s">
        <v>710</v>
      </c>
      <c r="C71" s="781"/>
      <c r="D71" s="789"/>
      <c r="E71" s="789"/>
      <c r="F71" s="789"/>
      <c r="G71" s="789"/>
      <c r="H71" s="789"/>
      <c r="I71" s="789"/>
      <c r="J71" s="789"/>
      <c r="K71" s="789"/>
      <c r="L71" s="789"/>
      <c r="M71" s="789"/>
      <c r="N71" s="789"/>
      <c r="O71" s="789"/>
      <c r="P71" s="789"/>
      <c r="Q71" s="789"/>
      <c r="R71" s="789"/>
      <c r="S71" s="789"/>
      <c r="T71" s="789"/>
      <c r="U71" s="789"/>
      <c r="V71" s="789"/>
      <c r="W71" s="789"/>
      <c r="X71" s="789"/>
      <c r="Y71" s="790"/>
      <c r="Z71" s="790"/>
      <c r="AA71" s="790"/>
      <c r="AB71" s="789"/>
      <c r="AC71" s="789"/>
      <c r="AD71" s="789"/>
      <c r="AE71" s="789"/>
      <c r="AF71" s="791"/>
      <c r="AG71" s="747"/>
    </row>
    <row r="72" spans="1:33" ht="45">
      <c r="A72" s="780" t="s">
        <v>680</v>
      </c>
      <c r="B72" s="781" t="s">
        <v>711</v>
      </c>
      <c r="C72" s="781"/>
      <c r="D72" s="789"/>
      <c r="E72" s="789"/>
      <c r="F72" s="789"/>
      <c r="G72" s="789"/>
      <c r="H72" s="789"/>
      <c r="I72" s="789"/>
      <c r="J72" s="789"/>
      <c r="K72" s="789"/>
      <c r="L72" s="789"/>
      <c r="M72" s="789"/>
      <c r="N72" s="789"/>
      <c r="O72" s="789"/>
      <c r="P72" s="789"/>
      <c r="Q72" s="789"/>
      <c r="R72" s="789"/>
      <c r="S72" s="789"/>
      <c r="T72" s="789"/>
      <c r="U72" s="789"/>
      <c r="V72" s="789"/>
      <c r="W72" s="789"/>
      <c r="X72" s="789"/>
      <c r="Y72" s="790"/>
      <c r="Z72" s="790"/>
      <c r="AA72" s="790"/>
      <c r="AB72" s="789"/>
      <c r="AC72" s="789"/>
      <c r="AD72" s="789"/>
      <c r="AE72" s="789"/>
      <c r="AF72" s="791"/>
      <c r="AG72" s="747"/>
    </row>
    <row r="73" spans="1:33" ht="123.75">
      <c r="A73" s="793" t="s">
        <v>682</v>
      </c>
      <c r="B73" s="781" t="s">
        <v>712</v>
      </c>
      <c r="C73" s="786"/>
      <c r="D73" s="786"/>
      <c r="E73" s="786"/>
      <c r="F73" s="786"/>
      <c r="G73" s="786"/>
      <c r="H73" s="786"/>
      <c r="I73" s="786"/>
      <c r="J73" s="786"/>
      <c r="K73" s="786"/>
      <c r="L73" s="786"/>
      <c r="M73" s="786"/>
      <c r="N73" s="786"/>
      <c r="O73" s="786"/>
      <c r="P73" s="786"/>
      <c r="Q73" s="786"/>
      <c r="R73" s="786"/>
      <c r="S73" s="786"/>
      <c r="T73" s="786"/>
      <c r="U73" s="786"/>
      <c r="V73" s="786"/>
      <c r="W73" s="786"/>
      <c r="X73" s="786"/>
      <c r="Y73" s="794"/>
      <c r="Z73" s="794"/>
      <c r="AA73" s="794"/>
      <c r="AB73" s="792"/>
      <c r="AC73" s="794"/>
      <c r="AD73" s="794"/>
      <c r="AE73" s="794"/>
      <c r="AF73" s="787"/>
      <c r="AG73" s="747"/>
    </row>
    <row r="74" spans="1:33" ht="123.75">
      <c r="A74" s="793" t="s">
        <v>684</v>
      </c>
      <c r="B74" s="781" t="s">
        <v>713</v>
      </c>
      <c r="C74" s="796"/>
      <c r="D74" s="796"/>
      <c r="E74" s="796"/>
      <c r="F74" s="796"/>
      <c r="G74" s="796"/>
      <c r="H74" s="796"/>
      <c r="I74" s="796"/>
      <c r="J74" s="796"/>
      <c r="K74" s="796"/>
      <c r="L74" s="796"/>
      <c r="M74" s="796"/>
      <c r="N74" s="796"/>
      <c r="O74" s="796"/>
      <c r="P74" s="796"/>
      <c r="Q74" s="796"/>
      <c r="R74" s="796"/>
      <c r="S74" s="796"/>
      <c r="T74" s="796"/>
      <c r="U74" s="796"/>
      <c r="V74" s="796"/>
      <c r="W74" s="796"/>
      <c r="X74" s="796"/>
      <c r="Y74" s="797"/>
      <c r="Z74" s="797"/>
      <c r="AA74" s="797"/>
      <c r="AB74" s="792"/>
      <c r="AC74" s="792"/>
      <c r="AD74" s="792"/>
      <c r="AE74" s="792"/>
      <c r="AF74" s="798"/>
      <c r="AG74" s="747"/>
    </row>
    <row r="75" spans="1:33" ht="13.5" thickBot="1">
      <c r="A75" s="795" t="s">
        <v>714</v>
      </c>
      <c r="B75" s="799" t="s">
        <v>715</v>
      </c>
      <c r="C75" s="799"/>
      <c r="D75" s="800"/>
      <c r="E75" s="800"/>
      <c r="F75" s="800"/>
      <c r="G75" s="800"/>
      <c r="H75" s="800"/>
      <c r="I75" s="800"/>
      <c r="J75" s="800"/>
      <c r="K75" s="800"/>
      <c r="L75" s="800"/>
      <c r="M75" s="800"/>
      <c r="N75" s="800"/>
      <c r="O75" s="800"/>
      <c r="P75" s="800"/>
      <c r="Q75" s="800"/>
      <c r="R75" s="800"/>
      <c r="S75" s="800"/>
      <c r="T75" s="800"/>
      <c r="U75" s="800"/>
      <c r="V75" s="800"/>
      <c r="W75" s="800"/>
      <c r="X75" s="800"/>
      <c r="Y75" s="801"/>
      <c r="Z75" s="801"/>
      <c r="AA75" s="801"/>
      <c r="AB75" s="802"/>
      <c r="AC75" s="802"/>
      <c r="AD75" s="802"/>
      <c r="AE75" s="802"/>
      <c r="AF75" s="803"/>
      <c r="AG75" s="747"/>
    </row>
    <row r="76" spans="1:33" ht="13.5" thickBot="1">
      <c r="A76" s="806"/>
      <c r="B76" s="823"/>
      <c r="C76" s="823"/>
      <c r="D76" s="807"/>
      <c r="E76" s="807"/>
      <c r="F76" s="807"/>
      <c r="G76" s="807"/>
      <c r="H76" s="807"/>
      <c r="I76" s="807"/>
      <c r="J76" s="807"/>
      <c r="K76" s="807"/>
      <c r="L76" s="807"/>
      <c r="M76" s="807"/>
      <c r="N76" s="807"/>
      <c r="O76" s="807"/>
      <c r="P76" s="807"/>
      <c r="Q76" s="807"/>
      <c r="R76" s="807"/>
      <c r="S76" s="807"/>
      <c r="T76" s="807"/>
      <c r="U76" s="807"/>
      <c r="V76" s="807"/>
      <c r="W76" s="807"/>
      <c r="X76" s="807"/>
      <c r="Y76" s="807"/>
      <c r="Z76" s="807"/>
      <c r="AA76" s="807"/>
      <c r="AB76" s="807"/>
      <c r="AC76" s="807"/>
      <c r="AD76" s="807"/>
      <c r="AE76" s="807"/>
      <c r="AF76" s="807"/>
      <c r="AG76" s="807"/>
    </row>
    <row r="77" spans="1:33" ht="57" thickBot="1">
      <c r="A77" s="806"/>
      <c r="B77" s="824" t="s">
        <v>716</v>
      </c>
      <c r="C77" s="825"/>
      <c r="D77" s="807"/>
      <c r="E77" s="807"/>
      <c r="F77" s="807"/>
      <c r="G77" s="807"/>
      <c r="H77" s="807"/>
      <c r="I77" s="807"/>
      <c r="J77" s="807"/>
      <c r="K77" s="807"/>
      <c r="L77" s="807"/>
      <c r="M77" s="807"/>
      <c r="N77" s="807"/>
      <c r="O77" s="807"/>
      <c r="P77" s="807"/>
      <c r="Q77" s="807"/>
      <c r="R77" s="807"/>
      <c r="S77" s="807"/>
      <c r="T77" s="807"/>
      <c r="U77" s="807"/>
      <c r="V77" s="807"/>
      <c r="W77" s="807"/>
      <c r="X77" s="807"/>
      <c r="Y77" s="807"/>
      <c r="Z77" s="807"/>
      <c r="AA77" s="807"/>
      <c r="AB77" s="807"/>
      <c r="AC77" s="807"/>
      <c r="AD77" s="807"/>
      <c r="AE77" s="807"/>
      <c r="AF77" s="807"/>
      <c r="AG77" s="826"/>
    </row>
    <row r="78" spans="1:33">
      <c r="A78" s="827"/>
      <c r="B78" s="825"/>
      <c r="C78" s="825"/>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row>
    <row r="79" spans="1:33">
      <c r="A79" s="828" t="s">
        <v>717</v>
      </c>
      <c r="B79" s="825"/>
      <c r="C79" s="825"/>
      <c r="D79" s="807"/>
      <c r="E79" s="807"/>
      <c r="F79" s="807"/>
      <c r="G79" s="807"/>
      <c r="H79" s="807"/>
      <c r="I79" s="807"/>
      <c r="J79" s="807"/>
      <c r="K79" s="807"/>
      <c r="L79" s="807"/>
      <c r="M79" s="807"/>
      <c r="N79" s="807"/>
      <c r="O79" s="807"/>
      <c r="P79" s="807"/>
      <c r="Q79" s="807"/>
      <c r="R79" s="807"/>
      <c r="S79" s="807"/>
      <c r="T79" s="807"/>
      <c r="U79" s="807"/>
      <c r="V79" s="807"/>
      <c r="W79" s="807"/>
      <c r="X79" s="807"/>
      <c r="Y79" s="807"/>
      <c r="Z79" s="807"/>
      <c r="AA79" s="807"/>
      <c r="AB79" s="807"/>
      <c r="AC79" s="807"/>
      <c r="AD79" s="807"/>
      <c r="AE79" s="807"/>
      <c r="AF79" s="807"/>
      <c r="AG79" s="807"/>
    </row>
    <row r="80" spans="1:33">
      <c r="A80" s="827"/>
      <c r="B80" s="823"/>
      <c r="C80" s="823"/>
      <c r="D80" s="807"/>
      <c r="E80" s="807"/>
      <c r="F80" s="807"/>
      <c r="G80" s="807"/>
      <c r="H80" s="807"/>
      <c r="I80" s="807"/>
      <c r="J80" s="807"/>
      <c r="K80" s="807"/>
      <c r="L80" s="807"/>
      <c r="M80" s="807"/>
      <c r="N80" s="807"/>
      <c r="O80" s="807"/>
      <c r="P80" s="807"/>
      <c r="Q80" s="807"/>
      <c r="R80" s="807"/>
      <c r="S80" s="807"/>
      <c r="T80" s="807"/>
      <c r="U80" s="807"/>
      <c r="V80" s="807"/>
      <c r="W80" s="807"/>
      <c r="X80" s="807"/>
      <c r="Y80" s="807"/>
      <c r="Z80" s="807"/>
      <c r="AA80" s="807"/>
      <c r="AB80" s="807"/>
      <c r="AC80" s="807"/>
      <c r="AD80" s="807"/>
      <c r="AE80" s="807"/>
      <c r="AF80" s="807"/>
      <c r="AG80" s="807"/>
    </row>
    <row r="81" spans="1:33">
      <c r="A81" s="2271" t="s">
        <v>718</v>
      </c>
      <c r="B81" s="2271"/>
      <c r="C81" s="2271"/>
      <c r="D81" s="2271"/>
      <c r="E81" s="2271"/>
      <c r="F81" s="2271"/>
      <c r="G81" s="2271"/>
      <c r="H81" s="2271"/>
      <c r="I81" s="2271"/>
      <c r="J81" s="2271"/>
      <c r="K81" s="2271"/>
      <c r="L81" s="2271"/>
      <c r="M81" s="2271"/>
      <c r="N81" s="2271"/>
      <c r="O81" s="2271"/>
      <c r="P81" s="2271"/>
      <c r="Q81" s="2271"/>
      <c r="R81" s="2271"/>
      <c r="S81" s="2271"/>
      <c r="T81" s="2271"/>
      <c r="U81" s="2271"/>
      <c r="V81" s="2271"/>
      <c r="W81" s="2271"/>
      <c r="X81" s="2271"/>
      <c r="Y81" s="2271"/>
      <c r="Z81" s="2271"/>
      <c r="AA81" s="2271"/>
      <c r="AB81" s="2271"/>
      <c r="AC81" s="2271"/>
      <c r="AD81" s="2271"/>
      <c r="AE81" s="2271"/>
      <c r="AF81" s="2271"/>
      <c r="AG81" s="2271"/>
    </row>
    <row r="82" spans="1:33">
      <c r="A82" s="2271" t="s">
        <v>719</v>
      </c>
      <c r="B82" s="2271"/>
      <c r="C82" s="2271"/>
      <c r="D82" s="2271"/>
      <c r="E82" s="2271"/>
      <c r="F82" s="2271"/>
      <c r="G82" s="2271"/>
      <c r="H82" s="2271"/>
      <c r="I82" s="2271"/>
      <c r="J82" s="2271"/>
      <c r="K82" s="2271"/>
      <c r="L82" s="2271"/>
      <c r="M82" s="2271"/>
      <c r="N82" s="2271"/>
      <c r="O82" s="2271"/>
      <c r="P82" s="2271"/>
      <c r="Q82" s="2271"/>
      <c r="R82" s="2271"/>
      <c r="S82" s="2271"/>
      <c r="T82" s="2271"/>
      <c r="U82" s="2271"/>
      <c r="V82" s="2271"/>
      <c r="W82" s="2271"/>
      <c r="X82" s="2271"/>
      <c r="Y82" s="2271"/>
      <c r="Z82" s="2271"/>
      <c r="AA82" s="2271"/>
      <c r="AB82" s="2271"/>
      <c r="AC82" s="2271"/>
      <c r="AD82" s="2271"/>
      <c r="AE82" s="2271"/>
      <c r="AF82" s="2271"/>
      <c r="AG82" s="2271"/>
    </row>
    <row r="83" spans="1:33">
      <c r="A83" s="2271" t="s">
        <v>720</v>
      </c>
      <c r="B83" s="2271"/>
      <c r="C83" s="2271"/>
      <c r="D83" s="2271"/>
      <c r="E83" s="2271"/>
      <c r="F83" s="2271"/>
      <c r="G83" s="2271"/>
      <c r="H83" s="2271"/>
      <c r="I83" s="2271"/>
      <c r="J83" s="2271"/>
      <c r="K83" s="2271"/>
      <c r="L83" s="2271"/>
      <c r="M83" s="2271"/>
      <c r="N83" s="2271"/>
      <c r="O83" s="2271"/>
      <c r="P83" s="2271"/>
      <c r="Q83" s="2271"/>
      <c r="R83" s="2271"/>
      <c r="S83" s="2271"/>
      <c r="T83" s="2271"/>
      <c r="U83" s="2271"/>
      <c r="V83" s="2271"/>
      <c r="W83" s="2271"/>
      <c r="X83" s="2271"/>
      <c r="Y83" s="2271"/>
      <c r="Z83" s="2271"/>
      <c r="AA83" s="2271"/>
      <c r="AB83" s="2271"/>
      <c r="AC83" s="2271"/>
      <c r="AD83" s="2271"/>
      <c r="AE83" s="2271"/>
      <c r="AF83" s="2271"/>
      <c r="AG83" s="2271"/>
    </row>
  </sheetData>
  <mergeCells count="55">
    <mergeCell ref="A81:AG81"/>
    <mergeCell ref="A82:AG82"/>
    <mergeCell ref="A83:AG83"/>
    <mergeCell ref="S53:T53"/>
    <mergeCell ref="U53:V53"/>
    <mergeCell ref="X53:Y53"/>
    <mergeCell ref="Z53:AA53"/>
    <mergeCell ref="AC53:AD53"/>
    <mergeCell ref="AE53:AF53"/>
    <mergeCell ref="A51:A55"/>
    <mergeCell ref="B51:B55"/>
    <mergeCell ref="C51:AA51"/>
    <mergeCell ref="AB51:AF52"/>
    <mergeCell ref="H52:L52"/>
    <mergeCell ref="M52:Q52"/>
    <mergeCell ref="R52:V52"/>
    <mergeCell ref="W52:AA52"/>
    <mergeCell ref="D53:E53"/>
    <mergeCell ref="F53:G53"/>
    <mergeCell ref="I53:J53"/>
    <mergeCell ref="K53:L53"/>
    <mergeCell ref="N53:O53"/>
    <mergeCell ref="P53:Q53"/>
    <mergeCell ref="C52:G52"/>
    <mergeCell ref="A40:AG40"/>
    <mergeCell ref="A41:AG41"/>
    <mergeCell ref="A42:AF42"/>
    <mergeCell ref="A47:AG47"/>
    <mergeCell ref="A48:AG48"/>
    <mergeCell ref="A39:AG39"/>
    <mergeCell ref="R11:V11"/>
    <mergeCell ref="W11:AA11"/>
    <mergeCell ref="D12:E12"/>
    <mergeCell ref="F12:G12"/>
    <mergeCell ref="I12:J12"/>
    <mergeCell ref="K12:L12"/>
    <mergeCell ref="N12:O12"/>
    <mergeCell ref="P12:Q12"/>
    <mergeCell ref="S12:T12"/>
    <mergeCell ref="U12:V12"/>
    <mergeCell ref="X12:Y12"/>
    <mergeCell ref="Z12:AA12"/>
    <mergeCell ref="AC12:AD12"/>
    <mergeCell ref="AE12:AF12"/>
    <mergeCell ref="A38:AG38"/>
    <mergeCell ref="A1:AF1"/>
    <mergeCell ref="A6:AG6"/>
    <mergeCell ref="A7:AG7"/>
    <mergeCell ref="A10:A14"/>
    <mergeCell ref="B10:B14"/>
    <mergeCell ref="C10:AA10"/>
    <mergeCell ref="AB10:AF11"/>
    <mergeCell ref="C11:G11"/>
    <mergeCell ref="H11:L11"/>
    <mergeCell ref="M11:Q11"/>
  </mergeCells>
  <pageMargins left="0.7" right="0.7" top="0.75" bottom="0.75" header="0.3" footer="0.3"/>
  <pageSetup paperSize="9" scale="42" fitToHeight="0" orientation="landscape"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J113"/>
  <sheetViews>
    <sheetView view="pageBreakPreview" topLeftCell="F1" zoomScale="60" zoomScaleNormal="30" workbookViewId="0">
      <selection activeCell="H87" sqref="H87"/>
    </sheetView>
  </sheetViews>
  <sheetFormatPr defaultRowHeight="12.75"/>
  <cols>
    <col min="1" max="54" width="9.140625" style="746"/>
    <col min="55" max="55" width="16.7109375" style="746" customWidth="1"/>
    <col min="56" max="56" width="9.140625" style="746"/>
    <col min="57" max="57" width="15.140625" style="746" customWidth="1"/>
    <col min="58" max="16384" width="9.140625" style="746"/>
  </cols>
  <sheetData>
    <row r="1" spans="1:62">
      <c r="A1" s="829"/>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c r="AV1" s="829"/>
      <c r="AW1" s="829"/>
      <c r="AX1" s="829"/>
      <c r="AY1" s="829"/>
      <c r="AZ1" s="829"/>
      <c r="BA1" s="829"/>
      <c r="BB1" s="829"/>
      <c r="BC1" s="829"/>
      <c r="BD1" s="829"/>
      <c r="BE1" s="829"/>
      <c r="BF1" s="829"/>
      <c r="BG1" s="829"/>
      <c r="BH1" s="829"/>
      <c r="BI1" s="829"/>
      <c r="BJ1" s="829"/>
    </row>
    <row r="2" spans="1:62">
      <c r="A2" s="2" t="s">
        <v>15</v>
      </c>
      <c r="B2" s="265"/>
      <c r="C2" s="265"/>
      <c r="D2" s="265"/>
      <c r="E2" s="265"/>
      <c r="F2" s="265"/>
      <c r="G2" s="265"/>
      <c r="H2" s="265"/>
      <c r="I2" s="265"/>
      <c r="J2" s="265"/>
      <c r="K2" s="265"/>
      <c r="L2" s="265"/>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t="s">
        <v>721</v>
      </c>
      <c r="BF2" s="829"/>
      <c r="BG2" s="829"/>
      <c r="BH2" s="829"/>
      <c r="BI2" s="829"/>
      <c r="BJ2" s="829"/>
    </row>
    <row r="3" spans="1:62">
      <c r="A3" s="267" t="s">
        <v>722</v>
      </c>
      <c r="B3" s="265"/>
      <c r="C3" s="265"/>
      <c r="D3" s="265"/>
      <c r="E3" s="265"/>
      <c r="F3" s="265"/>
      <c r="G3" s="265"/>
      <c r="H3" s="265"/>
      <c r="I3" s="265"/>
      <c r="J3" s="265"/>
      <c r="K3" s="265"/>
      <c r="L3" s="265"/>
      <c r="M3" s="265"/>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c r="AM3" s="829"/>
      <c r="AN3" s="829"/>
      <c r="AO3" s="829"/>
      <c r="AP3" s="829"/>
      <c r="AQ3" s="829"/>
      <c r="AR3" s="829"/>
      <c r="AS3" s="829"/>
      <c r="AT3" s="829"/>
      <c r="AU3" s="829"/>
      <c r="AV3" s="829"/>
      <c r="AW3" s="829"/>
      <c r="AX3" s="829"/>
      <c r="AY3" s="829"/>
      <c r="AZ3" s="829"/>
      <c r="BA3" s="829"/>
      <c r="BB3" s="829"/>
      <c r="BC3" s="829"/>
      <c r="BD3" s="829"/>
      <c r="BE3" s="829"/>
      <c r="BF3" s="829"/>
      <c r="BG3" s="829"/>
      <c r="BH3" s="829"/>
      <c r="BI3" s="829"/>
      <c r="BJ3" s="829"/>
    </row>
    <row r="4" spans="1:62">
      <c r="A4" s="266"/>
      <c r="B4" s="265"/>
      <c r="C4" s="265"/>
      <c r="D4" s="265"/>
      <c r="E4" s="265"/>
      <c r="F4" s="265"/>
      <c r="G4" s="265"/>
      <c r="H4" s="265"/>
      <c r="I4" s="265"/>
      <c r="J4" s="265"/>
      <c r="K4" s="265"/>
      <c r="L4" s="265"/>
      <c r="M4" s="265"/>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9"/>
      <c r="BJ4" s="829"/>
    </row>
    <row r="5" spans="1:62" ht="15.75">
      <c r="A5" s="2281" t="s">
        <v>723</v>
      </c>
      <c r="B5" s="2281"/>
      <c r="C5" s="2281"/>
      <c r="D5" s="2281"/>
      <c r="E5" s="2281"/>
      <c r="F5" s="2281"/>
      <c r="G5" s="2281"/>
      <c r="H5" s="2281"/>
      <c r="I5" s="2281"/>
      <c r="J5" s="2281"/>
      <c r="K5" s="2281"/>
      <c r="L5" s="2281"/>
      <c r="M5" s="2281"/>
      <c r="N5" s="2281"/>
      <c r="O5" s="2281"/>
      <c r="P5" s="2281"/>
      <c r="Q5" s="2281"/>
      <c r="R5" s="2281"/>
      <c r="S5" s="2281"/>
      <c r="T5" s="2281"/>
      <c r="U5" s="2281"/>
      <c r="V5" s="2281"/>
      <c r="W5" s="2281"/>
      <c r="X5" s="2281"/>
      <c r="Y5" s="2281"/>
      <c r="Z5" s="2281"/>
      <c r="AA5" s="2281"/>
      <c r="AB5" s="2281"/>
      <c r="AC5" s="2281"/>
      <c r="AD5" s="2281"/>
      <c r="AE5" s="2281"/>
      <c r="AF5" s="2281"/>
      <c r="AG5" s="2281"/>
      <c r="AH5" s="2281"/>
      <c r="AI5" s="2281"/>
      <c r="AJ5" s="2281"/>
      <c r="AK5" s="2281"/>
      <c r="AL5" s="2281"/>
      <c r="AM5" s="2281"/>
      <c r="AN5" s="2281"/>
      <c r="AO5" s="2281"/>
      <c r="AP5" s="2281"/>
      <c r="AQ5" s="2281"/>
      <c r="AR5" s="2281"/>
      <c r="AS5" s="2281"/>
      <c r="AT5" s="2281"/>
      <c r="AU5" s="2281"/>
      <c r="AV5" s="2281"/>
      <c r="AW5" s="2281"/>
      <c r="AX5" s="2281"/>
      <c r="AY5" s="2281"/>
      <c r="AZ5" s="2281"/>
      <c r="BA5" s="2281"/>
      <c r="BB5" s="2281"/>
      <c r="BC5" s="2281"/>
      <c r="BD5" s="2281"/>
      <c r="BE5" s="2281"/>
      <c r="BF5" s="829"/>
      <c r="BG5" s="829"/>
      <c r="BH5" s="829"/>
      <c r="BI5" s="829"/>
      <c r="BJ5" s="829"/>
    </row>
    <row r="6" spans="1:62">
      <c r="A6" s="2282" t="s">
        <v>648</v>
      </c>
      <c r="B6" s="2282"/>
      <c r="C6" s="2282"/>
      <c r="D6" s="2282"/>
      <c r="E6" s="2282"/>
      <c r="F6" s="2282"/>
      <c r="G6" s="2282"/>
      <c r="H6" s="2282"/>
      <c r="I6" s="2282"/>
      <c r="J6" s="2282"/>
      <c r="K6" s="2282"/>
      <c r="L6" s="2282"/>
      <c r="M6" s="2282"/>
      <c r="N6" s="2282"/>
      <c r="O6" s="2282"/>
      <c r="P6" s="2282"/>
      <c r="Q6" s="2282"/>
      <c r="R6" s="2282"/>
      <c r="S6" s="2282"/>
      <c r="T6" s="2282"/>
      <c r="U6" s="2282"/>
      <c r="V6" s="2282"/>
      <c r="W6" s="2282"/>
      <c r="X6" s="2282"/>
      <c r="Y6" s="2282"/>
      <c r="Z6" s="2282"/>
      <c r="AA6" s="2282"/>
      <c r="AB6" s="2282"/>
      <c r="AC6" s="2282"/>
      <c r="AD6" s="2282"/>
      <c r="AE6" s="2282"/>
      <c r="AF6" s="2282"/>
      <c r="AG6" s="2282"/>
      <c r="AH6" s="2282"/>
      <c r="AI6" s="2282"/>
      <c r="AJ6" s="2282"/>
      <c r="AK6" s="2282"/>
      <c r="AL6" s="2282"/>
      <c r="AM6" s="2282"/>
      <c r="AN6" s="2282"/>
      <c r="AO6" s="2282"/>
      <c r="AP6" s="2282"/>
      <c r="AQ6" s="2282"/>
      <c r="AR6" s="2282"/>
      <c r="AS6" s="2282"/>
      <c r="AT6" s="2282"/>
      <c r="AU6" s="2282"/>
      <c r="AV6" s="2282"/>
      <c r="AW6" s="2282"/>
      <c r="AX6" s="2282"/>
      <c r="AY6" s="2282"/>
      <c r="AZ6" s="2282"/>
      <c r="BA6" s="2282"/>
      <c r="BB6" s="2282"/>
      <c r="BC6" s="2282"/>
      <c r="BD6" s="2282"/>
      <c r="BE6" s="2282"/>
      <c r="BF6" s="829"/>
      <c r="BG6" s="829"/>
      <c r="BH6" s="829"/>
      <c r="BI6" s="829"/>
      <c r="BJ6" s="829"/>
    </row>
    <row r="7" spans="1:62">
      <c r="A7" s="712"/>
      <c r="B7" s="712"/>
      <c r="C7" s="712"/>
      <c r="D7" s="712"/>
      <c r="E7" s="712"/>
      <c r="F7" s="712"/>
      <c r="G7" s="712"/>
      <c r="H7" s="712"/>
      <c r="I7" s="712"/>
      <c r="J7" s="712"/>
      <c r="K7" s="712"/>
      <c r="L7" s="712"/>
      <c r="M7" s="712"/>
      <c r="N7" s="829"/>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c r="BF7" s="829"/>
      <c r="BG7" s="829"/>
      <c r="BH7" s="829"/>
      <c r="BI7" s="829"/>
      <c r="BJ7" s="829"/>
    </row>
    <row r="8" spans="1:62" ht="13.5" thickBot="1">
      <c r="A8" s="265"/>
      <c r="B8" s="265"/>
      <c r="C8" s="268"/>
      <c r="D8" s="268"/>
      <c r="E8" s="268"/>
      <c r="F8" s="268"/>
      <c r="G8" s="268"/>
      <c r="H8" s="268"/>
      <c r="I8" s="268"/>
      <c r="J8" s="268"/>
      <c r="K8" s="268"/>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t="s">
        <v>8</v>
      </c>
      <c r="BF8" s="269"/>
      <c r="BG8" s="269"/>
      <c r="BH8" s="269"/>
      <c r="BI8" s="269"/>
      <c r="BJ8" s="269"/>
    </row>
    <row r="9" spans="1:62">
      <c r="A9" s="2283" t="s">
        <v>724</v>
      </c>
      <c r="B9" s="2287" t="s">
        <v>725</v>
      </c>
      <c r="C9" s="2291" t="s">
        <v>726</v>
      </c>
      <c r="D9" s="2292"/>
      <c r="E9" s="2292"/>
      <c r="F9" s="2292"/>
      <c r="G9" s="2292"/>
      <c r="H9" s="2292"/>
      <c r="I9" s="2292"/>
      <c r="J9" s="2292"/>
      <c r="K9" s="2292"/>
      <c r="L9" s="2292"/>
      <c r="M9" s="2292"/>
      <c r="N9" s="2292"/>
      <c r="O9" s="2292"/>
      <c r="P9" s="2292"/>
      <c r="Q9" s="2292"/>
      <c r="R9" s="2292"/>
      <c r="S9" s="2292"/>
      <c r="T9" s="2292"/>
      <c r="U9" s="2292"/>
      <c r="V9" s="2292"/>
      <c r="W9" s="2292"/>
      <c r="X9" s="2292"/>
      <c r="Y9" s="2292"/>
      <c r="Z9" s="2292"/>
      <c r="AA9" s="2292"/>
      <c r="AB9" s="2292"/>
      <c r="AC9" s="2292"/>
      <c r="AD9" s="2292"/>
      <c r="AE9" s="2292"/>
      <c r="AF9" s="2292"/>
      <c r="AG9" s="2292"/>
      <c r="AH9" s="2292"/>
      <c r="AI9" s="2292"/>
      <c r="AJ9" s="2292"/>
      <c r="AK9" s="2292"/>
      <c r="AL9" s="2292"/>
      <c r="AM9" s="2292"/>
      <c r="AN9" s="2292"/>
      <c r="AO9" s="2292"/>
      <c r="AP9" s="2292"/>
      <c r="AQ9" s="2292"/>
      <c r="AR9" s="2292"/>
      <c r="AS9" s="2292"/>
      <c r="AT9" s="2292"/>
      <c r="AU9" s="2292"/>
      <c r="AV9" s="2292"/>
      <c r="AW9" s="2292"/>
      <c r="AX9" s="2292"/>
      <c r="AY9" s="2292"/>
      <c r="AZ9" s="2293"/>
      <c r="BA9" s="2262" t="s">
        <v>586</v>
      </c>
      <c r="BB9" s="2263"/>
      <c r="BC9" s="2263"/>
      <c r="BD9" s="2263"/>
      <c r="BE9" s="2264"/>
      <c r="BF9" s="830"/>
      <c r="BG9" s="830"/>
      <c r="BH9" s="830"/>
      <c r="BI9" s="830"/>
      <c r="BJ9" s="830"/>
    </row>
    <row r="10" spans="1:62">
      <c r="A10" s="2284"/>
      <c r="B10" s="2288"/>
      <c r="C10" s="2294" t="s">
        <v>650</v>
      </c>
      <c r="D10" s="2295"/>
      <c r="E10" s="2295"/>
      <c r="F10" s="2295"/>
      <c r="G10" s="2295"/>
      <c r="H10" s="2295"/>
      <c r="I10" s="2295"/>
      <c r="J10" s="2295"/>
      <c r="K10" s="2295"/>
      <c r="L10" s="2296"/>
      <c r="M10" s="2294" t="s">
        <v>651</v>
      </c>
      <c r="N10" s="2295"/>
      <c r="O10" s="2295"/>
      <c r="P10" s="2295"/>
      <c r="Q10" s="2295"/>
      <c r="R10" s="2295"/>
      <c r="S10" s="2295"/>
      <c r="T10" s="2295"/>
      <c r="U10" s="2295"/>
      <c r="V10" s="2296"/>
      <c r="W10" s="2294" t="s">
        <v>652</v>
      </c>
      <c r="X10" s="2295"/>
      <c r="Y10" s="2295"/>
      <c r="Z10" s="2295"/>
      <c r="AA10" s="2295"/>
      <c r="AB10" s="2295"/>
      <c r="AC10" s="2295"/>
      <c r="AD10" s="2295"/>
      <c r="AE10" s="2295"/>
      <c r="AF10" s="2296"/>
      <c r="AG10" s="2294" t="s">
        <v>653</v>
      </c>
      <c r="AH10" s="2295"/>
      <c r="AI10" s="2295"/>
      <c r="AJ10" s="2295"/>
      <c r="AK10" s="2295"/>
      <c r="AL10" s="2295"/>
      <c r="AM10" s="2295"/>
      <c r="AN10" s="2295"/>
      <c r="AO10" s="2295"/>
      <c r="AP10" s="2296"/>
      <c r="AQ10" s="2294" t="s">
        <v>654</v>
      </c>
      <c r="AR10" s="2295"/>
      <c r="AS10" s="2295"/>
      <c r="AT10" s="2295"/>
      <c r="AU10" s="2295"/>
      <c r="AV10" s="2295"/>
      <c r="AW10" s="2295"/>
      <c r="AX10" s="2295"/>
      <c r="AY10" s="2295"/>
      <c r="AZ10" s="2296"/>
      <c r="BA10" s="2265"/>
      <c r="BB10" s="2266"/>
      <c r="BC10" s="2266"/>
      <c r="BD10" s="2266"/>
      <c r="BE10" s="2267"/>
      <c r="BF10" s="830"/>
      <c r="BG10" s="830"/>
      <c r="BH10" s="830"/>
      <c r="BI10" s="830"/>
      <c r="BJ10" s="830"/>
    </row>
    <row r="11" spans="1:62" ht="36" customHeight="1">
      <c r="A11" s="2284"/>
      <c r="B11" s="2289"/>
      <c r="C11" s="2297"/>
      <c r="D11" s="2298"/>
      <c r="E11" s="2301" t="s">
        <v>655</v>
      </c>
      <c r="F11" s="2302"/>
      <c r="G11" s="2302"/>
      <c r="H11" s="2303"/>
      <c r="I11" s="2301" t="s">
        <v>656</v>
      </c>
      <c r="J11" s="2302"/>
      <c r="K11" s="2302"/>
      <c r="L11" s="2303"/>
      <c r="M11" s="2297"/>
      <c r="N11" s="2298"/>
      <c r="O11" s="2301" t="s">
        <v>655</v>
      </c>
      <c r="P11" s="2302"/>
      <c r="Q11" s="2302"/>
      <c r="R11" s="2303"/>
      <c r="S11" s="2301" t="s">
        <v>656</v>
      </c>
      <c r="T11" s="2302"/>
      <c r="U11" s="2302"/>
      <c r="V11" s="2303"/>
      <c r="W11" s="2297"/>
      <c r="X11" s="2298"/>
      <c r="Y11" s="2301" t="s">
        <v>655</v>
      </c>
      <c r="Z11" s="2302"/>
      <c r="AA11" s="2302"/>
      <c r="AB11" s="2303"/>
      <c r="AC11" s="2301" t="s">
        <v>656</v>
      </c>
      <c r="AD11" s="2302"/>
      <c r="AE11" s="2302"/>
      <c r="AF11" s="2303"/>
      <c r="AG11" s="2297"/>
      <c r="AH11" s="2298"/>
      <c r="AI11" s="2301" t="s">
        <v>655</v>
      </c>
      <c r="AJ11" s="2302"/>
      <c r="AK11" s="2302"/>
      <c r="AL11" s="2303"/>
      <c r="AM11" s="2301" t="s">
        <v>656</v>
      </c>
      <c r="AN11" s="2302"/>
      <c r="AO11" s="2302"/>
      <c r="AP11" s="2303"/>
      <c r="AQ11" s="2297"/>
      <c r="AR11" s="2298"/>
      <c r="AS11" s="2301" t="s">
        <v>655</v>
      </c>
      <c r="AT11" s="2302"/>
      <c r="AU11" s="2302"/>
      <c r="AV11" s="2303"/>
      <c r="AW11" s="2301" t="s">
        <v>656</v>
      </c>
      <c r="AX11" s="2302"/>
      <c r="AY11" s="2302"/>
      <c r="AZ11" s="2303"/>
      <c r="BA11" s="814"/>
      <c r="BB11" s="2272" t="s">
        <v>655</v>
      </c>
      <c r="BC11" s="2274"/>
      <c r="BD11" s="2272" t="s">
        <v>656</v>
      </c>
      <c r="BE11" s="2275"/>
      <c r="BF11" s="829"/>
      <c r="BG11" s="829"/>
      <c r="BH11" s="829"/>
      <c r="BI11" s="829"/>
      <c r="BJ11" s="829"/>
    </row>
    <row r="12" spans="1:62" ht="32.25" customHeight="1">
      <c r="A12" s="2284"/>
      <c r="B12" s="2289"/>
      <c r="C12" s="2299"/>
      <c r="D12" s="2300"/>
      <c r="E12" s="270"/>
      <c r="F12" s="711"/>
      <c r="G12" s="2312" t="s">
        <v>657</v>
      </c>
      <c r="H12" s="2312"/>
      <c r="I12" s="270"/>
      <c r="J12" s="711"/>
      <c r="K12" s="2312" t="s">
        <v>658</v>
      </c>
      <c r="L12" s="2312"/>
      <c r="M12" s="2299"/>
      <c r="N12" s="2300"/>
      <c r="O12" s="270"/>
      <c r="P12" s="711"/>
      <c r="Q12" s="2312" t="s">
        <v>657</v>
      </c>
      <c r="R12" s="2312"/>
      <c r="S12" s="270"/>
      <c r="T12" s="711"/>
      <c r="U12" s="2312" t="s">
        <v>658</v>
      </c>
      <c r="V12" s="2312"/>
      <c r="W12" s="2299"/>
      <c r="X12" s="2300"/>
      <c r="Y12" s="270"/>
      <c r="Z12" s="711"/>
      <c r="AA12" s="2312" t="s">
        <v>657</v>
      </c>
      <c r="AB12" s="2312"/>
      <c r="AC12" s="270"/>
      <c r="AD12" s="711"/>
      <c r="AE12" s="2312" t="s">
        <v>658</v>
      </c>
      <c r="AF12" s="2312"/>
      <c r="AG12" s="2299"/>
      <c r="AH12" s="2300"/>
      <c r="AI12" s="270"/>
      <c r="AJ12" s="711"/>
      <c r="AK12" s="2312" t="s">
        <v>657</v>
      </c>
      <c r="AL12" s="2312"/>
      <c r="AM12" s="270"/>
      <c r="AN12" s="711"/>
      <c r="AO12" s="2312" t="s">
        <v>658</v>
      </c>
      <c r="AP12" s="2312"/>
      <c r="AQ12" s="2299"/>
      <c r="AR12" s="2300"/>
      <c r="AS12" s="270"/>
      <c r="AT12" s="711"/>
      <c r="AU12" s="2312" t="s">
        <v>657</v>
      </c>
      <c r="AV12" s="2312"/>
      <c r="AW12" s="270"/>
      <c r="AX12" s="711"/>
      <c r="AY12" s="2312" t="s">
        <v>658</v>
      </c>
      <c r="AZ12" s="2312"/>
      <c r="BA12" s="759"/>
      <c r="BB12" s="2304"/>
      <c r="BC12" s="2305" t="s">
        <v>657</v>
      </c>
      <c r="BD12" s="2304"/>
      <c r="BE12" s="2314" t="s">
        <v>658</v>
      </c>
      <c r="BF12" s="829"/>
      <c r="BG12" s="829"/>
      <c r="BH12" s="829"/>
      <c r="BI12" s="829"/>
      <c r="BJ12" s="829"/>
    </row>
    <row r="13" spans="1:62">
      <c r="A13" s="2285"/>
      <c r="B13" s="2290"/>
      <c r="C13" s="271" t="s">
        <v>727</v>
      </c>
      <c r="D13" s="713" t="s">
        <v>728</v>
      </c>
      <c r="E13" s="713" t="s">
        <v>727</v>
      </c>
      <c r="F13" s="713" t="s">
        <v>728</v>
      </c>
      <c r="G13" s="713" t="s">
        <v>727</v>
      </c>
      <c r="H13" s="713" t="s">
        <v>728</v>
      </c>
      <c r="I13" s="713" t="s">
        <v>727</v>
      </c>
      <c r="J13" s="713" t="s">
        <v>728</v>
      </c>
      <c r="K13" s="713" t="s">
        <v>727</v>
      </c>
      <c r="L13" s="713" t="s">
        <v>728</v>
      </c>
      <c r="M13" s="271" t="s">
        <v>727</v>
      </c>
      <c r="N13" s="713" t="s">
        <v>728</v>
      </c>
      <c r="O13" s="713" t="s">
        <v>727</v>
      </c>
      <c r="P13" s="713" t="s">
        <v>728</v>
      </c>
      <c r="Q13" s="713" t="s">
        <v>727</v>
      </c>
      <c r="R13" s="713" t="s">
        <v>728</v>
      </c>
      <c r="S13" s="713" t="s">
        <v>727</v>
      </c>
      <c r="T13" s="713" t="s">
        <v>728</v>
      </c>
      <c r="U13" s="713" t="s">
        <v>727</v>
      </c>
      <c r="V13" s="713" t="s">
        <v>728</v>
      </c>
      <c r="W13" s="271" t="s">
        <v>727</v>
      </c>
      <c r="X13" s="713" t="s">
        <v>728</v>
      </c>
      <c r="Y13" s="713" t="s">
        <v>727</v>
      </c>
      <c r="Z13" s="713" t="s">
        <v>728</v>
      </c>
      <c r="AA13" s="713" t="s">
        <v>727</v>
      </c>
      <c r="AB13" s="713" t="s">
        <v>728</v>
      </c>
      <c r="AC13" s="713" t="s">
        <v>727</v>
      </c>
      <c r="AD13" s="713" t="s">
        <v>728</v>
      </c>
      <c r="AE13" s="713" t="s">
        <v>727</v>
      </c>
      <c r="AF13" s="713" t="s">
        <v>728</v>
      </c>
      <c r="AG13" s="271" t="s">
        <v>727</v>
      </c>
      <c r="AH13" s="713" t="s">
        <v>728</v>
      </c>
      <c r="AI13" s="713" t="s">
        <v>727</v>
      </c>
      <c r="AJ13" s="713" t="s">
        <v>728</v>
      </c>
      <c r="AK13" s="713" t="s">
        <v>727</v>
      </c>
      <c r="AL13" s="713" t="s">
        <v>728</v>
      </c>
      <c r="AM13" s="713" t="s">
        <v>727</v>
      </c>
      <c r="AN13" s="713" t="s">
        <v>728</v>
      </c>
      <c r="AO13" s="713" t="s">
        <v>727</v>
      </c>
      <c r="AP13" s="713" t="s">
        <v>728</v>
      </c>
      <c r="AQ13" s="271" t="s">
        <v>727</v>
      </c>
      <c r="AR13" s="713" t="s">
        <v>728</v>
      </c>
      <c r="AS13" s="713" t="s">
        <v>727</v>
      </c>
      <c r="AT13" s="713" t="s">
        <v>728</v>
      </c>
      <c r="AU13" s="713" t="s">
        <v>727</v>
      </c>
      <c r="AV13" s="713" t="s">
        <v>728</v>
      </c>
      <c r="AW13" s="713" t="s">
        <v>727</v>
      </c>
      <c r="AX13" s="713" t="s">
        <v>728</v>
      </c>
      <c r="AY13" s="713" t="s">
        <v>727</v>
      </c>
      <c r="AZ13" s="713" t="s">
        <v>728</v>
      </c>
      <c r="BA13" s="766"/>
      <c r="BB13" s="2304"/>
      <c r="BC13" s="2305"/>
      <c r="BD13" s="2304"/>
      <c r="BE13" s="2314"/>
      <c r="BF13" s="829"/>
      <c r="BG13" s="829"/>
      <c r="BH13" s="829"/>
      <c r="BI13" s="829"/>
      <c r="BJ13" s="829"/>
    </row>
    <row r="14" spans="1:62">
      <c r="A14" s="2286"/>
      <c r="B14" s="2290"/>
      <c r="C14" s="273">
        <v>1</v>
      </c>
      <c r="D14" s="710">
        <v>2</v>
      </c>
      <c r="E14" s="710">
        <v>3</v>
      </c>
      <c r="F14" s="273">
        <v>4</v>
      </c>
      <c r="G14" s="710">
        <v>5</v>
      </c>
      <c r="H14" s="273">
        <v>6</v>
      </c>
      <c r="I14" s="710">
        <v>7</v>
      </c>
      <c r="J14" s="710">
        <v>8</v>
      </c>
      <c r="K14" s="273">
        <v>9</v>
      </c>
      <c r="L14" s="710">
        <v>10</v>
      </c>
      <c r="M14" s="273">
        <v>11</v>
      </c>
      <c r="N14" s="710">
        <v>12</v>
      </c>
      <c r="O14" s="710">
        <v>13</v>
      </c>
      <c r="P14" s="273">
        <v>14</v>
      </c>
      <c r="Q14" s="710">
        <v>15</v>
      </c>
      <c r="R14" s="273">
        <v>16</v>
      </c>
      <c r="S14" s="710">
        <v>17</v>
      </c>
      <c r="T14" s="710">
        <v>18</v>
      </c>
      <c r="U14" s="273">
        <v>19</v>
      </c>
      <c r="V14" s="710">
        <v>20</v>
      </c>
      <c r="W14" s="273">
        <v>21</v>
      </c>
      <c r="X14" s="710">
        <v>22</v>
      </c>
      <c r="Y14" s="710">
        <v>23</v>
      </c>
      <c r="Z14" s="273">
        <v>24</v>
      </c>
      <c r="AA14" s="710">
        <v>25</v>
      </c>
      <c r="AB14" s="273">
        <v>26</v>
      </c>
      <c r="AC14" s="710">
        <v>27</v>
      </c>
      <c r="AD14" s="710">
        <v>28</v>
      </c>
      <c r="AE14" s="273">
        <v>29</v>
      </c>
      <c r="AF14" s="710">
        <v>30</v>
      </c>
      <c r="AG14" s="273">
        <v>31</v>
      </c>
      <c r="AH14" s="710">
        <v>32</v>
      </c>
      <c r="AI14" s="710">
        <v>33</v>
      </c>
      <c r="AJ14" s="273">
        <v>34</v>
      </c>
      <c r="AK14" s="710">
        <v>35</v>
      </c>
      <c r="AL14" s="273">
        <v>36</v>
      </c>
      <c r="AM14" s="710">
        <v>37</v>
      </c>
      <c r="AN14" s="710">
        <v>38</v>
      </c>
      <c r="AO14" s="273">
        <v>39</v>
      </c>
      <c r="AP14" s="710">
        <v>40</v>
      </c>
      <c r="AQ14" s="273">
        <v>41</v>
      </c>
      <c r="AR14" s="710">
        <v>42</v>
      </c>
      <c r="AS14" s="710">
        <v>43</v>
      </c>
      <c r="AT14" s="273">
        <v>44</v>
      </c>
      <c r="AU14" s="710">
        <v>45</v>
      </c>
      <c r="AV14" s="273">
        <v>46</v>
      </c>
      <c r="AW14" s="710">
        <v>47</v>
      </c>
      <c r="AX14" s="710">
        <v>48</v>
      </c>
      <c r="AY14" s="273">
        <v>49</v>
      </c>
      <c r="AZ14" s="710">
        <v>50</v>
      </c>
      <c r="BA14" s="273">
        <v>51</v>
      </c>
      <c r="BB14" s="710">
        <v>52</v>
      </c>
      <c r="BC14" s="710">
        <v>53</v>
      </c>
      <c r="BD14" s="273">
        <v>54</v>
      </c>
      <c r="BE14" s="275">
        <v>55</v>
      </c>
      <c r="BF14" s="829"/>
      <c r="BG14" s="829"/>
      <c r="BH14" s="829"/>
      <c r="BI14" s="829"/>
      <c r="BJ14" s="829"/>
    </row>
    <row r="15" spans="1:62" ht="22.5">
      <c r="A15" s="276" t="s">
        <v>2</v>
      </c>
      <c r="B15" s="708" t="s">
        <v>659</v>
      </c>
      <c r="C15" s="708"/>
      <c r="D15" s="708"/>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831"/>
      <c r="BC15" s="831"/>
      <c r="BD15" s="831"/>
      <c r="BE15" s="832"/>
      <c r="BF15" s="829"/>
      <c r="BG15" s="829"/>
      <c r="BH15" s="829"/>
      <c r="BI15" s="829"/>
      <c r="BJ15" s="829"/>
    </row>
    <row r="16" spans="1:62">
      <c r="A16" s="276"/>
      <c r="B16" s="708"/>
      <c r="C16" s="708"/>
      <c r="D16" s="708"/>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831"/>
      <c r="BC16" s="831"/>
      <c r="BD16" s="831"/>
      <c r="BE16" s="832"/>
      <c r="BF16" s="829"/>
      <c r="BG16" s="829"/>
      <c r="BH16" s="829"/>
      <c r="BI16" s="829"/>
      <c r="BJ16" s="829"/>
    </row>
    <row r="17" spans="1:62" ht="56.25">
      <c r="A17" s="278"/>
      <c r="B17" s="709" t="s">
        <v>729</v>
      </c>
      <c r="C17" s="709"/>
      <c r="D17" s="709"/>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831"/>
      <c r="BC17" s="831"/>
      <c r="BD17" s="831"/>
      <c r="BE17" s="832"/>
      <c r="BF17" s="829"/>
      <c r="BG17" s="829"/>
      <c r="BH17" s="829"/>
      <c r="BI17" s="829"/>
      <c r="BJ17" s="829"/>
    </row>
    <row r="18" spans="1:62" ht="22.5">
      <c r="A18" s="279" t="s">
        <v>1</v>
      </c>
      <c r="B18" s="708" t="s">
        <v>660</v>
      </c>
      <c r="C18" s="708"/>
      <c r="D18" s="708"/>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831"/>
      <c r="BC18" s="831"/>
      <c r="BD18" s="831"/>
      <c r="BE18" s="832"/>
      <c r="BF18" s="829"/>
      <c r="BG18" s="829"/>
      <c r="BH18" s="829"/>
      <c r="BI18" s="829"/>
      <c r="BJ18" s="829"/>
    </row>
    <row r="19" spans="1:62">
      <c r="A19" s="276"/>
      <c r="B19" s="708"/>
      <c r="C19" s="708"/>
      <c r="D19" s="708"/>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831"/>
      <c r="BC19" s="831"/>
      <c r="BD19" s="831"/>
      <c r="BE19" s="832"/>
      <c r="BF19" s="829"/>
      <c r="BG19" s="829"/>
      <c r="BH19" s="829"/>
      <c r="BI19" s="829"/>
      <c r="BJ19" s="829"/>
    </row>
    <row r="20" spans="1:62" ht="56.25">
      <c r="A20" s="278"/>
      <c r="B20" s="709" t="s">
        <v>729</v>
      </c>
      <c r="C20" s="709"/>
      <c r="D20" s="709"/>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831"/>
      <c r="BC20" s="831"/>
      <c r="BD20" s="831"/>
      <c r="BE20" s="832"/>
      <c r="BF20" s="829"/>
      <c r="BG20" s="829"/>
      <c r="BH20" s="829"/>
      <c r="BI20" s="829"/>
      <c r="BJ20" s="829"/>
    </row>
    <row r="21" spans="1:62" ht="33.75">
      <c r="A21" s="279" t="s">
        <v>347</v>
      </c>
      <c r="B21" s="708" t="s">
        <v>730</v>
      </c>
      <c r="C21" s="708"/>
      <c r="D21" s="708"/>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831"/>
      <c r="BC21" s="831"/>
      <c r="BD21" s="831"/>
      <c r="BE21" s="832"/>
      <c r="BF21" s="829"/>
      <c r="BG21" s="829"/>
      <c r="BH21" s="829"/>
      <c r="BI21" s="829"/>
      <c r="BJ21" s="829"/>
    </row>
    <row r="22" spans="1:62">
      <c r="A22" s="276"/>
      <c r="B22" s="708"/>
      <c r="C22" s="708"/>
      <c r="D22" s="708"/>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831"/>
      <c r="BC22" s="831"/>
      <c r="BD22" s="831"/>
      <c r="BE22" s="832"/>
      <c r="BF22" s="829"/>
      <c r="BG22" s="829"/>
      <c r="BH22" s="829"/>
      <c r="BI22" s="829"/>
      <c r="BJ22" s="829"/>
    </row>
    <row r="23" spans="1:62" ht="56.25">
      <c r="A23" s="278"/>
      <c r="B23" s="709" t="s">
        <v>729</v>
      </c>
      <c r="C23" s="709"/>
      <c r="D23" s="709"/>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831"/>
      <c r="BC23" s="831"/>
      <c r="BD23" s="831"/>
      <c r="BE23" s="832"/>
      <c r="BF23" s="829"/>
      <c r="BG23" s="829"/>
      <c r="BH23" s="829"/>
      <c r="BI23" s="829"/>
      <c r="BJ23" s="829"/>
    </row>
    <row r="24" spans="1:62" ht="22.5">
      <c r="A24" s="276" t="s">
        <v>349</v>
      </c>
      <c r="B24" s="708" t="s">
        <v>662</v>
      </c>
      <c r="C24" s="708"/>
      <c r="D24" s="708"/>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831"/>
      <c r="BC24" s="831"/>
      <c r="BD24" s="831"/>
      <c r="BE24" s="832"/>
      <c r="BF24" s="829"/>
      <c r="BG24" s="829"/>
      <c r="BH24" s="829"/>
      <c r="BI24" s="829"/>
      <c r="BJ24" s="829"/>
    </row>
    <row r="25" spans="1:62">
      <c r="A25" s="276"/>
      <c r="B25" s="708"/>
      <c r="C25" s="708"/>
      <c r="D25" s="708"/>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831"/>
      <c r="BC25" s="831"/>
      <c r="BD25" s="831"/>
      <c r="BE25" s="832"/>
      <c r="BF25" s="829"/>
      <c r="BG25" s="829"/>
      <c r="BH25" s="829"/>
      <c r="BI25" s="829"/>
      <c r="BJ25" s="829"/>
    </row>
    <row r="26" spans="1:62" ht="56.25">
      <c r="A26" s="278"/>
      <c r="B26" s="709" t="s">
        <v>729</v>
      </c>
      <c r="C26" s="709"/>
      <c r="D26" s="709"/>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831"/>
      <c r="BC26" s="831"/>
      <c r="BD26" s="831"/>
      <c r="BE26" s="832"/>
      <c r="BF26" s="829"/>
      <c r="BG26" s="829"/>
      <c r="BH26" s="829"/>
      <c r="BI26" s="829"/>
      <c r="BJ26" s="829"/>
    </row>
    <row r="27" spans="1:62" ht="22.5">
      <c r="A27" s="276" t="s">
        <v>350</v>
      </c>
      <c r="B27" s="708" t="s">
        <v>663</v>
      </c>
      <c r="C27" s="708"/>
      <c r="D27" s="708"/>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831"/>
      <c r="BC27" s="831"/>
      <c r="BD27" s="831"/>
      <c r="BE27" s="832"/>
      <c r="BF27" s="829"/>
      <c r="BG27" s="829"/>
      <c r="BH27" s="829"/>
      <c r="BI27" s="829"/>
      <c r="BJ27" s="829"/>
    </row>
    <row r="28" spans="1:62">
      <c r="A28" s="276"/>
      <c r="B28" s="708"/>
      <c r="C28" s="708"/>
      <c r="D28" s="708"/>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831"/>
      <c r="BC28" s="831"/>
      <c r="BD28" s="831"/>
      <c r="BE28" s="832"/>
      <c r="BF28" s="829"/>
      <c r="BG28" s="829"/>
      <c r="BH28" s="829"/>
      <c r="BI28" s="829"/>
      <c r="BJ28" s="829"/>
    </row>
    <row r="29" spans="1:62" ht="56.25">
      <c r="A29" s="278"/>
      <c r="B29" s="709" t="s">
        <v>729</v>
      </c>
      <c r="C29" s="709"/>
      <c r="D29" s="709"/>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831"/>
      <c r="BC29" s="831"/>
      <c r="BD29" s="831"/>
      <c r="BE29" s="832"/>
      <c r="BF29" s="829"/>
      <c r="BG29" s="829"/>
      <c r="BH29" s="829"/>
      <c r="BI29" s="829"/>
      <c r="BJ29" s="829"/>
    </row>
    <row r="30" spans="1:62" ht="90">
      <c r="A30" s="276" t="s">
        <v>351</v>
      </c>
      <c r="B30" s="775" t="s">
        <v>1516</v>
      </c>
      <c r="C30" s="708"/>
      <c r="D30" s="708"/>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831"/>
      <c r="BC30" s="831"/>
      <c r="BD30" s="831"/>
      <c r="BE30" s="832"/>
      <c r="BF30" s="829"/>
      <c r="BG30" s="829"/>
      <c r="BH30" s="829"/>
      <c r="BI30" s="829"/>
      <c r="BJ30" s="829"/>
    </row>
    <row r="31" spans="1:62">
      <c r="A31" s="279"/>
      <c r="B31" s="502"/>
      <c r="C31" s="708"/>
      <c r="D31" s="708"/>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831"/>
      <c r="BC31" s="831"/>
      <c r="BD31" s="831"/>
      <c r="BE31" s="832"/>
      <c r="BF31" s="829"/>
      <c r="BG31" s="829"/>
      <c r="BH31" s="829"/>
      <c r="BI31" s="829"/>
      <c r="BJ31" s="829"/>
    </row>
    <row r="32" spans="1:62" ht="56.25">
      <c r="A32" s="278"/>
      <c r="B32" s="714" t="s">
        <v>729</v>
      </c>
      <c r="C32" s="709"/>
      <c r="D32" s="709"/>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831"/>
      <c r="BC32" s="831"/>
      <c r="BD32" s="831"/>
      <c r="BE32" s="832"/>
      <c r="BF32" s="829"/>
      <c r="BG32" s="829"/>
      <c r="BH32" s="829"/>
      <c r="BI32" s="829"/>
      <c r="BJ32" s="829"/>
    </row>
    <row r="33" spans="1:62" ht="78.75">
      <c r="A33" s="276" t="s">
        <v>212</v>
      </c>
      <c r="B33" s="775" t="s">
        <v>1518</v>
      </c>
      <c r="C33" s="708"/>
      <c r="D33" s="708"/>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t="s">
        <v>731</v>
      </c>
      <c r="AX33" s="277"/>
      <c r="AY33" s="277"/>
      <c r="AZ33" s="277"/>
      <c r="BA33" s="277"/>
      <c r="BB33" s="831"/>
      <c r="BC33" s="831"/>
      <c r="BD33" s="831"/>
      <c r="BE33" s="832"/>
      <c r="BF33" s="829"/>
      <c r="BG33" s="829"/>
      <c r="BH33" s="829"/>
      <c r="BI33" s="829"/>
      <c r="BJ33" s="829"/>
    </row>
    <row r="34" spans="1:62">
      <c r="A34" s="276"/>
      <c r="B34" s="708"/>
      <c r="C34" s="708"/>
      <c r="D34" s="708"/>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80"/>
      <c r="BC34" s="280"/>
      <c r="BD34" s="831"/>
      <c r="BE34" s="832"/>
      <c r="BF34" s="829"/>
      <c r="BG34" s="829"/>
      <c r="BH34" s="829"/>
      <c r="BI34" s="829"/>
      <c r="BJ34" s="829"/>
    </row>
    <row r="35" spans="1:62" ht="56.25">
      <c r="A35" s="278"/>
      <c r="B35" s="709" t="s">
        <v>729</v>
      </c>
      <c r="C35" s="709"/>
      <c r="D35" s="709"/>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80"/>
      <c r="BC35" s="280"/>
      <c r="BD35" s="831"/>
      <c r="BE35" s="832"/>
      <c r="BF35" s="829"/>
      <c r="BG35" s="829"/>
      <c r="BH35" s="829"/>
      <c r="BI35" s="829"/>
      <c r="BJ35" s="829"/>
    </row>
    <row r="36" spans="1:62" ht="236.25">
      <c r="A36" s="276" t="s">
        <v>222</v>
      </c>
      <c r="B36" s="708" t="s">
        <v>666</v>
      </c>
      <c r="C36" s="708"/>
      <c r="D36" s="708"/>
      <c r="E36" s="281"/>
      <c r="F36" s="281"/>
      <c r="G36" s="281"/>
      <c r="H36" s="281"/>
      <c r="I36" s="281"/>
      <c r="J36" s="281"/>
      <c r="K36" s="281"/>
      <c r="L36" s="281"/>
      <c r="M36" s="277"/>
      <c r="N36" s="277"/>
      <c r="O36" s="281"/>
      <c r="P36" s="281"/>
      <c r="Q36" s="281"/>
      <c r="R36" s="281"/>
      <c r="S36" s="281"/>
      <c r="T36" s="281"/>
      <c r="U36" s="281"/>
      <c r="V36" s="281"/>
      <c r="W36" s="277"/>
      <c r="X36" s="277"/>
      <c r="Y36" s="281"/>
      <c r="Z36" s="281"/>
      <c r="AA36" s="281"/>
      <c r="AB36" s="281"/>
      <c r="AC36" s="281"/>
      <c r="AD36" s="281"/>
      <c r="AE36" s="281"/>
      <c r="AF36" s="281"/>
      <c r="AG36" s="277"/>
      <c r="AH36" s="277"/>
      <c r="AI36" s="281"/>
      <c r="AJ36" s="281"/>
      <c r="AK36" s="281"/>
      <c r="AL36" s="281"/>
      <c r="AM36" s="281"/>
      <c r="AN36" s="281"/>
      <c r="AO36" s="281"/>
      <c r="AP36" s="281"/>
      <c r="AQ36" s="277"/>
      <c r="AR36" s="277"/>
      <c r="AS36" s="281"/>
      <c r="AT36" s="281"/>
      <c r="AU36" s="281"/>
      <c r="AV36" s="281"/>
      <c r="AW36" s="281"/>
      <c r="AX36" s="281"/>
      <c r="AY36" s="281"/>
      <c r="AZ36" s="281"/>
      <c r="BA36" s="277"/>
      <c r="BB36" s="282"/>
      <c r="BC36" s="283" t="s">
        <v>732</v>
      </c>
      <c r="BD36" s="833"/>
      <c r="BE36" s="834"/>
      <c r="BF36" s="829"/>
      <c r="BG36" s="829"/>
      <c r="BH36" s="829"/>
      <c r="BI36" s="829"/>
      <c r="BJ36" s="829"/>
    </row>
    <row r="37" spans="1:62">
      <c r="A37" s="276"/>
      <c r="B37" s="708"/>
      <c r="C37" s="708"/>
      <c r="D37" s="708"/>
      <c r="E37" s="281"/>
      <c r="F37" s="281"/>
      <c r="G37" s="281"/>
      <c r="H37" s="281"/>
      <c r="I37" s="281"/>
      <c r="J37" s="281"/>
      <c r="K37" s="281"/>
      <c r="L37" s="281"/>
      <c r="M37" s="277"/>
      <c r="N37" s="277"/>
      <c r="O37" s="281"/>
      <c r="P37" s="281"/>
      <c r="Q37" s="281"/>
      <c r="R37" s="281"/>
      <c r="S37" s="281"/>
      <c r="T37" s="281"/>
      <c r="U37" s="281"/>
      <c r="V37" s="281"/>
      <c r="W37" s="277"/>
      <c r="X37" s="277"/>
      <c r="Y37" s="281"/>
      <c r="Z37" s="281"/>
      <c r="AA37" s="281"/>
      <c r="AB37" s="281"/>
      <c r="AC37" s="281"/>
      <c r="AD37" s="281"/>
      <c r="AE37" s="281"/>
      <c r="AF37" s="281"/>
      <c r="AG37" s="277"/>
      <c r="AH37" s="277"/>
      <c r="AI37" s="281"/>
      <c r="AJ37" s="281"/>
      <c r="AK37" s="281"/>
      <c r="AL37" s="281"/>
      <c r="AM37" s="281"/>
      <c r="AN37" s="281"/>
      <c r="AO37" s="281"/>
      <c r="AP37" s="281"/>
      <c r="AQ37" s="277"/>
      <c r="AR37" s="277"/>
      <c r="AS37" s="281"/>
      <c r="AT37" s="281"/>
      <c r="AU37" s="281"/>
      <c r="AV37" s="281"/>
      <c r="AW37" s="281"/>
      <c r="AX37" s="281"/>
      <c r="AY37" s="281"/>
      <c r="AZ37" s="281"/>
      <c r="BA37" s="277"/>
      <c r="BB37" s="282"/>
      <c r="BC37" s="283" t="s">
        <v>732</v>
      </c>
      <c r="BD37" s="833"/>
      <c r="BE37" s="834"/>
      <c r="BF37" s="829"/>
      <c r="BG37" s="829"/>
      <c r="BH37" s="829"/>
      <c r="BI37" s="829"/>
      <c r="BJ37" s="829"/>
    </row>
    <row r="38" spans="1:62" ht="56.25">
      <c r="A38" s="278"/>
      <c r="B38" s="709" t="s">
        <v>729</v>
      </c>
      <c r="C38" s="708"/>
      <c r="D38" s="708"/>
      <c r="E38" s="281"/>
      <c r="F38" s="281"/>
      <c r="G38" s="281"/>
      <c r="H38" s="281"/>
      <c r="I38" s="281"/>
      <c r="J38" s="281"/>
      <c r="K38" s="281"/>
      <c r="L38" s="281"/>
      <c r="M38" s="277"/>
      <c r="N38" s="277"/>
      <c r="O38" s="281"/>
      <c r="P38" s="281"/>
      <c r="Q38" s="281"/>
      <c r="R38" s="281"/>
      <c r="S38" s="281"/>
      <c r="T38" s="281"/>
      <c r="U38" s="281"/>
      <c r="V38" s="281"/>
      <c r="W38" s="277"/>
      <c r="X38" s="277"/>
      <c r="Y38" s="281"/>
      <c r="Z38" s="281"/>
      <c r="AA38" s="281"/>
      <c r="AB38" s="281"/>
      <c r="AC38" s="281"/>
      <c r="AD38" s="281"/>
      <c r="AE38" s="281"/>
      <c r="AF38" s="281"/>
      <c r="AG38" s="277"/>
      <c r="AH38" s="277"/>
      <c r="AI38" s="281"/>
      <c r="AJ38" s="281"/>
      <c r="AK38" s="281"/>
      <c r="AL38" s="281"/>
      <c r="AM38" s="281"/>
      <c r="AN38" s="281"/>
      <c r="AO38" s="281"/>
      <c r="AP38" s="281"/>
      <c r="AQ38" s="277"/>
      <c r="AR38" s="277"/>
      <c r="AS38" s="281"/>
      <c r="AT38" s="281"/>
      <c r="AU38" s="281"/>
      <c r="AV38" s="281"/>
      <c r="AW38" s="281"/>
      <c r="AX38" s="281"/>
      <c r="AY38" s="281"/>
      <c r="AZ38" s="281"/>
      <c r="BA38" s="277"/>
      <c r="BB38" s="282"/>
      <c r="BC38" s="283" t="s">
        <v>732</v>
      </c>
      <c r="BD38" s="833"/>
      <c r="BE38" s="834"/>
      <c r="BF38" s="829"/>
      <c r="BG38" s="829"/>
      <c r="BH38" s="829"/>
      <c r="BI38" s="829"/>
      <c r="BJ38" s="829"/>
    </row>
    <row r="39" spans="1:62" ht="67.5">
      <c r="A39" s="276" t="s">
        <v>223</v>
      </c>
      <c r="B39" s="708" t="s">
        <v>667</v>
      </c>
      <c r="C39" s="708"/>
      <c r="D39" s="708"/>
      <c r="E39" s="281"/>
      <c r="F39" s="281"/>
      <c r="G39" s="281"/>
      <c r="H39" s="281"/>
      <c r="I39" s="281"/>
      <c r="J39" s="281"/>
      <c r="K39" s="281"/>
      <c r="L39" s="281"/>
      <c r="M39" s="277"/>
      <c r="N39" s="277"/>
      <c r="O39" s="281"/>
      <c r="P39" s="281"/>
      <c r="Q39" s="281"/>
      <c r="R39" s="281"/>
      <c r="S39" s="281"/>
      <c r="T39" s="281"/>
      <c r="U39" s="281"/>
      <c r="V39" s="281"/>
      <c r="W39" s="277"/>
      <c r="X39" s="277"/>
      <c r="Y39" s="281"/>
      <c r="Z39" s="281"/>
      <c r="AA39" s="281"/>
      <c r="AB39" s="281"/>
      <c r="AC39" s="281"/>
      <c r="AD39" s="281"/>
      <c r="AE39" s="281"/>
      <c r="AF39" s="281"/>
      <c r="AG39" s="277"/>
      <c r="AH39" s="277"/>
      <c r="AI39" s="281"/>
      <c r="AJ39" s="281"/>
      <c r="AK39" s="281"/>
      <c r="AL39" s="281"/>
      <c r="AM39" s="281"/>
      <c r="AN39" s="281"/>
      <c r="AO39" s="281"/>
      <c r="AP39" s="281"/>
      <c r="AQ39" s="277"/>
      <c r="AR39" s="277"/>
      <c r="AS39" s="281"/>
      <c r="AT39" s="281"/>
      <c r="AU39" s="281"/>
      <c r="AV39" s="281"/>
      <c r="AW39" s="281"/>
      <c r="AX39" s="281"/>
      <c r="AY39" s="281"/>
      <c r="AZ39" s="281"/>
      <c r="BA39" s="277"/>
      <c r="BB39" s="282" t="s">
        <v>733</v>
      </c>
      <c r="BC39" s="283"/>
      <c r="BD39" s="833"/>
      <c r="BE39" s="834"/>
      <c r="BF39" s="829"/>
      <c r="BG39" s="829"/>
      <c r="BH39" s="829"/>
      <c r="BI39" s="829"/>
      <c r="BJ39" s="829"/>
    </row>
    <row r="40" spans="1:62">
      <c r="A40" s="276"/>
      <c r="B40" s="708"/>
      <c r="C40" s="708"/>
      <c r="D40" s="708"/>
      <c r="E40" s="281"/>
      <c r="F40" s="281"/>
      <c r="G40" s="281"/>
      <c r="H40" s="281"/>
      <c r="I40" s="281"/>
      <c r="J40" s="281"/>
      <c r="K40" s="281"/>
      <c r="L40" s="281"/>
      <c r="M40" s="277"/>
      <c r="N40" s="277"/>
      <c r="O40" s="281"/>
      <c r="P40" s="281"/>
      <c r="Q40" s="281"/>
      <c r="R40" s="281"/>
      <c r="S40" s="281"/>
      <c r="T40" s="281"/>
      <c r="U40" s="281"/>
      <c r="V40" s="281"/>
      <c r="W40" s="277"/>
      <c r="X40" s="277"/>
      <c r="Y40" s="281"/>
      <c r="Z40" s="281"/>
      <c r="AA40" s="281"/>
      <c r="AB40" s="281"/>
      <c r="AC40" s="281"/>
      <c r="AD40" s="281"/>
      <c r="AE40" s="281"/>
      <c r="AF40" s="281"/>
      <c r="AG40" s="277"/>
      <c r="AH40" s="277"/>
      <c r="AI40" s="281"/>
      <c r="AJ40" s="281"/>
      <c r="AK40" s="281"/>
      <c r="AL40" s="281"/>
      <c r="AM40" s="281"/>
      <c r="AN40" s="281"/>
      <c r="AO40" s="281"/>
      <c r="AP40" s="281"/>
      <c r="AQ40" s="277"/>
      <c r="AR40" s="277"/>
      <c r="AS40" s="281"/>
      <c r="AT40" s="281"/>
      <c r="AU40" s="281"/>
      <c r="AV40" s="281"/>
      <c r="AW40" s="281"/>
      <c r="AX40" s="281"/>
      <c r="AY40" s="281"/>
      <c r="AZ40" s="281"/>
      <c r="BA40" s="277"/>
      <c r="BB40" s="282" t="s">
        <v>733</v>
      </c>
      <c r="BC40" s="283"/>
      <c r="BD40" s="833"/>
      <c r="BE40" s="834"/>
      <c r="BF40" s="829"/>
      <c r="BG40" s="829"/>
      <c r="BH40" s="829"/>
      <c r="BI40" s="829"/>
      <c r="BJ40" s="829"/>
    </row>
    <row r="41" spans="1:62" ht="56.25">
      <c r="A41" s="278"/>
      <c r="B41" s="709" t="s">
        <v>729</v>
      </c>
      <c r="C41" s="708"/>
      <c r="D41" s="708"/>
      <c r="E41" s="281"/>
      <c r="F41" s="281"/>
      <c r="G41" s="281"/>
      <c r="H41" s="281"/>
      <c r="I41" s="281"/>
      <c r="J41" s="281"/>
      <c r="K41" s="281"/>
      <c r="L41" s="281"/>
      <c r="M41" s="277"/>
      <c r="N41" s="277"/>
      <c r="O41" s="281"/>
      <c r="P41" s="281"/>
      <c r="Q41" s="281"/>
      <c r="R41" s="281"/>
      <c r="S41" s="281"/>
      <c r="T41" s="281"/>
      <c r="U41" s="281"/>
      <c r="V41" s="281"/>
      <c r="W41" s="277"/>
      <c r="X41" s="277"/>
      <c r="Y41" s="281"/>
      <c r="Z41" s="281"/>
      <c r="AA41" s="281"/>
      <c r="AB41" s="281"/>
      <c r="AC41" s="281"/>
      <c r="AD41" s="281"/>
      <c r="AE41" s="281"/>
      <c r="AF41" s="281"/>
      <c r="AG41" s="277"/>
      <c r="AH41" s="277"/>
      <c r="AI41" s="281"/>
      <c r="AJ41" s="281"/>
      <c r="AK41" s="281"/>
      <c r="AL41" s="281"/>
      <c r="AM41" s="281"/>
      <c r="AN41" s="281"/>
      <c r="AO41" s="281"/>
      <c r="AP41" s="281"/>
      <c r="AQ41" s="277"/>
      <c r="AR41" s="277"/>
      <c r="AS41" s="281"/>
      <c r="AT41" s="281"/>
      <c r="AU41" s="281"/>
      <c r="AV41" s="281"/>
      <c r="AW41" s="281"/>
      <c r="AX41" s="281"/>
      <c r="AY41" s="281"/>
      <c r="AZ41" s="281"/>
      <c r="BA41" s="277"/>
      <c r="BB41" s="282" t="s">
        <v>733</v>
      </c>
      <c r="BC41" s="283"/>
      <c r="BD41" s="833"/>
      <c r="BE41" s="834"/>
      <c r="BF41" s="829"/>
      <c r="BG41" s="829"/>
      <c r="BH41" s="829"/>
      <c r="BI41" s="829"/>
      <c r="BJ41" s="829"/>
    </row>
    <row r="42" spans="1:62" ht="67.5">
      <c r="A42" s="276" t="s">
        <v>224</v>
      </c>
      <c r="B42" s="708" t="s">
        <v>668</v>
      </c>
      <c r="C42" s="708"/>
      <c r="D42" s="708"/>
      <c r="E42" s="281"/>
      <c r="F42" s="281"/>
      <c r="G42" s="281"/>
      <c r="H42" s="281"/>
      <c r="I42" s="281"/>
      <c r="J42" s="281"/>
      <c r="K42" s="281"/>
      <c r="L42" s="281"/>
      <c r="M42" s="277"/>
      <c r="N42" s="277"/>
      <c r="O42" s="281"/>
      <c r="P42" s="281"/>
      <c r="Q42" s="281"/>
      <c r="R42" s="281"/>
      <c r="S42" s="281"/>
      <c r="T42" s="281"/>
      <c r="U42" s="281"/>
      <c r="V42" s="281"/>
      <c r="W42" s="277"/>
      <c r="X42" s="277"/>
      <c r="Y42" s="281"/>
      <c r="Z42" s="281"/>
      <c r="AA42" s="281"/>
      <c r="AB42" s="281"/>
      <c r="AC42" s="281"/>
      <c r="AD42" s="281"/>
      <c r="AE42" s="281"/>
      <c r="AF42" s="281"/>
      <c r="AG42" s="277"/>
      <c r="AH42" s="277"/>
      <c r="AI42" s="281"/>
      <c r="AJ42" s="281"/>
      <c r="AK42" s="281"/>
      <c r="AL42" s="281"/>
      <c r="AM42" s="281"/>
      <c r="AN42" s="281"/>
      <c r="AO42" s="281"/>
      <c r="AP42" s="281"/>
      <c r="AQ42" s="277"/>
      <c r="AR42" s="277"/>
      <c r="AS42" s="281"/>
      <c r="AT42" s="281"/>
      <c r="AU42" s="281"/>
      <c r="AV42" s="281"/>
      <c r="AW42" s="281"/>
      <c r="AX42" s="281"/>
      <c r="AY42" s="281"/>
      <c r="AZ42" s="281"/>
      <c r="BA42" s="277"/>
      <c r="BB42" s="282"/>
      <c r="BC42" s="283"/>
      <c r="BD42" s="833"/>
      <c r="BE42" s="834"/>
      <c r="BF42" s="829"/>
      <c r="BG42" s="829"/>
      <c r="BH42" s="829"/>
      <c r="BI42" s="829"/>
      <c r="BJ42" s="829"/>
    </row>
    <row r="43" spans="1:62">
      <c r="A43" s="276"/>
      <c r="B43" s="708"/>
      <c r="C43" s="708"/>
      <c r="D43" s="708"/>
      <c r="E43" s="281"/>
      <c r="F43" s="281"/>
      <c r="G43" s="281"/>
      <c r="H43" s="281"/>
      <c r="I43" s="281"/>
      <c r="J43" s="281"/>
      <c r="K43" s="281"/>
      <c r="L43" s="281"/>
      <c r="M43" s="277"/>
      <c r="N43" s="277"/>
      <c r="O43" s="281"/>
      <c r="P43" s="281"/>
      <c r="Q43" s="281"/>
      <c r="R43" s="281"/>
      <c r="S43" s="281"/>
      <c r="T43" s="281"/>
      <c r="U43" s="281"/>
      <c r="V43" s="281"/>
      <c r="W43" s="277"/>
      <c r="X43" s="277"/>
      <c r="Y43" s="281"/>
      <c r="Z43" s="281"/>
      <c r="AA43" s="281"/>
      <c r="AB43" s="281"/>
      <c r="AC43" s="281"/>
      <c r="AD43" s="281"/>
      <c r="AE43" s="281"/>
      <c r="AF43" s="281"/>
      <c r="AG43" s="277"/>
      <c r="AH43" s="277"/>
      <c r="AI43" s="281"/>
      <c r="AJ43" s="281"/>
      <c r="AK43" s="281"/>
      <c r="AL43" s="281"/>
      <c r="AM43" s="281"/>
      <c r="AN43" s="281"/>
      <c r="AO43" s="281"/>
      <c r="AP43" s="281"/>
      <c r="AQ43" s="277"/>
      <c r="AR43" s="277"/>
      <c r="AS43" s="281"/>
      <c r="AT43" s="281"/>
      <c r="AU43" s="281"/>
      <c r="AV43" s="281"/>
      <c r="AW43" s="281"/>
      <c r="AX43" s="281"/>
      <c r="AY43" s="281"/>
      <c r="AZ43" s="281"/>
      <c r="BA43" s="277"/>
      <c r="BB43" s="282"/>
      <c r="BC43" s="283"/>
      <c r="BD43" s="833"/>
      <c r="BE43" s="834"/>
      <c r="BF43" s="829"/>
      <c r="BG43" s="829"/>
      <c r="BH43" s="829"/>
      <c r="BI43" s="829"/>
      <c r="BJ43" s="829"/>
    </row>
    <row r="44" spans="1:62" ht="56.25">
      <c r="A44" s="278"/>
      <c r="B44" s="709" t="s">
        <v>729</v>
      </c>
      <c r="C44" s="708"/>
      <c r="D44" s="708"/>
      <c r="E44" s="281"/>
      <c r="F44" s="281"/>
      <c r="G44" s="281"/>
      <c r="H44" s="281"/>
      <c r="I44" s="281"/>
      <c r="J44" s="281"/>
      <c r="K44" s="281"/>
      <c r="L44" s="281"/>
      <c r="M44" s="277"/>
      <c r="N44" s="277"/>
      <c r="O44" s="281"/>
      <c r="P44" s="281"/>
      <c r="Q44" s="281"/>
      <c r="R44" s="281"/>
      <c r="S44" s="281"/>
      <c r="T44" s="281"/>
      <c r="U44" s="281"/>
      <c r="V44" s="281"/>
      <c r="W44" s="277"/>
      <c r="X44" s="277"/>
      <c r="Y44" s="281"/>
      <c r="Z44" s="281"/>
      <c r="AA44" s="281"/>
      <c r="AB44" s="281"/>
      <c r="AC44" s="281"/>
      <c r="AD44" s="281"/>
      <c r="AE44" s="281"/>
      <c r="AF44" s="281"/>
      <c r="AG44" s="277"/>
      <c r="AH44" s="277"/>
      <c r="AI44" s="281"/>
      <c r="AJ44" s="281"/>
      <c r="AK44" s="281"/>
      <c r="AL44" s="281"/>
      <c r="AM44" s="281"/>
      <c r="AN44" s="281"/>
      <c r="AO44" s="281"/>
      <c r="AP44" s="281"/>
      <c r="AQ44" s="277"/>
      <c r="AR44" s="277"/>
      <c r="AS44" s="281"/>
      <c r="AT44" s="281"/>
      <c r="AU44" s="281"/>
      <c r="AV44" s="281"/>
      <c r="AW44" s="281"/>
      <c r="AX44" s="281"/>
      <c r="AY44" s="281"/>
      <c r="AZ44" s="281"/>
      <c r="BA44" s="277"/>
      <c r="BB44" s="282"/>
      <c r="BC44" s="283"/>
      <c r="BD44" s="833"/>
      <c r="BE44" s="834"/>
      <c r="BF44" s="829"/>
      <c r="BG44" s="829"/>
      <c r="BH44" s="829"/>
      <c r="BI44" s="829"/>
      <c r="BJ44" s="829"/>
    </row>
    <row r="45" spans="1:62" ht="236.25">
      <c r="A45" s="276" t="s">
        <v>231</v>
      </c>
      <c r="B45" s="708" t="s">
        <v>669</v>
      </c>
      <c r="C45" s="708"/>
      <c r="D45" s="708"/>
      <c r="E45" s="281"/>
      <c r="F45" s="281"/>
      <c r="G45" s="281"/>
      <c r="H45" s="281"/>
      <c r="I45" s="281"/>
      <c r="J45" s="281"/>
      <c r="K45" s="281"/>
      <c r="L45" s="281"/>
      <c r="M45" s="277"/>
      <c r="N45" s="277"/>
      <c r="O45" s="281"/>
      <c r="P45" s="281"/>
      <c r="Q45" s="281"/>
      <c r="R45" s="281"/>
      <c r="S45" s="281"/>
      <c r="T45" s="281"/>
      <c r="U45" s="281"/>
      <c r="V45" s="281"/>
      <c r="W45" s="277"/>
      <c r="X45" s="277"/>
      <c r="Y45" s="281"/>
      <c r="Z45" s="281"/>
      <c r="AA45" s="281"/>
      <c r="AB45" s="281"/>
      <c r="AC45" s="281"/>
      <c r="AD45" s="281"/>
      <c r="AE45" s="281"/>
      <c r="AF45" s="281"/>
      <c r="AG45" s="277"/>
      <c r="AH45" s="277"/>
      <c r="AI45" s="281"/>
      <c r="AJ45" s="281"/>
      <c r="AK45" s="281"/>
      <c r="AL45" s="281"/>
      <c r="AM45" s="281"/>
      <c r="AN45" s="281"/>
      <c r="AO45" s="281"/>
      <c r="AP45" s="281"/>
      <c r="AQ45" s="277"/>
      <c r="AR45" s="277"/>
      <c r="AS45" s="281"/>
      <c r="AT45" s="281"/>
      <c r="AU45" s="281"/>
      <c r="AV45" s="281"/>
      <c r="AW45" s="281"/>
      <c r="AX45" s="281"/>
      <c r="AY45" s="281"/>
      <c r="AZ45" s="281"/>
      <c r="BA45" s="277"/>
      <c r="BB45" s="282"/>
      <c r="BC45" s="283"/>
      <c r="BD45" s="833"/>
      <c r="BE45" s="834"/>
      <c r="BF45" s="829"/>
      <c r="BG45" s="829"/>
      <c r="BH45" s="829"/>
      <c r="BI45" s="829"/>
      <c r="BJ45" s="829"/>
    </row>
    <row r="46" spans="1:62">
      <c r="A46" s="276"/>
      <c r="B46" s="708"/>
      <c r="C46" s="708"/>
      <c r="D46" s="708"/>
      <c r="E46" s="281"/>
      <c r="F46" s="281"/>
      <c r="G46" s="281"/>
      <c r="H46" s="281"/>
      <c r="I46" s="281"/>
      <c r="J46" s="281"/>
      <c r="K46" s="281"/>
      <c r="L46" s="281"/>
      <c r="M46" s="277"/>
      <c r="N46" s="277"/>
      <c r="O46" s="281"/>
      <c r="P46" s="281"/>
      <c r="Q46" s="281"/>
      <c r="R46" s="281"/>
      <c r="S46" s="281"/>
      <c r="T46" s="281"/>
      <c r="U46" s="281"/>
      <c r="V46" s="281"/>
      <c r="W46" s="277"/>
      <c r="X46" s="277"/>
      <c r="Y46" s="281"/>
      <c r="Z46" s="281"/>
      <c r="AA46" s="281"/>
      <c r="AB46" s="281"/>
      <c r="AC46" s="281"/>
      <c r="AD46" s="281"/>
      <c r="AE46" s="281"/>
      <c r="AF46" s="281"/>
      <c r="AG46" s="277"/>
      <c r="AH46" s="277"/>
      <c r="AI46" s="281"/>
      <c r="AJ46" s="281"/>
      <c r="AK46" s="281"/>
      <c r="AL46" s="281"/>
      <c r="AM46" s="281"/>
      <c r="AN46" s="281"/>
      <c r="AO46" s="281"/>
      <c r="AP46" s="281"/>
      <c r="AQ46" s="277"/>
      <c r="AR46" s="277"/>
      <c r="AS46" s="281"/>
      <c r="AT46" s="281"/>
      <c r="AU46" s="281"/>
      <c r="AV46" s="281"/>
      <c r="AW46" s="281"/>
      <c r="AX46" s="281"/>
      <c r="AY46" s="281"/>
      <c r="AZ46" s="281"/>
      <c r="BA46" s="277"/>
      <c r="BB46" s="282"/>
      <c r="BC46" s="283"/>
      <c r="BD46" s="833"/>
      <c r="BE46" s="834"/>
      <c r="BF46" s="829"/>
      <c r="BG46" s="829"/>
      <c r="BH46" s="829"/>
      <c r="BI46" s="829"/>
      <c r="BJ46" s="829"/>
    </row>
    <row r="47" spans="1:62" ht="56.25">
      <c r="A47" s="278"/>
      <c r="B47" s="709" t="s">
        <v>729</v>
      </c>
      <c r="C47" s="708"/>
      <c r="D47" s="708"/>
      <c r="E47" s="281"/>
      <c r="F47" s="281"/>
      <c r="G47" s="281"/>
      <c r="H47" s="281"/>
      <c r="I47" s="281"/>
      <c r="J47" s="281"/>
      <c r="K47" s="281"/>
      <c r="L47" s="281"/>
      <c r="M47" s="277"/>
      <c r="N47" s="277"/>
      <c r="O47" s="281"/>
      <c r="P47" s="281"/>
      <c r="Q47" s="281"/>
      <c r="R47" s="281"/>
      <c r="S47" s="281"/>
      <c r="T47" s="281"/>
      <c r="U47" s="281"/>
      <c r="V47" s="281"/>
      <c r="W47" s="277"/>
      <c r="X47" s="277"/>
      <c r="Y47" s="281"/>
      <c r="Z47" s="281"/>
      <c r="AA47" s="281"/>
      <c r="AB47" s="281"/>
      <c r="AC47" s="281"/>
      <c r="AD47" s="281"/>
      <c r="AE47" s="281"/>
      <c r="AF47" s="281"/>
      <c r="AG47" s="277"/>
      <c r="AH47" s="277"/>
      <c r="AI47" s="281"/>
      <c r="AJ47" s="281"/>
      <c r="AK47" s="281"/>
      <c r="AL47" s="281"/>
      <c r="AM47" s="281"/>
      <c r="AN47" s="281"/>
      <c r="AO47" s="281"/>
      <c r="AP47" s="281"/>
      <c r="AQ47" s="277"/>
      <c r="AR47" s="277"/>
      <c r="AS47" s="281"/>
      <c r="AT47" s="281"/>
      <c r="AU47" s="281"/>
      <c r="AV47" s="281"/>
      <c r="AW47" s="281"/>
      <c r="AX47" s="281"/>
      <c r="AY47" s="281"/>
      <c r="AZ47" s="281"/>
      <c r="BA47" s="277"/>
      <c r="BB47" s="282"/>
      <c r="BC47" s="283"/>
      <c r="BD47" s="833"/>
      <c r="BE47" s="834"/>
      <c r="BF47" s="829"/>
      <c r="BG47" s="829"/>
      <c r="BH47" s="829"/>
      <c r="BI47" s="829"/>
      <c r="BJ47" s="829"/>
    </row>
    <row r="48" spans="1:62" ht="67.5">
      <c r="A48" s="279" t="s">
        <v>353</v>
      </c>
      <c r="B48" s="708" t="s">
        <v>670</v>
      </c>
      <c r="C48" s="708"/>
      <c r="D48" s="708"/>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80"/>
      <c r="BC48" s="280"/>
      <c r="BD48" s="831"/>
      <c r="BE48" s="832"/>
      <c r="BF48" s="829"/>
      <c r="BG48" s="829"/>
      <c r="BH48" s="829"/>
      <c r="BI48" s="829"/>
      <c r="BJ48" s="829"/>
    </row>
    <row r="49" spans="1:62">
      <c r="A49" s="276"/>
      <c r="B49" s="708"/>
      <c r="C49" s="708"/>
      <c r="D49" s="708"/>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80"/>
      <c r="BC49" s="280"/>
      <c r="BD49" s="831"/>
      <c r="BE49" s="832"/>
      <c r="BF49" s="829"/>
      <c r="BG49" s="829"/>
      <c r="BH49" s="829"/>
      <c r="BI49" s="829"/>
      <c r="BJ49" s="829"/>
    </row>
    <row r="50" spans="1:62" ht="56.25">
      <c r="A50" s="278"/>
      <c r="B50" s="709" t="s">
        <v>729</v>
      </c>
      <c r="C50" s="709"/>
      <c r="D50" s="709"/>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80"/>
      <c r="BC50" s="280"/>
      <c r="BD50" s="831"/>
      <c r="BE50" s="832"/>
      <c r="BF50" s="829"/>
      <c r="BG50" s="829"/>
      <c r="BH50" s="829"/>
      <c r="BI50" s="829"/>
      <c r="BJ50" s="829"/>
    </row>
    <row r="51" spans="1:62" ht="168.75">
      <c r="A51" s="276" t="s">
        <v>354</v>
      </c>
      <c r="B51" s="708" t="s">
        <v>734</v>
      </c>
      <c r="C51" s="284"/>
      <c r="D51" s="284"/>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1"/>
      <c r="AM51" s="281"/>
      <c r="AN51" s="281"/>
      <c r="AO51" s="281"/>
      <c r="AP51" s="281"/>
      <c r="AQ51" s="281"/>
      <c r="AR51" s="281"/>
      <c r="AS51" s="281"/>
      <c r="AT51" s="281"/>
      <c r="AU51" s="281"/>
      <c r="AV51" s="281"/>
      <c r="AW51" s="281"/>
      <c r="AX51" s="281"/>
      <c r="AY51" s="281"/>
      <c r="AZ51" s="281"/>
      <c r="BA51" s="277"/>
      <c r="BB51" s="282"/>
      <c r="BC51" s="282"/>
      <c r="BD51" s="833"/>
      <c r="BE51" s="834"/>
      <c r="BF51" s="829"/>
      <c r="BG51" s="829"/>
      <c r="BH51" s="829"/>
      <c r="BI51" s="829"/>
      <c r="BJ51" s="829"/>
    </row>
    <row r="52" spans="1:62">
      <c r="A52" s="276"/>
      <c r="B52" s="708"/>
      <c r="C52" s="284"/>
      <c r="D52" s="284"/>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77"/>
      <c r="BB52" s="282"/>
      <c r="BC52" s="282"/>
      <c r="BD52" s="833"/>
      <c r="BE52" s="834"/>
      <c r="BF52" s="829"/>
      <c r="BG52" s="829"/>
      <c r="BH52" s="829"/>
      <c r="BI52" s="829"/>
      <c r="BJ52" s="829"/>
    </row>
    <row r="53" spans="1:62" ht="56.25">
      <c r="A53" s="278"/>
      <c r="B53" s="709" t="s">
        <v>729</v>
      </c>
      <c r="C53" s="284"/>
      <c r="D53" s="284"/>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77"/>
      <c r="BB53" s="282"/>
      <c r="BC53" s="282"/>
      <c r="BD53" s="833"/>
      <c r="BE53" s="834"/>
      <c r="BF53" s="829"/>
      <c r="BG53" s="829"/>
      <c r="BH53" s="829"/>
      <c r="BI53" s="829"/>
      <c r="BJ53" s="829"/>
    </row>
    <row r="54" spans="1:62" ht="168.75">
      <c r="A54" s="276" t="s">
        <v>355</v>
      </c>
      <c r="B54" s="708" t="s">
        <v>735</v>
      </c>
      <c r="C54" s="284"/>
      <c r="D54" s="284"/>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1"/>
      <c r="BA54" s="277"/>
      <c r="BB54" s="280"/>
      <c r="BC54" s="280"/>
      <c r="BD54" s="831"/>
      <c r="BE54" s="832"/>
      <c r="BF54" s="829"/>
      <c r="BG54" s="829"/>
      <c r="BH54" s="829"/>
      <c r="BI54" s="829"/>
      <c r="BJ54" s="829"/>
    </row>
    <row r="55" spans="1:62">
      <c r="A55" s="276"/>
      <c r="B55" s="708"/>
      <c r="C55" s="284"/>
      <c r="D55" s="284"/>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1"/>
      <c r="AU55" s="281"/>
      <c r="AV55" s="281"/>
      <c r="AW55" s="281"/>
      <c r="AX55" s="281"/>
      <c r="AY55" s="281"/>
      <c r="AZ55" s="281"/>
      <c r="BA55" s="277"/>
      <c r="BB55" s="280"/>
      <c r="BC55" s="280"/>
      <c r="BD55" s="831"/>
      <c r="BE55" s="832"/>
      <c r="BF55" s="829"/>
      <c r="BG55" s="829"/>
      <c r="BH55" s="829"/>
      <c r="BI55" s="829"/>
      <c r="BJ55" s="829"/>
    </row>
    <row r="56" spans="1:62" ht="56.25">
      <c r="A56" s="278"/>
      <c r="B56" s="709" t="s">
        <v>729</v>
      </c>
      <c r="C56" s="284"/>
      <c r="D56" s="284"/>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77"/>
      <c r="BB56" s="280"/>
      <c r="BC56" s="280"/>
      <c r="BD56" s="831"/>
      <c r="BE56" s="832"/>
      <c r="BF56" s="829"/>
      <c r="BG56" s="829"/>
      <c r="BH56" s="829"/>
      <c r="BI56" s="829"/>
      <c r="BJ56" s="829"/>
    </row>
    <row r="57" spans="1:62" ht="78.75">
      <c r="A57" s="278" t="s">
        <v>671</v>
      </c>
      <c r="B57" s="709" t="s">
        <v>736</v>
      </c>
      <c r="C57" s="709"/>
      <c r="D57" s="709"/>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80"/>
      <c r="BC57" s="280"/>
      <c r="BD57" s="831"/>
      <c r="BE57" s="832"/>
      <c r="BF57" s="829"/>
      <c r="BG57" s="829"/>
      <c r="BH57" s="829"/>
      <c r="BI57" s="829"/>
      <c r="BJ57" s="829"/>
    </row>
    <row r="58" spans="1:62" ht="22.5">
      <c r="A58" s="276" t="s">
        <v>357</v>
      </c>
      <c r="B58" s="708" t="s">
        <v>693</v>
      </c>
      <c r="C58" s="708"/>
      <c r="D58" s="708"/>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80"/>
      <c r="BC58" s="280"/>
      <c r="BD58" s="831"/>
      <c r="BE58" s="832"/>
      <c r="BF58" s="829"/>
      <c r="BG58" s="829"/>
      <c r="BH58" s="829"/>
      <c r="BI58" s="829"/>
      <c r="BJ58" s="829"/>
    </row>
    <row r="59" spans="1:62">
      <c r="A59" s="276"/>
      <c r="B59" s="708"/>
      <c r="C59" s="708"/>
      <c r="D59" s="708"/>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831"/>
      <c r="BC59" s="831"/>
      <c r="BD59" s="831"/>
      <c r="BE59" s="832"/>
      <c r="BF59" s="829"/>
      <c r="BG59" s="829"/>
      <c r="BH59" s="829"/>
      <c r="BI59" s="829"/>
      <c r="BJ59" s="829"/>
    </row>
    <row r="60" spans="1:62" ht="56.25">
      <c r="A60" s="278"/>
      <c r="B60" s="709" t="s">
        <v>729</v>
      </c>
      <c r="C60" s="709"/>
      <c r="D60" s="709"/>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831"/>
      <c r="BC60" s="831"/>
      <c r="BD60" s="831"/>
      <c r="BE60" s="832"/>
      <c r="BF60" s="829"/>
      <c r="BG60" s="829"/>
      <c r="BH60" s="829"/>
      <c r="BI60" s="829"/>
      <c r="BJ60" s="829"/>
    </row>
    <row r="61" spans="1:62" ht="22.5">
      <c r="A61" s="276" t="s">
        <v>358</v>
      </c>
      <c r="B61" s="708" t="s">
        <v>694</v>
      </c>
      <c r="C61" s="708"/>
      <c r="D61" s="708"/>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831"/>
      <c r="BC61" s="831"/>
      <c r="BD61" s="831"/>
      <c r="BE61" s="832"/>
      <c r="BF61" s="829"/>
      <c r="BG61" s="829"/>
      <c r="BH61" s="829"/>
      <c r="BI61" s="829"/>
      <c r="BJ61" s="829"/>
    </row>
    <row r="62" spans="1:62">
      <c r="A62" s="276"/>
      <c r="B62" s="708"/>
      <c r="C62" s="708"/>
      <c r="D62" s="708"/>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831"/>
      <c r="BC62" s="831"/>
      <c r="BD62" s="831"/>
      <c r="BE62" s="832"/>
      <c r="BF62" s="829"/>
      <c r="BG62" s="829"/>
      <c r="BH62" s="829"/>
      <c r="BI62" s="829"/>
      <c r="BJ62" s="829"/>
    </row>
    <row r="63" spans="1:62" ht="56.25">
      <c r="A63" s="278"/>
      <c r="B63" s="709" t="s">
        <v>729</v>
      </c>
      <c r="C63" s="709"/>
      <c r="D63" s="709"/>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7"/>
      <c r="AY63" s="277"/>
      <c r="AZ63" s="277"/>
      <c r="BA63" s="277"/>
      <c r="BB63" s="831"/>
      <c r="BC63" s="831"/>
      <c r="BD63" s="831"/>
      <c r="BE63" s="832"/>
      <c r="BF63" s="829"/>
      <c r="BG63" s="829"/>
      <c r="BH63" s="829"/>
      <c r="BI63" s="829"/>
      <c r="BJ63" s="829"/>
    </row>
    <row r="64" spans="1:62" ht="33.75">
      <c r="A64" s="276" t="s">
        <v>360</v>
      </c>
      <c r="B64" s="708" t="s">
        <v>695</v>
      </c>
      <c r="C64" s="708"/>
      <c r="D64" s="708"/>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77"/>
      <c r="AY64" s="277"/>
      <c r="AZ64" s="277"/>
      <c r="BA64" s="277"/>
      <c r="BB64" s="831"/>
      <c r="BC64" s="831"/>
      <c r="BD64" s="831"/>
      <c r="BE64" s="832"/>
      <c r="BF64" s="829"/>
      <c r="BG64" s="829"/>
      <c r="BH64" s="829"/>
      <c r="BI64" s="829"/>
      <c r="BJ64" s="829"/>
    </row>
    <row r="65" spans="1:62">
      <c r="A65" s="276"/>
      <c r="B65" s="708"/>
      <c r="C65" s="708"/>
      <c r="D65" s="708"/>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831"/>
      <c r="BC65" s="831"/>
      <c r="BD65" s="831"/>
      <c r="BE65" s="832"/>
      <c r="BF65" s="829"/>
      <c r="BG65" s="829"/>
      <c r="BH65" s="829"/>
      <c r="BI65" s="829"/>
      <c r="BJ65" s="829"/>
    </row>
    <row r="66" spans="1:62" ht="56.25">
      <c r="A66" s="278"/>
      <c r="B66" s="709" t="s">
        <v>729</v>
      </c>
      <c r="C66" s="709"/>
      <c r="D66" s="709"/>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831"/>
      <c r="BC66" s="831"/>
      <c r="BD66" s="831"/>
      <c r="BE66" s="832"/>
      <c r="BF66" s="829"/>
      <c r="BG66" s="829"/>
      <c r="BH66" s="829"/>
      <c r="BI66" s="829"/>
      <c r="BJ66" s="829"/>
    </row>
    <row r="67" spans="1:62" ht="33.75">
      <c r="A67" s="276" t="s">
        <v>737</v>
      </c>
      <c r="B67" s="708" t="s">
        <v>696</v>
      </c>
      <c r="C67" s="708"/>
      <c r="D67" s="708"/>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831"/>
      <c r="BC67" s="831"/>
      <c r="BD67" s="831"/>
      <c r="BE67" s="832"/>
      <c r="BF67" s="829"/>
      <c r="BG67" s="829"/>
      <c r="BH67" s="829"/>
      <c r="BI67" s="829"/>
      <c r="BJ67" s="829"/>
    </row>
    <row r="68" spans="1:62">
      <c r="A68" s="276"/>
      <c r="B68" s="708"/>
      <c r="C68" s="708"/>
      <c r="D68" s="708"/>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831"/>
      <c r="BC68" s="831"/>
      <c r="BD68" s="831"/>
      <c r="BE68" s="832"/>
      <c r="BF68" s="829"/>
      <c r="BG68" s="829"/>
      <c r="BH68" s="829"/>
      <c r="BI68" s="829"/>
      <c r="BJ68" s="829"/>
    </row>
    <row r="69" spans="1:62" ht="56.25">
      <c r="A69" s="278"/>
      <c r="B69" s="709" t="s">
        <v>729</v>
      </c>
      <c r="C69" s="709"/>
      <c r="D69" s="709"/>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831"/>
      <c r="BC69" s="831"/>
      <c r="BD69" s="831"/>
      <c r="BE69" s="832"/>
      <c r="BF69" s="829"/>
      <c r="BG69" s="829"/>
      <c r="BH69" s="829"/>
      <c r="BI69" s="829"/>
      <c r="BJ69" s="829"/>
    </row>
    <row r="70" spans="1:62" ht="45">
      <c r="A70" s="276" t="s">
        <v>364</v>
      </c>
      <c r="B70" s="708" t="s">
        <v>697</v>
      </c>
      <c r="C70" s="708"/>
      <c r="D70" s="708"/>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831"/>
      <c r="BC70" s="831"/>
      <c r="BD70" s="831"/>
      <c r="BE70" s="832"/>
      <c r="BF70" s="829"/>
      <c r="BG70" s="829"/>
      <c r="BH70" s="829"/>
      <c r="BI70" s="829"/>
      <c r="BJ70" s="829"/>
    </row>
    <row r="71" spans="1:62">
      <c r="A71" s="276"/>
      <c r="B71" s="708"/>
      <c r="C71" s="708"/>
      <c r="D71" s="708"/>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831"/>
      <c r="BC71" s="831"/>
      <c r="BD71" s="831"/>
      <c r="BE71" s="832"/>
      <c r="BF71" s="829"/>
      <c r="BG71" s="829"/>
      <c r="BH71" s="829"/>
      <c r="BI71" s="829"/>
      <c r="BJ71" s="829"/>
    </row>
    <row r="72" spans="1:62" ht="56.25">
      <c r="A72" s="278"/>
      <c r="B72" s="709" t="s">
        <v>729</v>
      </c>
      <c r="C72" s="709"/>
      <c r="D72" s="709"/>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831"/>
      <c r="BC72" s="831"/>
      <c r="BD72" s="831"/>
      <c r="BE72" s="832"/>
      <c r="BF72" s="829"/>
      <c r="BG72" s="829"/>
      <c r="BH72" s="829"/>
      <c r="BI72" s="829"/>
      <c r="BJ72" s="829"/>
    </row>
    <row r="73" spans="1:62" ht="45">
      <c r="A73" s="276" t="s">
        <v>366</v>
      </c>
      <c r="B73" s="708" t="s">
        <v>635</v>
      </c>
      <c r="C73" s="708"/>
      <c r="D73" s="708"/>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7"/>
      <c r="AI73" s="277"/>
      <c r="AJ73" s="277"/>
      <c r="AK73" s="277"/>
      <c r="AL73" s="277"/>
      <c r="AM73" s="277"/>
      <c r="AN73" s="277"/>
      <c r="AO73" s="277"/>
      <c r="AP73" s="277"/>
      <c r="AQ73" s="277"/>
      <c r="AR73" s="277"/>
      <c r="AS73" s="277"/>
      <c r="AT73" s="277"/>
      <c r="AU73" s="277"/>
      <c r="AV73" s="277"/>
      <c r="AW73" s="277"/>
      <c r="AX73" s="277"/>
      <c r="AY73" s="277"/>
      <c r="AZ73" s="277"/>
      <c r="BA73" s="277"/>
      <c r="BB73" s="831"/>
      <c r="BC73" s="831"/>
      <c r="BD73" s="831"/>
      <c r="BE73" s="832"/>
      <c r="BF73" s="829"/>
      <c r="BG73" s="829"/>
      <c r="BH73" s="829"/>
      <c r="BI73" s="829"/>
      <c r="BJ73" s="829"/>
    </row>
    <row r="74" spans="1:62">
      <c r="A74" s="276"/>
      <c r="B74" s="708"/>
      <c r="C74" s="708"/>
      <c r="D74" s="708"/>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831"/>
      <c r="BC74" s="831"/>
      <c r="BD74" s="831"/>
      <c r="BE74" s="832"/>
      <c r="BF74" s="829"/>
      <c r="BG74" s="829"/>
      <c r="BH74" s="829"/>
      <c r="BI74" s="829"/>
      <c r="BJ74" s="829"/>
    </row>
    <row r="75" spans="1:62" ht="56.25">
      <c r="A75" s="278"/>
      <c r="B75" s="709" t="s">
        <v>729</v>
      </c>
      <c r="C75" s="709"/>
      <c r="D75" s="709"/>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831"/>
      <c r="BC75" s="831"/>
      <c r="BD75" s="831"/>
      <c r="BE75" s="832"/>
      <c r="BF75" s="829"/>
      <c r="BG75" s="829"/>
      <c r="BH75" s="829"/>
      <c r="BI75" s="829"/>
      <c r="BJ75" s="829"/>
    </row>
    <row r="76" spans="1:62" ht="67.5">
      <c r="A76" s="276" t="s">
        <v>368</v>
      </c>
      <c r="B76" s="708" t="s">
        <v>698</v>
      </c>
      <c r="C76" s="708"/>
      <c r="D76" s="708"/>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831"/>
      <c r="BC76" s="831"/>
      <c r="BD76" s="831"/>
      <c r="BE76" s="832"/>
      <c r="BF76" s="829"/>
      <c r="BG76" s="829"/>
      <c r="BH76" s="829"/>
      <c r="BI76" s="829"/>
      <c r="BJ76" s="829"/>
    </row>
    <row r="77" spans="1:62">
      <c r="A77" s="276"/>
      <c r="B77" s="708"/>
      <c r="C77" s="708"/>
      <c r="D77" s="708"/>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831"/>
      <c r="BC77" s="831"/>
      <c r="BD77" s="831"/>
      <c r="BE77" s="832"/>
      <c r="BF77" s="829"/>
      <c r="BG77" s="829"/>
      <c r="BH77" s="829"/>
      <c r="BI77" s="829"/>
      <c r="BJ77" s="829"/>
    </row>
    <row r="78" spans="1:62" ht="56.25">
      <c r="A78" s="278"/>
      <c r="B78" s="709" t="s">
        <v>729</v>
      </c>
      <c r="C78" s="285"/>
      <c r="D78" s="285"/>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77"/>
      <c r="BB78" s="831"/>
      <c r="BC78" s="831"/>
      <c r="BD78" s="831"/>
      <c r="BE78" s="832"/>
      <c r="BF78" s="829"/>
      <c r="BG78" s="829"/>
      <c r="BH78" s="829"/>
      <c r="BI78" s="829"/>
      <c r="BJ78" s="829"/>
    </row>
    <row r="79" spans="1:62" ht="168.75">
      <c r="A79" s="276" t="s">
        <v>370</v>
      </c>
      <c r="B79" s="708" t="s">
        <v>738</v>
      </c>
      <c r="C79" s="284"/>
      <c r="D79" s="284"/>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1"/>
      <c r="AN79" s="281"/>
      <c r="AO79" s="281"/>
      <c r="AP79" s="281"/>
      <c r="AQ79" s="281"/>
      <c r="AR79" s="281"/>
      <c r="AS79" s="281"/>
      <c r="AT79" s="281"/>
      <c r="AU79" s="281"/>
      <c r="AV79" s="281"/>
      <c r="AW79" s="281"/>
      <c r="AX79" s="281"/>
      <c r="AY79" s="281"/>
      <c r="AZ79" s="281"/>
      <c r="BA79" s="277"/>
      <c r="BB79" s="282"/>
      <c r="BC79" s="282"/>
      <c r="BD79" s="833"/>
      <c r="BE79" s="834"/>
      <c r="BF79" s="829"/>
      <c r="BG79" s="829"/>
      <c r="BH79" s="829"/>
      <c r="BI79" s="829"/>
      <c r="BJ79" s="829"/>
    </row>
    <row r="80" spans="1:62">
      <c r="A80" s="276"/>
      <c r="B80" s="708"/>
      <c r="C80" s="284"/>
      <c r="D80" s="284"/>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c r="AL80" s="281"/>
      <c r="AM80" s="281"/>
      <c r="AN80" s="281"/>
      <c r="AO80" s="281"/>
      <c r="AP80" s="281"/>
      <c r="AQ80" s="281"/>
      <c r="AR80" s="281"/>
      <c r="AS80" s="281"/>
      <c r="AT80" s="281"/>
      <c r="AU80" s="281"/>
      <c r="AV80" s="281"/>
      <c r="AW80" s="281"/>
      <c r="AX80" s="281"/>
      <c r="AY80" s="281"/>
      <c r="AZ80" s="281"/>
      <c r="BA80" s="277"/>
      <c r="BB80" s="282"/>
      <c r="BC80" s="282"/>
      <c r="BD80" s="833"/>
      <c r="BE80" s="834"/>
      <c r="BF80" s="829"/>
      <c r="BG80" s="829"/>
      <c r="BH80" s="829"/>
      <c r="BI80" s="829"/>
      <c r="BJ80" s="829"/>
    </row>
    <row r="81" spans="1:62" ht="56.25">
      <c r="A81" s="278"/>
      <c r="B81" s="709" t="s">
        <v>729</v>
      </c>
      <c r="C81" s="284"/>
      <c r="D81" s="284"/>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77"/>
      <c r="BB81" s="282"/>
      <c r="BC81" s="282"/>
      <c r="BD81" s="833"/>
      <c r="BE81" s="834"/>
      <c r="BF81" s="829"/>
      <c r="BG81" s="829"/>
      <c r="BH81" s="829"/>
      <c r="BI81" s="829"/>
      <c r="BJ81" s="829"/>
    </row>
    <row r="82" spans="1:62" ht="168.75">
      <c r="A82" s="276" t="s">
        <v>371</v>
      </c>
      <c r="B82" s="708" t="s">
        <v>739</v>
      </c>
      <c r="C82" s="284"/>
      <c r="D82" s="284"/>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1"/>
      <c r="AS82" s="281"/>
      <c r="AT82" s="281"/>
      <c r="AU82" s="281"/>
      <c r="AV82" s="281"/>
      <c r="AW82" s="281"/>
      <c r="AX82" s="281"/>
      <c r="AY82" s="281"/>
      <c r="AZ82" s="281"/>
      <c r="BA82" s="277"/>
      <c r="BB82" s="280"/>
      <c r="BC82" s="280"/>
      <c r="BD82" s="831"/>
      <c r="BE82" s="832"/>
      <c r="BF82" s="829"/>
      <c r="BG82" s="829"/>
      <c r="BH82" s="829"/>
      <c r="BI82" s="829"/>
      <c r="BJ82" s="829"/>
    </row>
    <row r="83" spans="1:62">
      <c r="A83" s="276"/>
      <c r="B83" s="708"/>
      <c r="C83" s="284"/>
      <c r="D83" s="284"/>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c r="AL83" s="281"/>
      <c r="AM83" s="281"/>
      <c r="AN83" s="281"/>
      <c r="AO83" s="281"/>
      <c r="AP83" s="281"/>
      <c r="AQ83" s="281"/>
      <c r="AR83" s="281"/>
      <c r="AS83" s="281"/>
      <c r="AT83" s="281"/>
      <c r="AU83" s="281"/>
      <c r="AV83" s="281"/>
      <c r="AW83" s="281"/>
      <c r="AX83" s="281"/>
      <c r="AY83" s="281"/>
      <c r="AZ83" s="281"/>
      <c r="BA83" s="277"/>
      <c r="BB83" s="280"/>
      <c r="BC83" s="280"/>
      <c r="BD83" s="831"/>
      <c r="BE83" s="832"/>
      <c r="BF83" s="829"/>
      <c r="BG83" s="829"/>
      <c r="BH83" s="829"/>
      <c r="BI83" s="829"/>
      <c r="BJ83" s="829"/>
    </row>
    <row r="84" spans="1:62" ht="56.25">
      <c r="A84" s="278"/>
      <c r="B84" s="709" t="s">
        <v>729</v>
      </c>
      <c r="C84" s="284"/>
      <c r="D84" s="284"/>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77"/>
      <c r="BB84" s="280"/>
      <c r="BC84" s="280"/>
      <c r="BD84" s="831"/>
      <c r="BE84" s="832"/>
      <c r="BF84" s="829"/>
      <c r="BG84" s="829"/>
      <c r="BH84" s="829"/>
      <c r="BI84" s="829"/>
      <c r="BJ84" s="829"/>
    </row>
    <row r="85" spans="1:62" ht="90.75" thickBot="1">
      <c r="A85" s="287" t="s">
        <v>674</v>
      </c>
      <c r="B85" s="288" t="s">
        <v>740</v>
      </c>
      <c r="C85" s="288"/>
      <c r="D85" s="288"/>
      <c r="E85" s="289"/>
      <c r="F85" s="289"/>
      <c r="G85" s="289"/>
      <c r="H85" s="289"/>
      <c r="I85" s="289"/>
      <c r="J85" s="289"/>
      <c r="K85" s="289"/>
      <c r="L85" s="289"/>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289"/>
      <c r="AQ85" s="289"/>
      <c r="AR85" s="289"/>
      <c r="AS85" s="289"/>
      <c r="AT85" s="289"/>
      <c r="AU85" s="289"/>
      <c r="AV85" s="289"/>
      <c r="AW85" s="289"/>
      <c r="AX85" s="289"/>
      <c r="AY85" s="289"/>
      <c r="AZ85" s="289"/>
      <c r="BA85" s="289"/>
      <c r="BB85" s="835"/>
      <c r="BC85" s="835"/>
      <c r="BD85" s="835"/>
      <c r="BE85" s="836"/>
      <c r="BF85" s="829"/>
      <c r="BG85" s="829"/>
      <c r="BH85" s="829"/>
      <c r="BI85" s="829"/>
      <c r="BJ85" s="829"/>
    </row>
    <row r="86" spans="1:62">
      <c r="A86" s="290"/>
      <c r="B86" s="291"/>
      <c r="C86" s="292"/>
      <c r="D86" s="292"/>
      <c r="E86" s="292"/>
      <c r="F86" s="292"/>
      <c r="G86" s="292"/>
      <c r="H86" s="292"/>
      <c r="I86" s="292"/>
      <c r="J86" s="292"/>
      <c r="K86" s="292"/>
      <c r="L86" s="292"/>
      <c r="M86" s="292"/>
      <c r="N86" s="829"/>
      <c r="O86" s="829"/>
      <c r="P86" s="829"/>
      <c r="Q86" s="829"/>
      <c r="R86" s="829"/>
      <c r="S86" s="829"/>
      <c r="T86" s="829"/>
      <c r="U86" s="829"/>
      <c r="V86" s="829"/>
      <c r="W86" s="829"/>
      <c r="X86" s="829"/>
      <c r="Y86" s="829"/>
      <c r="Z86" s="829"/>
      <c r="AA86" s="829"/>
      <c r="AB86" s="829"/>
      <c r="AC86" s="829"/>
      <c r="AD86" s="829"/>
      <c r="AE86" s="829"/>
      <c r="AF86" s="829"/>
      <c r="AG86" s="829"/>
      <c r="AH86" s="829"/>
      <c r="AI86" s="829"/>
      <c r="AJ86" s="829"/>
      <c r="AK86" s="829"/>
      <c r="AL86" s="829"/>
      <c r="AM86" s="829"/>
      <c r="AN86" s="829"/>
      <c r="AO86" s="829"/>
      <c r="AP86" s="829"/>
      <c r="AQ86" s="829"/>
      <c r="AR86" s="829"/>
      <c r="AS86" s="829"/>
      <c r="AT86" s="829"/>
      <c r="AU86" s="829"/>
      <c r="AV86" s="829"/>
      <c r="AW86" s="829"/>
      <c r="AX86" s="829"/>
      <c r="AY86" s="829"/>
      <c r="AZ86" s="829"/>
      <c r="BA86" s="829"/>
      <c r="BB86" s="829"/>
      <c r="BC86" s="829"/>
      <c r="BD86" s="829"/>
      <c r="BE86" s="829"/>
      <c r="BF86" s="829"/>
      <c r="BG86" s="829"/>
      <c r="BH86" s="829"/>
      <c r="BI86" s="829"/>
      <c r="BJ86" s="829"/>
    </row>
    <row r="87" spans="1:62">
      <c r="A87" s="805"/>
      <c r="B87" s="2315" t="s">
        <v>741</v>
      </c>
      <c r="C87" s="2315"/>
      <c r="D87" s="2315"/>
      <c r="E87" s="2315"/>
      <c r="F87" s="231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c r="AF87" s="805"/>
      <c r="AG87" s="805"/>
      <c r="AH87" s="805"/>
      <c r="AI87" s="805"/>
      <c r="AJ87" s="805"/>
      <c r="AK87" s="805"/>
      <c r="AL87" s="805"/>
      <c r="AM87" s="805"/>
      <c r="AN87" s="805"/>
      <c r="AO87" s="805"/>
      <c r="AP87" s="805"/>
      <c r="AQ87" s="805"/>
      <c r="AR87" s="805"/>
      <c r="AS87" s="805"/>
      <c r="AT87" s="805"/>
      <c r="AU87" s="805"/>
      <c r="AV87" s="805"/>
      <c r="AW87" s="805"/>
      <c r="AX87" s="805"/>
      <c r="AY87" s="805"/>
      <c r="AZ87" s="805"/>
      <c r="BA87" s="805"/>
      <c r="BB87" s="805"/>
      <c r="BC87" s="805"/>
      <c r="BD87" s="805"/>
      <c r="BE87" s="805"/>
      <c r="BF87" s="805"/>
      <c r="BG87" s="805"/>
      <c r="BH87" s="805"/>
      <c r="BI87" s="805"/>
      <c r="BJ87" s="805"/>
    </row>
    <row r="88" spans="1:62">
      <c r="A88" s="290"/>
      <c r="B88" s="805" t="s">
        <v>687</v>
      </c>
      <c r="C88" s="292"/>
      <c r="D88" s="292"/>
      <c r="E88" s="292"/>
      <c r="F88" s="292"/>
      <c r="G88" s="292"/>
      <c r="H88" s="292"/>
      <c r="I88" s="292"/>
      <c r="J88" s="292"/>
      <c r="K88" s="292"/>
      <c r="L88" s="292"/>
      <c r="M88" s="292"/>
      <c r="N88" s="829"/>
      <c r="O88" s="829"/>
      <c r="P88" s="829"/>
      <c r="Q88" s="829"/>
      <c r="R88" s="829"/>
      <c r="S88" s="829"/>
      <c r="T88" s="829"/>
      <c r="U88" s="829"/>
      <c r="V88" s="829"/>
      <c r="W88" s="829"/>
      <c r="X88" s="829"/>
      <c r="Y88" s="829"/>
      <c r="Z88" s="829"/>
      <c r="AA88" s="829"/>
      <c r="AB88" s="829"/>
      <c r="AC88" s="829"/>
      <c r="AD88" s="829"/>
      <c r="AE88" s="829"/>
      <c r="AF88" s="829"/>
      <c r="AG88" s="829"/>
      <c r="AH88" s="829"/>
      <c r="AI88" s="829"/>
      <c r="AJ88" s="829"/>
      <c r="AK88" s="829"/>
      <c r="AL88" s="829"/>
      <c r="AM88" s="829"/>
      <c r="AN88" s="829"/>
      <c r="AO88" s="829"/>
      <c r="AP88" s="829"/>
      <c r="AQ88" s="829"/>
      <c r="AR88" s="829"/>
      <c r="AS88" s="829"/>
      <c r="AT88" s="829"/>
      <c r="AU88" s="829"/>
      <c r="AV88" s="829"/>
      <c r="AW88" s="829"/>
      <c r="AX88" s="829"/>
      <c r="AY88" s="829"/>
      <c r="AZ88" s="829"/>
      <c r="BA88" s="829"/>
      <c r="BB88" s="829"/>
      <c r="BC88" s="829"/>
      <c r="BD88" s="829"/>
      <c r="BE88" s="829"/>
      <c r="BF88" s="829"/>
      <c r="BG88" s="829"/>
      <c r="BH88" s="829"/>
      <c r="BI88" s="829"/>
      <c r="BJ88" s="829"/>
    </row>
    <row r="89" spans="1:62" ht="15">
      <c r="A89" s="2313" t="s">
        <v>742</v>
      </c>
      <c r="B89" s="2313"/>
      <c r="C89" s="2313"/>
      <c r="D89" s="2313"/>
      <c r="E89" s="2313"/>
      <c r="F89" s="2313"/>
      <c r="G89" s="2313"/>
      <c r="H89" s="2313"/>
      <c r="I89" s="2313"/>
      <c r="J89" s="2313"/>
      <c r="K89" s="2313"/>
      <c r="L89" s="2313"/>
      <c r="M89" s="2313"/>
      <c r="N89" s="829"/>
      <c r="O89" s="829"/>
      <c r="P89" s="829"/>
      <c r="Q89" s="829"/>
      <c r="R89" s="829"/>
      <c r="S89" s="829"/>
      <c r="T89" s="829"/>
      <c r="U89" s="829"/>
      <c r="V89" s="829"/>
      <c r="W89" s="829"/>
      <c r="X89" s="829"/>
      <c r="Y89" s="829"/>
      <c r="Z89" s="829"/>
      <c r="AA89" s="829"/>
      <c r="AB89" s="829"/>
      <c r="AC89" s="829"/>
      <c r="AD89" s="829"/>
      <c r="AE89" s="829"/>
      <c r="AF89" s="829"/>
      <c r="AG89" s="829"/>
      <c r="AH89" s="829"/>
      <c r="AI89" s="829"/>
      <c r="AJ89" s="829"/>
      <c r="AK89" s="829"/>
      <c r="AL89" s="829"/>
      <c r="AM89" s="829"/>
      <c r="AN89" s="829"/>
      <c r="AO89" s="829"/>
      <c r="AP89" s="829"/>
      <c r="AQ89" s="829"/>
      <c r="AR89" s="829"/>
      <c r="AS89" s="829"/>
      <c r="AT89" s="829"/>
      <c r="AU89" s="829"/>
      <c r="AV89" s="829"/>
      <c r="AW89" s="829"/>
      <c r="AX89" s="829"/>
      <c r="AY89" s="829"/>
      <c r="AZ89" s="829"/>
      <c r="BA89" s="829"/>
      <c r="BB89" s="829"/>
      <c r="BC89" s="829"/>
      <c r="BD89" s="829"/>
      <c r="BE89" s="829"/>
      <c r="BF89" s="829"/>
      <c r="BG89" s="829"/>
      <c r="BH89" s="829"/>
      <c r="BI89" s="829"/>
      <c r="BJ89" s="829"/>
    </row>
    <row r="90" spans="1:62" ht="13.5" thickBot="1">
      <c r="A90" s="293"/>
      <c r="B90" s="265"/>
      <c r="C90" s="265"/>
      <c r="D90" s="265"/>
      <c r="E90" s="265"/>
      <c r="F90" s="293"/>
      <c r="G90" s="265"/>
      <c r="H90" s="265"/>
      <c r="I90" s="265"/>
      <c r="J90" s="265"/>
      <c r="K90" s="265"/>
      <c r="L90" s="265"/>
      <c r="M90" s="265"/>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K90" s="829"/>
      <c r="AL90" s="829"/>
      <c r="AM90" s="829"/>
      <c r="AN90" s="829"/>
      <c r="AO90" s="829"/>
      <c r="AP90" s="829"/>
      <c r="AQ90" s="829"/>
      <c r="AR90" s="829"/>
      <c r="AS90" s="829"/>
      <c r="AT90" s="829"/>
      <c r="AU90" s="829"/>
      <c r="AV90" s="829"/>
      <c r="AW90" s="829"/>
      <c r="AX90" s="829"/>
      <c r="AY90" s="829"/>
      <c r="AZ90" s="829"/>
      <c r="BA90" s="829"/>
      <c r="BB90" s="829"/>
      <c r="BC90" s="829"/>
      <c r="BD90" s="829"/>
      <c r="BE90" s="829"/>
      <c r="BF90" s="829"/>
      <c r="BG90" s="829"/>
      <c r="BH90" s="829"/>
      <c r="BI90" s="829"/>
      <c r="BJ90" s="829"/>
    </row>
    <row r="91" spans="1:62">
      <c r="A91" s="294" t="s">
        <v>743</v>
      </c>
      <c r="B91" s="2306" t="s">
        <v>744</v>
      </c>
      <c r="C91" s="2307"/>
      <c r="D91" s="2307"/>
      <c r="E91" s="2307"/>
      <c r="F91" s="2307"/>
      <c r="G91" s="2307"/>
      <c r="H91" s="2307"/>
      <c r="I91" s="2307"/>
      <c r="J91" s="2307"/>
      <c r="K91" s="2307"/>
      <c r="L91" s="2307"/>
      <c r="M91" s="2308"/>
      <c r="N91" s="829"/>
      <c r="O91" s="829"/>
      <c r="P91" s="829"/>
      <c r="Q91" s="829"/>
      <c r="R91" s="829"/>
      <c r="S91" s="829"/>
      <c r="T91" s="829"/>
      <c r="U91" s="829"/>
      <c r="V91" s="829"/>
      <c r="W91" s="829"/>
      <c r="X91" s="829"/>
      <c r="Y91" s="829"/>
      <c r="Z91" s="829"/>
      <c r="AA91" s="829"/>
      <c r="AB91" s="829"/>
      <c r="AC91" s="829"/>
      <c r="AD91" s="829"/>
      <c r="AE91" s="829"/>
      <c r="AF91" s="829"/>
      <c r="AG91" s="829"/>
      <c r="AH91" s="829"/>
      <c r="AI91" s="829"/>
      <c r="AJ91" s="829"/>
      <c r="AK91" s="829"/>
      <c r="AL91" s="829"/>
      <c r="AM91" s="829"/>
      <c r="AN91" s="829"/>
      <c r="AO91" s="829"/>
      <c r="AP91" s="829"/>
      <c r="AQ91" s="829"/>
      <c r="AR91" s="829"/>
      <c r="AS91" s="829"/>
      <c r="AT91" s="829"/>
      <c r="AU91" s="829"/>
      <c r="AV91" s="829"/>
      <c r="AW91" s="829"/>
      <c r="AX91" s="829"/>
      <c r="AY91" s="829"/>
      <c r="AZ91" s="829"/>
      <c r="BA91" s="829"/>
      <c r="BB91" s="829"/>
      <c r="BC91" s="829"/>
      <c r="BD91" s="829"/>
      <c r="BE91" s="829"/>
      <c r="BF91" s="829"/>
      <c r="BG91" s="829"/>
      <c r="BH91" s="829"/>
      <c r="BI91" s="829"/>
      <c r="BJ91" s="829"/>
    </row>
    <row r="92" spans="1:62" ht="30.75" customHeight="1">
      <c r="A92" s="295" t="s">
        <v>745</v>
      </c>
      <c r="B92" s="2309" t="s">
        <v>746</v>
      </c>
      <c r="C92" s="2310"/>
      <c r="D92" s="2310"/>
      <c r="E92" s="2310"/>
      <c r="F92" s="2310"/>
      <c r="G92" s="2310"/>
      <c r="H92" s="2310"/>
      <c r="I92" s="2310"/>
      <c r="J92" s="2310"/>
      <c r="K92" s="2310"/>
      <c r="L92" s="2310"/>
      <c r="M92" s="2311"/>
      <c r="N92" s="829"/>
      <c r="O92" s="829"/>
      <c r="P92" s="829"/>
      <c r="Q92" s="829"/>
      <c r="R92" s="829"/>
      <c r="S92" s="829"/>
      <c r="T92" s="829"/>
      <c r="U92" s="829"/>
      <c r="V92" s="829"/>
      <c r="W92" s="829"/>
      <c r="X92" s="829"/>
      <c r="Y92" s="829"/>
      <c r="Z92" s="829"/>
      <c r="AA92" s="829"/>
      <c r="AB92" s="829"/>
      <c r="AC92" s="829"/>
      <c r="AD92" s="829"/>
      <c r="AE92" s="829"/>
      <c r="AF92" s="829"/>
      <c r="AG92" s="829"/>
      <c r="AH92" s="829"/>
      <c r="AI92" s="829"/>
      <c r="AJ92" s="829"/>
      <c r="AK92" s="829"/>
      <c r="AL92" s="829"/>
      <c r="AM92" s="829"/>
      <c r="AN92" s="829"/>
      <c r="AO92" s="829"/>
      <c r="AP92" s="829"/>
      <c r="AQ92" s="829"/>
      <c r="AR92" s="829"/>
      <c r="AS92" s="829"/>
      <c r="AT92" s="829"/>
      <c r="AU92" s="829"/>
      <c r="AV92" s="829"/>
      <c r="AW92" s="829"/>
      <c r="AX92" s="829"/>
      <c r="AY92" s="829"/>
      <c r="AZ92" s="829"/>
      <c r="BA92" s="829"/>
      <c r="BB92" s="829"/>
      <c r="BC92" s="829"/>
      <c r="BD92" s="829"/>
      <c r="BE92" s="829"/>
      <c r="BF92" s="829"/>
      <c r="BG92" s="829"/>
      <c r="BH92" s="829"/>
      <c r="BI92" s="829"/>
      <c r="BJ92" s="829"/>
    </row>
    <row r="93" spans="1:62" ht="30.75" customHeight="1">
      <c r="A93" s="295" t="s">
        <v>747</v>
      </c>
      <c r="B93" s="2309" t="s">
        <v>748</v>
      </c>
      <c r="C93" s="2310"/>
      <c r="D93" s="2310"/>
      <c r="E93" s="2310"/>
      <c r="F93" s="2310"/>
      <c r="G93" s="2310"/>
      <c r="H93" s="2310"/>
      <c r="I93" s="2310"/>
      <c r="J93" s="2310"/>
      <c r="K93" s="2310"/>
      <c r="L93" s="2310"/>
      <c r="M93" s="2311"/>
      <c r="N93" s="829"/>
      <c r="O93" s="829"/>
      <c r="P93" s="829"/>
      <c r="Q93" s="829"/>
      <c r="R93" s="829"/>
      <c r="S93" s="829"/>
      <c r="T93" s="829"/>
      <c r="U93" s="829"/>
      <c r="V93" s="829"/>
      <c r="W93" s="829"/>
      <c r="X93" s="829"/>
      <c r="Y93" s="829"/>
      <c r="Z93" s="829"/>
      <c r="AA93" s="829"/>
      <c r="AB93" s="829"/>
      <c r="AC93" s="829"/>
      <c r="AD93" s="829"/>
      <c r="AE93" s="829"/>
      <c r="AF93" s="829"/>
      <c r="AG93" s="829"/>
      <c r="AH93" s="829"/>
      <c r="AI93" s="829"/>
      <c r="AJ93" s="829"/>
      <c r="AK93" s="829"/>
      <c r="AL93" s="829"/>
      <c r="AM93" s="829"/>
      <c r="AN93" s="829"/>
      <c r="AO93" s="829"/>
      <c r="AP93" s="829"/>
      <c r="AQ93" s="829"/>
      <c r="AR93" s="829"/>
      <c r="AS93" s="829"/>
      <c r="AT93" s="829"/>
      <c r="AU93" s="829"/>
      <c r="AV93" s="829"/>
      <c r="AW93" s="829"/>
      <c r="AX93" s="829"/>
      <c r="AY93" s="829"/>
      <c r="AZ93" s="829"/>
      <c r="BA93" s="829"/>
      <c r="BB93" s="829"/>
      <c r="BC93" s="829"/>
      <c r="BD93" s="829"/>
      <c r="BE93" s="829"/>
      <c r="BF93" s="829"/>
      <c r="BG93" s="829"/>
      <c r="BH93" s="829"/>
      <c r="BI93" s="829"/>
      <c r="BJ93" s="829"/>
    </row>
    <row r="94" spans="1:62" ht="33.75" customHeight="1">
      <c r="A94" s="295" t="s">
        <v>749</v>
      </c>
      <c r="B94" s="2309" t="s">
        <v>750</v>
      </c>
      <c r="C94" s="2310"/>
      <c r="D94" s="2310"/>
      <c r="E94" s="2310"/>
      <c r="F94" s="2310"/>
      <c r="G94" s="2310"/>
      <c r="H94" s="2310"/>
      <c r="I94" s="2310"/>
      <c r="J94" s="2310"/>
      <c r="K94" s="2310"/>
      <c r="L94" s="2310"/>
      <c r="M94" s="2311"/>
      <c r="N94" s="829"/>
      <c r="O94" s="829"/>
      <c r="P94" s="829"/>
      <c r="Q94" s="829"/>
      <c r="R94" s="829"/>
      <c r="S94" s="829"/>
      <c r="T94" s="829"/>
      <c r="U94" s="829"/>
      <c r="V94" s="829"/>
      <c r="W94" s="829"/>
      <c r="X94" s="829"/>
      <c r="Y94" s="829"/>
      <c r="Z94" s="829"/>
      <c r="AA94" s="829"/>
      <c r="AB94" s="829"/>
      <c r="AC94" s="829"/>
      <c r="AD94" s="829"/>
      <c r="AE94" s="829"/>
      <c r="AF94" s="829"/>
      <c r="AG94" s="829"/>
      <c r="AH94" s="829"/>
      <c r="AI94" s="829"/>
      <c r="AJ94" s="829"/>
      <c r="AK94" s="829"/>
      <c r="AL94" s="829"/>
      <c r="AM94" s="829"/>
      <c r="AN94" s="829"/>
      <c r="AO94" s="829"/>
      <c r="AP94" s="829"/>
      <c r="AQ94" s="829"/>
      <c r="AR94" s="829"/>
      <c r="AS94" s="829"/>
      <c r="AT94" s="829"/>
      <c r="AU94" s="829"/>
      <c r="AV94" s="829"/>
      <c r="AW94" s="829"/>
      <c r="AX94" s="829"/>
      <c r="AY94" s="829"/>
      <c r="AZ94" s="829"/>
      <c r="BA94" s="829"/>
      <c r="BB94" s="829"/>
      <c r="BC94" s="829"/>
      <c r="BD94" s="829"/>
      <c r="BE94" s="829"/>
      <c r="BF94" s="829"/>
      <c r="BG94" s="829"/>
      <c r="BH94" s="829"/>
      <c r="BI94" s="829"/>
      <c r="BJ94" s="829"/>
    </row>
    <row r="95" spans="1:62" ht="33" customHeight="1">
      <c r="A95" s="295" t="s">
        <v>751</v>
      </c>
      <c r="B95" s="2317" t="s">
        <v>752</v>
      </c>
      <c r="C95" s="2317"/>
      <c r="D95" s="2317"/>
      <c r="E95" s="2317"/>
      <c r="F95" s="2317"/>
      <c r="G95" s="2317"/>
      <c r="H95" s="2317"/>
      <c r="I95" s="2317"/>
      <c r="J95" s="2317"/>
      <c r="K95" s="2317"/>
      <c r="L95" s="2317"/>
      <c r="M95" s="2318"/>
      <c r="N95" s="829"/>
      <c r="O95" s="829"/>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9"/>
      <c r="AS95" s="829"/>
      <c r="AT95" s="829"/>
      <c r="AU95" s="829"/>
      <c r="AV95" s="829"/>
      <c r="AW95" s="829"/>
      <c r="AX95" s="829"/>
      <c r="AY95" s="829"/>
      <c r="AZ95" s="829"/>
      <c r="BA95" s="829"/>
      <c r="BB95" s="829"/>
      <c r="BC95" s="829"/>
      <c r="BD95" s="829"/>
      <c r="BE95" s="829"/>
      <c r="BF95" s="829"/>
      <c r="BG95" s="829"/>
      <c r="BH95" s="829"/>
      <c r="BI95" s="829"/>
      <c r="BJ95" s="829"/>
    </row>
    <row r="96" spans="1:62" ht="39" customHeight="1">
      <c r="A96" s="295" t="s">
        <v>753</v>
      </c>
      <c r="B96" s="2317" t="s">
        <v>754</v>
      </c>
      <c r="C96" s="2317"/>
      <c r="D96" s="2317"/>
      <c r="E96" s="2317"/>
      <c r="F96" s="2317"/>
      <c r="G96" s="2317"/>
      <c r="H96" s="2317"/>
      <c r="I96" s="2317"/>
      <c r="J96" s="2317"/>
      <c r="K96" s="2317"/>
      <c r="L96" s="2317"/>
      <c r="M96" s="2318"/>
      <c r="N96" s="829"/>
      <c r="O96" s="829"/>
      <c r="P96" s="829"/>
      <c r="Q96" s="829"/>
      <c r="R96" s="829"/>
      <c r="S96" s="829"/>
      <c r="T96" s="829"/>
      <c r="U96" s="829"/>
      <c r="V96" s="829"/>
      <c r="W96" s="829"/>
      <c r="X96" s="829"/>
      <c r="Y96" s="829"/>
      <c r="Z96" s="829"/>
      <c r="AA96" s="829"/>
      <c r="AB96" s="829"/>
      <c r="AC96" s="829"/>
      <c r="AD96" s="829"/>
      <c r="AE96" s="829"/>
      <c r="AF96" s="829"/>
      <c r="AG96" s="829"/>
      <c r="AH96" s="829"/>
      <c r="AI96" s="829"/>
      <c r="AJ96" s="829"/>
      <c r="AK96" s="829"/>
      <c r="AL96" s="829"/>
      <c r="AM96" s="829"/>
      <c r="AN96" s="829"/>
      <c r="AO96" s="829"/>
      <c r="AP96" s="829"/>
      <c r="AQ96" s="829"/>
      <c r="AR96" s="829"/>
      <c r="AS96" s="829"/>
      <c r="AT96" s="829"/>
      <c r="AU96" s="829"/>
      <c r="AV96" s="829"/>
      <c r="AW96" s="829"/>
      <c r="AX96" s="829"/>
      <c r="AY96" s="829"/>
      <c r="AZ96" s="829"/>
      <c r="BA96" s="829"/>
      <c r="BB96" s="829"/>
      <c r="BC96" s="829"/>
      <c r="BD96" s="829"/>
      <c r="BE96" s="829"/>
      <c r="BF96" s="829"/>
      <c r="BG96" s="829"/>
      <c r="BH96" s="829"/>
      <c r="BI96" s="829"/>
      <c r="BJ96" s="829"/>
    </row>
    <row r="97" spans="1:62" ht="36" customHeight="1">
      <c r="A97" s="295" t="s">
        <v>755</v>
      </c>
      <c r="B97" s="2309" t="s">
        <v>756</v>
      </c>
      <c r="C97" s="2310"/>
      <c r="D97" s="2310"/>
      <c r="E97" s="2310"/>
      <c r="F97" s="2310"/>
      <c r="G97" s="2310"/>
      <c r="H97" s="2310"/>
      <c r="I97" s="2310"/>
      <c r="J97" s="2310"/>
      <c r="K97" s="2310"/>
      <c r="L97" s="2310"/>
      <c r="M97" s="2311"/>
      <c r="N97" s="829"/>
      <c r="O97" s="829"/>
      <c r="P97" s="829"/>
      <c r="Q97" s="829"/>
      <c r="R97" s="829"/>
      <c r="S97" s="829"/>
      <c r="T97" s="829"/>
      <c r="U97" s="829"/>
      <c r="V97" s="829"/>
      <c r="W97" s="829"/>
      <c r="X97" s="829"/>
      <c r="Y97" s="829"/>
      <c r="Z97" s="829"/>
      <c r="AA97" s="829"/>
      <c r="AB97" s="829"/>
      <c r="AC97" s="829"/>
      <c r="AD97" s="829"/>
      <c r="AE97" s="829"/>
      <c r="AF97" s="829"/>
      <c r="AG97" s="829"/>
      <c r="AH97" s="829"/>
      <c r="AI97" s="829"/>
      <c r="AJ97" s="829"/>
      <c r="AK97" s="829"/>
      <c r="AL97" s="829"/>
      <c r="AM97" s="829"/>
      <c r="AN97" s="829"/>
      <c r="AO97" s="829"/>
      <c r="AP97" s="829"/>
      <c r="AQ97" s="829"/>
      <c r="AR97" s="829"/>
      <c r="AS97" s="829"/>
      <c r="AT97" s="829"/>
      <c r="AU97" s="829"/>
      <c r="AV97" s="829"/>
      <c r="AW97" s="829"/>
      <c r="AX97" s="829"/>
      <c r="AY97" s="829"/>
      <c r="AZ97" s="829"/>
      <c r="BA97" s="829"/>
      <c r="BB97" s="829"/>
      <c r="BC97" s="829"/>
      <c r="BD97" s="829"/>
      <c r="BE97" s="829"/>
      <c r="BF97" s="829"/>
      <c r="BG97" s="829"/>
      <c r="BH97" s="829"/>
      <c r="BI97" s="829"/>
      <c r="BJ97" s="829"/>
    </row>
    <row r="98" spans="1:62">
      <c r="A98" s="295" t="s">
        <v>757</v>
      </c>
      <c r="B98" s="2317" t="s">
        <v>758</v>
      </c>
      <c r="C98" s="2317"/>
      <c r="D98" s="2317"/>
      <c r="E98" s="2317"/>
      <c r="F98" s="2317"/>
      <c r="G98" s="2317"/>
      <c r="H98" s="2317"/>
      <c r="I98" s="2317"/>
      <c r="J98" s="2317"/>
      <c r="K98" s="2317"/>
      <c r="L98" s="2317"/>
      <c r="M98" s="2318"/>
      <c r="N98" s="829"/>
      <c r="O98" s="829"/>
      <c r="P98" s="829"/>
      <c r="Q98" s="829"/>
      <c r="R98" s="829"/>
      <c r="S98" s="829"/>
      <c r="T98" s="829"/>
      <c r="U98" s="829"/>
      <c r="V98" s="829"/>
      <c r="W98" s="829"/>
      <c r="X98" s="829"/>
      <c r="Y98" s="829"/>
      <c r="Z98" s="829"/>
      <c r="AA98" s="829"/>
      <c r="AB98" s="829"/>
      <c r="AC98" s="829"/>
      <c r="AD98" s="829"/>
      <c r="AE98" s="829"/>
      <c r="AF98" s="829"/>
      <c r="AG98" s="829"/>
      <c r="AH98" s="829"/>
      <c r="AI98" s="829"/>
      <c r="AJ98" s="829"/>
      <c r="AK98" s="829"/>
      <c r="AL98" s="829"/>
      <c r="AM98" s="829"/>
      <c r="AN98" s="829"/>
      <c r="AO98" s="829"/>
      <c r="AP98" s="829"/>
      <c r="AQ98" s="829"/>
      <c r="AR98" s="829"/>
      <c r="AS98" s="829"/>
      <c r="AT98" s="829"/>
      <c r="AU98" s="829"/>
      <c r="AV98" s="829"/>
      <c r="AW98" s="829"/>
      <c r="AX98" s="829"/>
      <c r="AY98" s="829"/>
      <c r="AZ98" s="829"/>
      <c r="BA98" s="829"/>
      <c r="BB98" s="829"/>
      <c r="BC98" s="829"/>
      <c r="BD98" s="829"/>
      <c r="BE98" s="829"/>
      <c r="BF98" s="829"/>
      <c r="BG98" s="829"/>
      <c r="BH98" s="829"/>
      <c r="BI98" s="829"/>
      <c r="BJ98" s="829"/>
    </row>
    <row r="99" spans="1:62">
      <c r="A99" s="296"/>
      <c r="B99" s="2319" t="s">
        <v>759</v>
      </c>
      <c r="C99" s="2319"/>
      <c r="D99" s="2319"/>
      <c r="E99" s="2319"/>
      <c r="F99" s="2319"/>
      <c r="G99" s="2319"/>
      <c r="H99" s="2319"/>
      <c r="I99" s="2319"/>
      <c r="J99" s="2319"/>
      <c r="K99" s="2319"/>
      <c r="L99" s="2319"/>
      <c r="M99" s="2320"/>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829"/>
      <c r="AL99" s="829"/>
      <c r="AM99" s="829"/>
      <c r="AN99" s="829"/>
      <c r="AO99" s="829"/>
      <c r="AP99" s="829"/>
      <c r="AQ99" s="829"/>
      <c r="AR99" s="829"/>
      <c r="AS99" s="829"/>
      <c r="AT99" s="829"/>
      <c r="AU99" s="829"/>
      <c r="AV99" s="829"/>
      <c r="AW99" s="829"/>
      <c r="AX99" s="829"/>
      <c r="AY99" s="829"/>
      <c r="AZ99" s="829"/>
      <c r="BA99" s="829"/>
      <c r="BB99" s="829"/>
      <c r="BC99" s="829"/>
      <c r="BD99" s="829"/>
      <c r="BE99" s="829"/>
      <c r="BF99" s="829"/>
      <c r="BG99" s="829"/>
      <c r="BH99" s="829"/>
      <c r="BI99" s="829"/>
      <c r="BJ99" s="829"/>
    </row>
    <row r="100" spans="1:62">
      <c r="A100" s="295" t="s">
        <v>760</v>
      </c>
      <c r="B100" s="2309" t="s">
        <v>761</v>
      </c>
      <c r="C100" s="2310"/>
      <c r="D100" s="2310"/>
      <c r="E100" s="2310"/>
      <c r="F100" s="2310"/>
      <c r="G100" s="2310"/>
      <c r="H100" s="2310"/>
      <c r="I100" s="2310"/>
      <c r="J100" s="2310"/>
      <c r="K100" s="2310"/>
      <c r="L100" s="2310"/>
      <c r="M100" s="2311"/>
      <c r="N100" s="829"/>
      <c r="O100" s="829"/>
      <c r="P100" s="829"/>
      <c r="Q100" s="829"/>
      <c r="R100" s="829"/>
      <c r="S100" s="829"/>
      <c r="T100" s="829"/>
      <c r="U100" s="829"/>
      <c r="V100" s="829"/>
      <c r="W100" s="829"/>
      <c r="X100" s="829"/>
      <c r="Y100" s="829"/>
      <c r="Z100" s="829"/>
      <c r="AA100" s="829"/>
      <c r="AB100" s="829"/>
      <c r="AC100" s="829"/>
      <c r="AD100" s="829"/>
      <c r="AE100" s="829"/>
      <c r="AF100" s="829"/>
      <c r="AG100" s="829"/>
      <c r="AH100" s="829"/>
      <c r="AI100" s="829"/>
      <c r="AJ100" s="829"/>
      <c r="AK100" s="829"/>
      <c r="AL100" s="829"/>
      <c r="AM100" s="829"/>
      <c r="AN100" s="829"/>
      <c r="AO100" s="829"/>
      <c r="AP100" s="829"/>
      <c r="AQ100" s="829"/>
      <c r="AR100" s="829"/>
      <c r="AS100" s="829"/>
      <c r="AT100" s="829"/>
      <c r="AU100" s="829"/>
      <c r="AV100" s="829"/>
      <c r="AW100" s="829"/>
      <c r="AX100" s="829"/>
      <c r="AY100" s="829"/>
      <c r="AZ100" s="829"/>
      <c r="BA100" s="829"/>
      <c r="BB100" s="829"/>
      <c r="BC100" s="829"/>
      <c r="BD100" s="829"/>
      <c r="BE100" s="829"/>
      <c r="BF100" s="829"/>
      <c r="BG100" s="829"/>
      <c r="BH100" s="829"/>
      <c r="BI100" s="829"/>
      <c r="BJ100" s="829"/>
    </row>
    <row r="101" spans="1:62">
      <c r="A101" s="297" t="s">
        <v>762</v>
      </c>
      <c r="B101" s="2309" t="s">
        <v>763</v>
      </c>
      <c r="C101" s="2310"/>
      <c r="D101" s="2310"/>
      <c r="E101" s="2310"/>
      <c r="F101" s="2310"/>
      <c r="G101" s="2310"/>
      <c r="H101" s="2310"/>
      <c r="I101" s="2310"/>
      <c r="J101" s="2310"/>
      <c r="K101" s="2310"/>
      <c r="L101" s="2310"/>
      <c r="M101" s="2311"/>
      <c r="N101" s="829"/>
      <c r="O101" s="829"/>
      <c r="P101" s="829"/>
      <c r="Q101" s="829"/>
      <c r="R101" s="829"/>
      <c r="S101" s="829"/>
      <c r="T101" s="829"/>
      <c r="U101" s="829"/>
      <c r="V101" s="829"/>
      <c r="W101" s="829"/>
      <c r="X101" s="829"/>
      <c r="Y101" s="829"/>
      <c r="Z101" s="829"/>
      <c r="AA101" s="829"/>
      <c r="AB101" s="829"/>
      <c r="AC101" s="829"/>
      <c r="AD101" s="829"/>
      <c r="AE101" s="829"/>
      <c r="AF101" s="829"/>
      <c r="AG101" s="829"/>
      <c r="AH101" s="829"/>
      <c r="AI101" s="829"/>
      <c r="AJ101" s="829"/>
      <c r="AK101" s="829"/>
      <c r="AL101" s="829"/>
      <c r="AM101" s="829"/>
      <c r="AN101" s="829"/>
      <c r="AO101" s="829"/>
      <c r="AP101" s="829"/>
      <c r="AQ101" s="829"/>
      <c r="AR101" s="829"/>
      <c r="AS101" s="829"/>
      <c r="AT101" s="829"/>
      <c r="AU101" s="829"/>
      <c r="AV101" s="829"/>
      <c r="AW101" s="829"/>
      <c r="AX101" s="829"/>
      <c r="AY101" s="829"/>
      <c r="AZ101" s="829"/>
      <c r="BA101" s="829"/>
      <c r="BB101" s="829"/>
      <c r="BC101" s="829"/>
      <c r="BD101" s="829"/>
      <c r="BE101" s="829"/>
      <c r="BF101" s="829"/>
      <c r="BG101" s="829"/>
      <c r="BH101" s="829"/>
      <c r="BI101" s="829"/>
      <c r="BJ101" s="829"/>
    </row>
    <row r="102" spans="1:62">
      <c r="A102" s="297" t="s">
        <v>764</v>
      </c>
      <c r="B102" s="2309" t="s">
        <v>765</v>
      </c>
      <c r="C102" s="2310"/>
      <c r="D102" s="2310"/>
      <c r="E102" s="2310"/>
      <c r="F102" s="2310"/>
      <c r="G102" s="2310"/>
      <c r="H102" s="2310"/>
      <c r="I102" s="2310"/>
      <c r="J102" s="2310"/>
      <c r="K102" s="2310"/>
      <c r="L102" s="2310"/>
      <c r="M102" s="2311"/>
      <c r="N102" s="829"/>
      <c r="O102" s="829"/>
      <c r="P102" s="829"/>
      <c r="Q102" s="829"/>
      <c r="R102" s="829"/>
      <c r="S102" s="829"/>
      <c r="T102" s="829"/>
      <c r="U102" s="829"/>
      <c r="V102" s="829"/>
      <c r="W102" s="829"/>
      <c r="X102" s="829"/>
      <c r="Y102" s="829"/>
      <c r="Z102" s="829"/>
      <c r="AA102" s="829"/>
      <c r="AB102" s="829"/>
      <c r="AC102" s="829"/>
      <c r="AD102" s="829"/>
      <c r="AE102" s="829"/>
      <c r="AF102" s="829"/>
      <c r="AG102" s="829"/>
      <c r="AH102" s="829"/>
      <c r="AI102" s="829"/>
      <c r="AJ102" s="829"/>
      <c r="AK102" s="829"/>
      <c r="AL102" s="829"/>
      <c r="AM102" s="829"/>
      <c r="AN102" s="829"/>
      <c r="AO102" s="829"/>
      <c r="AP102" s="829"/>
      <c r="AQ102" s="829"/>
      <c r="AR102" s="829"/>
      <c r="AS102" s="829"/>
      <c r="AT102" s="829"/>
      <c r="AU102" s="829"/>
      <c r="AV102" s="829"/>
      <c r="AW102" s="829"/>
      <c r="AX102" s="829"/>
      <c r="AY102" s="829"/>
      <c r="AZ102" s="829"/>
      <c r="BA102" s="829"/>
      <c r="BB102" s="829"/>
      <c r="BC102" s="829"/>
      <c r="BD102" s="829"/>
      <c r="BE102" s="829"/>
      <c r="BF102" s="829"/>
      <c r="BG102" s="829"/>
      <c r="BH102" s="829"/>
      <c r="BI102" s="829"/>
      <c r="BJ102" s="829"/>
    </row>
    <row r="103" spans="1:62" ht="13.5" thickBot="1">
      <c r="A103" s="298" t="s">
        <v>766</v>
      </c>
      <c r="B103" s="2321" t="s">
        <v>767</v>
      </c>
      <c r="C103" s="2321"/>
      <c r="D103" s="2321"/>
      <c r="E103" s="2321"/>
      <c r="F103" s="2321"/>
      <c r="G103" s="2321"/>
      <c r="H103" s="2321"/>
      <c r="I103" s="2321"/>
      <c r="J103" s="2321"/>
      <c r="K103" s="2321"/>
      <c r="L103" s="2321"/>
      <c r="M103" s="2322"/>
      <c r="N103" s="829"/>
      <c r="O103" s="829"/>
      <c r="P103" s="829"/>
      <c r="Q103" s="829"/>
      <c r="R103" s="829"/>
      <c r="S103" s="829"/>
      <c r="T103" s="829"/>
      <c r="U103" s="829"/>
      <c r="V103" s="829"/>
      <c r="W103" s="829"/>
      <c r="X103" s="829"/>
      <c r="Y103" s="829"/>
      <c r="Z103" s="829"/>
      <c r="AA103" s="829"/>
      <c r="AB103" s="829"/>
      <c r="AC103" s="829"/>
      <c r="AD103" s="829"/>
      <c r="AE103" s="829"/>
      <c r="AF103" s="829"/>
      <c r="AG103" s="829"/>
      <c r="AH103" s="829"/>
      <c r="AI103" s="829"/>
      <c r="AJ103" s="829"/>
      <c r="AK103" s="829"/>
      <c r="AL103" s="829"/>
      <c r="AM103" s="829"/>
      <c r="AN103" s="829"/>
      <c r="AO103" s="829"/>
      <c r="AP103" s="829"/>
      <c r="AQ103" s="829"/>
      <c r="AR103" s="829"/>
      <c r="AS103" s="829"/>
      <c r="AT103" s="829"/>
      <c r="AU103" s="829"/>
      <c r="AV103" s="829"/>
      <c r="AW103" s="829"/>
      <c r="AX103" s="829"/>
      <c r="AY103" s="829"/>
      <c r="AZ103" s="829"/>
      <c r="BA103" s="829"/>
      <c r="BB103" s="829"/>
      <c r="BC103" s="829"/>
      <c r="BD103" s="829"/>
      <c r="BE103" s="829"/>
      <c r="BF103" s="829"/>
      <c r="BG103" s="829"/>
      <c r="BH103" s="829"/>
      <c r="BI103" s="829"/>
      <c r="BJ103" s="829"/>
    </row>
    <row r="104" spans="1:62">
      <c r="A104" s="299"/>
      <c r="B104" s="741"/>
      <c r="C104" s="741"/>
      <c r="D104" s="741"/>
      <c r="E104" s="741"/>
      <c r="F104" s="741"/>
      <c r="G104" s="741"/>
      <c r="H104" s="741"/>
      <c r="I104" s="741"/>
      <c r="J104" s="741"/>
      <c r="K104" s="741"/>
      <c r="L104" s="741"/>
      <c r="M104" s="741"/>
      <c r="N104" s="829"/>
      <c r="O104" s="829"/>
      <c r="P104" s="829"/>
      <c r="Q104" s="829"/>
      <c r="R104" s="829"/>
      <c r="S104" s="829"/>
      <c r="T104" s="829"/>
      <c r="U104" s="829"/>
      <c r="V104" s="829"/>
      <c r="W104" s="829"/>
      <c r="X104" s="829"/>
      <c r="Y104" s="829"/>
      <c r="Z104" s="829"/>
      <c r="AA104" s="829"/>
      <c r="AB104" s="829"/>
      <c r="AC104" s="829"/>
      <c r="AD104" s="829"/>
      <c r="AE104" s="829"/>
      <c r="AF104" s="829"/>
      <c r="AG104" s="829"/>
      <c r="AH104" s="829"/>
      <c r="AI104" s="829"/>
      <c r="AJ104" s="829"/>
      <c r="AK104" s="829"/>
      <c r="AL104" s="829"/>
      <c r="AM104" s="829"/>
      <c r="AN104" s="829"/>
      <c r="AO104" s="829"/>
      <c r="AP104" s="829"/>
      <c r="AQ104" s="829"/>
      <c r="AR104" s="829"/>
      <c r="AS104" s="829"/>
      <c r="AT104" s="829"/>
      <c r="AU104" s="829"/>
      <c r="AV104" s="829"/>
      <c r="AW104" s="829"/>
      <c r="AX104" s="829"/>
      <c r="AY104" s="829"/>
      <c r="AZ104" s="829"/>
      <c r="BA104" s="829"/>
      <c r="BB104" s="829"/>
      <c r="BC104" s="829"/>
      <c r="BD104" s="829"/>
      <c r="BE104" s="829"/>
      <c r="BF104" s="829"/>
      <c r="BG104" s="829"/>
      <c r="BH104" s="829"/>
      <c r="BI104" s="829"/>
      <c r="BJ104" s="829"/>
    </row>
    <row r="105" spans="1:62">
      <c r="A105" s="2316" t="s">
        <v>768</v>
      </c>
      <c r="B105" s="2316"/>
      <c r="C105" s="2316"/>
      <c r="D105" s="2316"/>
      <c r="E105" s="2316"/>
      <c r="F105" s="2316"/>
      <c r="G105" s="2316"/>
      <c r="H105" s="2316"/>
      <c r="I105" s="2316"/>
      <c r="J105" s="2316"/>
      <c r="K105" s="2316"/>
      <c r="L105" s="2316"/>
      <c r="M105" s="2316"/>
      <c r="N105" s="829"/>
      <c r="O105" s="829"/>
      <c r="P105" s="829"/>
      <c r="Q105" s="829"/>
      <c r="R105" s="829"/>
      <c r="S105" s="829"/>
      <c r="T105" s="829"/>
      <c r="U105" s="829"/>
      <c r="V105" s="829"/>
      <c r="W105" s="829"/>
      <c r="X105" s="829"/>
      <c r="Y105" s="829"/>
      <c r="Z105" s="829"/>
      <c r="AA105" s="829"/>
      <c r="AB105" s="829"/>
      <c r="AC105" s="829"/>
      <c r="AD105" s="829"/>
      <c r="AE105" s="829"/>
      <c r="AF105" s="829"/>
      <c r="AG105" s="829"/>
      <c r="AH105" s="829"/>
      <c r="AI105" s="829"/>
      <c r="AJ105" s="829"/>
      <c r="AK105" s="829"/>
      <c r="AL105" s="829"/>
      <c r="AM105" s="829"/>
      <c r="AN105" s="829"/>
      <c r="AO105" s="829"/>
      <c r="AP105" s="829"/>
      <c r="AQ105" s="829"/>
      <c r="AR105" s="829"/>
      <c r="AS105" s="829"/>
      <c r="AT105" s="829"/>
      <c r="AU105" s="829"/>
      <c r="AV105" s="829"/>
      <c r="AW105" s="829"/>
      <c r="AX105" s="829"/>
      <c r="AY105" s="829"/>
      <c r="AZ105" s="829"/>
      <c r="BA105" s="829"/>
      <c r="BB105" s="829"/>
      <c r="BC105" s="829"/>
      <c r="BD105" s="829"/>
      <c r="BE105" s="829"/>
      <c r="BF105" s="829"/>
      <c r="BG105" s="829"/>
      <c r="BH105" s="829"/>
      <c r="BI105" s="829"/>
      <c r="BJ105" s="829"/>
    </row>
    <row r="106" spans="1:62">
      <c r="A106" s="707" t="s">
        <v>769</v>
      </c>
      <c r="B106" s="707"/>
      <c r="C106" s="707"/>
      <c r="D106" s="707"/>
      <c r="E106" s="707"/>
      <c r="F106" s="707"/>
      <c r="G106" s="707"/>
      <c r="H106" s="707"/>
      <c r="I106" s="707"/>
      <c r="J106" s="707"/>
      <c r="K106" s="707"/>
      <c r="L106" s="707"/>
      <c r="M106" s="707"/>
      <c r="N106" s="829"/>
      <c r="O106" s="829"/>
      <c r="P106" s="829"/>
      <c r="Q106" s="829"/>
      <c r="R106" s="829"/>
      <c r="S106" s="829"/>
      <c r="T106" s="829"/>
      <c r="U106" s="829"/>
      <c r="V106" s="829"/>
      <c r="W106" s="829"/>
      <c r="X106" s="829"/>
      <c r="Y106" s="829"/>
      <c r="Z106" s="829"/>
      <c r="AA106" s="829"/>
      <c r="AB106" s="829"/>
      <c r="AC106" s="829"/>
      <c r="AD106" s="829"/>
      <c r="AE106" s="829"/>
      <c r="AF106" s="829"/>
      <c r="AG106" s="829"/>
      <c r="AH106" s="829"/>
      <c r="AI106" s="829"/>
      <c r="AJ106" s="829"/>
      <c r="AK106" s="829"/>
      <c r="AL106" s="829"/>
      <c r="AM106" s="829"/>
      <c r="AN106" s="829"/>
      <c r="AO106" s="829"/>
      <c r="AP106" s="829"/>
      <c r="AQ106" s="829"/>
      <c r="AR106" s="829"/>
      <c r="AS106" s="829"/>
      <c r="AT106" s="829"/>
      <c r="AU106" s="829"/>
      <c r="AV106" s="829"/>
      <c r="AW106" s="829"/>
      <c r="AX106" s="829"/>
      <c r="AY106" s="829"/>
      <c r="AZ106" s="829"/>
      <c r="BA106" s="829"/>
      <c r="BB106" s="829"/>
      <c r="BC106" s="829"/>
      <c r="BD106" s="829"/>
      <c r="BE106" s="829"/>
      <c r="BF106" s="829"/>
      <c r="BG106" s="829"/>
      <c r="BH106" s="829"/>
      <c r="BI106" s="829"/>
      <c r="BJ106" s="829"/>
    </row>
    <row r="107" spans="1:62">
      <c r="A107" s="707" t="s">
        <v>770</v>
      </c>
      <c r="B107" s="707"/>
      <c r="C107" s="707"/>
      <c r="D107" s="707"/>
      <c r="E107" s="707"/>
      <c r="F107" s="707"/>
      <c r="G107" s="707"/>
      <c r="H107" s="707"/>
      <c r="I107" s="707"/>
      <c r="J107" s="707"/>
      <c r="K107" s="707"/>
      <c r="L107" s="707"/>
      <c r="M107" s="707"/>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29"/>
      <c r="AL107" s="829"/>
      <c r="AM107" s="829"/>
      <c r="AN107" s="829"/>
      <c r="AO107" s="829"/>
      <c r="AP107" s="829"/>
      <c r="AQ107" s="829"/>
      <c r="AR107" s="829"/>
      <c r="AS107" s="829"/>
      <c r="AT107" s="829"/>
      <c r="AU107" s="829"/>
      <c r="AV107" s="829"/>
      <c r="AW107" s="829"/>
      <c r="AX107" s="829"/>
      <c r="AY107" s="829"/>
      <c r="AZ107" s="829"/>
      <c r="BA107" s="829"/>
      <c r="BB107" s="829"/>
      <c r="BC107" s="829"/>
      <c r="BD107" s="829"/>
      <c r="BE107" s="829"/>
      <c r="BF107" s="829"/>
      <c r="BG107" s="829"/>
      <c r="BH107" s="829"/>
      <c r="BI107" s="829"/>
      <c r="BJ107" s="829"/>
    </row>
    <row r="108" spans="1:62">
      <c r="A108" s="701"/>
      <c r="B108" s="701"/>
      <c r="C108" s="701"/>
      <c r="D108" s="701"/>
      <c r="E108" s="701"/>
      <c r="F108" s="701"/>
      <c r="G108" s="701"/>
      <c r="H108" s="701"/>
      <c r="I108" s="701"/>
      <c r="J108" s="701"/>
      <c r="K108" s="300"/>
      <c r="L108" s="300"/>
      <c r="M108" s="300"/>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29"/>
      <c r="AL108" s="829"/>
      <c r="AM108" s="829"/>
      <c r="AN108" s="829"/>
      <c r="AO108" s="829"/>
      <c r="AP108" s="829"/>
      <c r="AQ108" s="829"/>
      <c r="AR108" s="829"/>
      <c r="AS108" s="829"/>
      <c r="AT108" s="829"/>
      <c r="AU108" s="829"/>
      <c r="AV108" s="829"/>
      <c r="AW108" s="829"/>
      <c r="AX108" s="829"/>
      <c r="AY108" s="829"/>
      <c r="AZ108" s="829"/>
      <c r="BA108" s="829"/>
      <c r="BB108" s="829"/>
      <c r="BC108" s="829"/>
      <c r="BD108" s="829"/>
      <c r="BE108" s="829"/>
      <c r="BF108" s="829"/>
      <c r="BG108" s="829"/>
      <c r="BH108" s="829"/>
      <c r="BI108" s="829"/>
      <c r="BJ108" s="829"/>
    </row>
    <row r="109" spans="1:62">
      <c r="A109" s="242" t="s">
        <v>771</v>
      </c>
      <c r="B109" s="301"/>
      <c r="C109" s="302"/>
      <c r="D109" s="302"/>
      <c r="E109" s="302"/>
      <c r="F109" s="302"/>
      <c r="G109" s="302"/>
      <c r="H109" s="302"/>
      <c r="I109" s="829"/>
      <c r="J109" s="302"/>
      <c r="K109" s="242" t="s">
        <v>641</v>
      </c>
      <c r="L109" s="302"/>
      <c r="M109" s="300"/>
      <c r="N109" s="829"/>
      <c r="O109" s="829"/>
      <c r="P109" s="829"/>
      <c r="Q109" s="829"/>
      <c r="R109" s="829"/>
      <c r="S109" s="829"/>
      <c r="T109" s="829"/>
      <c r="U109" s="829"/>
      <c r="V109" s="829"/>
      <c r="W109" s="829"/>
      <c r="X109" s="829"/>
      <c r="Y109" s="829"/>
      <c r="Z109" s="829"/>
      <c r="AA109" s="829"/>
      <c r="AB109" s="829"/>
      <c r="AC109" s="829"/>
      <c r="AD109" s="829"/>
      <c r="AE109" s="829"/>
      <c r="AF109" s="829"/>
      <c r="AG109" s="829"/>
      <c r="AH109" s="829"/>
      <c r="AI109" s="829"/>
      <c r="AJ109" s="829"/>
      <c r="AK109" s="829"/>
      <c r="AL109" s="829"/>
      <c r="AM109" s="829"/>
      <c r="AN109" s="829"/>
      <c r="AO109" s="829"/>
      <c r="AP109" s="829"/>
      <c r="AQ109" s="829"/>
      <c r="AR109" s="829"/>
      <c r="AS109" s="829"/>
      <c r="AT109" s="829"/>
      <c r="AU109" s="829"/>
      <c r="AV109" s="829"/>
      <c r="AW109" s="829"/>
      <c r="AX109" s="829"/>
      <c r="AY109" s="829"/>
      <c r="AZ109" s="829"/>
      <c r="BA109" s="829"/>
      <c r="BB109" s="829"/>
      <c r="BC109" s="829"/>
      <c r="BD109" s="829"/>
      <c r="BE109" s="829"/>
      <c r="BF109" s="829"/>
      <c r="BG109" s="829"/>
      <c r="BH109" s="829"/>
      <c r="BI109" s="829"/>
      <c r="BJ109" s="829"/>
    </row>
    <row r="110" spans="1:62">
      <c r="A110" s="716" t="s">
        <v>640</v>
      </c>
      <c r="B110" s="242"/>
      <c r="C110" s="242"/>
      <c r="D110" s="242"/>
      <c r="E110" s="242"/>
      <c r="F110" s="242"/>
      <c r="G110" s="242"/>
      <c r="H110" s="242"/>
      <c r="I110" s="829"/>
      <c r="J110" s="242"/>
      <c r="K110" s="242" t="s">
        <v>643</v>
      </c>
      <c r="L110" s="242"/>
      <c r="M110" s="242"/>
      <c r="N110" s="829"/>
      <c r="O110" s="829"/>
      <c r="P110" s="829"/>
      <c r="Q110" s="829"/>
      <c r="R110" s="829"/>
      <c r="S110" s="829"/>
      <c r="T110" s="829"/>
      <c r="U110" s="829"/>
      <c r="V110" s="829"/>
      <c r="W110" s="829"/>
      <c r="X110" s="829"/>
      <c r="Y110" s="829"/>
      <c r="Z110" s="829"/>
      <c r="AA110" s="829"/>
      <c r="AB110" s="829"/>
      <c r="AC110" s="829"/>
      <c r="AD110" s="829"/>
      <c r="AE110" s="829"/>
      <c r="AF110" s="829"/>
      <c r="AG110" s="829"/>
      <c r="AH110" s="829"/>
      <c r="AI110" s="829"/>
      <c r="AJ110" s="829"/>
      <c r="AK110" s="829"/>
      <c r="AL110" s="829"/>
      <c r="AM110" s="829"/>
      <c r="AN110" s="829"/>
      <c r="AO110" s="829"/>
      <c r="AP110" s="829"/>
      <c r="AQ110" s="829"/>
      <c r="AR110" s="829"/>
      <c r="AS110" s="829"/>
      <c r="AT110" s="829"/>
      <c r="AU110" s="829"/>
      <c r="AV110" s="829"/>
      <c r="AW110" s="829"/>
      <c r="AX110" s="829"/>
      <c r="AY110" s="829"/>
      <c r="AZ110" s="829"/>
      <c r="BA110" s="829"/>
      <c r="BB110" s="829"/>
      <c r="BC110" s="829"/>
      <c r="BD110" s="829"/>
      <c r="BE110" s="829"/>
      <c r="BF110" s="829"/>
      <c r="BG110" s="829"/>
      <c r="BH110" s="829"/>
      <c r="BI110" s="829"/>
      <c r="BJ110" s="829"/>
    </row>
    <row r="111" spans="1:62">
      <c r="A111" s="217" t="s">
        <v>642</v>
      </c>
      <c r="B111" s="242"/>
      <c r="C111" s="242"/>
      <c r="D111" s="242"/>
      <c r="E111" s="242"/>
      <c r="F111" s="242"/>
      <c r="G111" s="242"/>
      <c r="H111" s="242"/>
      <c r="I111" s="829"/>
      <c r="J111" s="242"/>
      <c r="K111" s="215" t="s">
        <v>644</v>
      </c>
      <c r="L111" s="242"/>
      <c r="M111" s="242"/>
      <c r="N111" s="829"/>
      <c r="O111" s="829"/>
      <c r="P111" s="829"/>
      <c r="Q111" s="829"/>
      <c r="R111" s="829"/>
      <c r="S111" s="829"/>
      <c r="T111" s="829"/>
      <c r="U111" s="829"/>
      <c r="V111" s="829"/>
      <c r="W111" s="829"/>
      <c r="X111" s="829"/>
      <c r="Y111" s="829"/>
      <c r="Z111" s="829"/>
      <c r="AA111" s="829"/>
      <c r="AB111" s="829"/>
      <c r="AC111" s="829"/>
      <c r="AD111" s="829"/>
      <c r="AE111" s="829"/>
      <c r="AF111" s="829"/>
      <c r="AG111" s="829"/>
      <c r="AH111" s="829"/>
      <c r="AI111" s="829"/>
      <c r="AJ111" s="829"/>
      <c r="AK111" s="829"/>
      <c r="AL111" s="829"/>
      <c r="AM111" s="829"/>
      <c r="AN111" s="829"/>
      <c r="AO111" s="829"/>
      <c r="AP111" s="829"/>
      <c r="AQ111" s="829"/>
      <c r="AR111" s="829"/>
      <c r="AS111" s="829"/>
      <c r="AT111" s="829"/>
      <c r="AU111" s="829"/>
      <c r="AV111" s="829"/>
      <c r="AW111" s="829"/>
      <c r="AX111" s="829"/>
      <c r="AY111" s="829"/>
      <c r="AZ111" s="829"/>
      <c r="BA111" s="829"/>
      <c r="BB111" s="829"/>
      <c r="BC111" s="829"/>
      <c r="BD111" s="829"/>
      <c r="BE111" s="829"/>
      <c r="BF111" s="829"/>
      <c r="BG111" s="829"/>
      <c r="BH111" s="829"/>
      <c r="BI111" s="829"/>
      <c r="BJ111" s="829"/>
    </row>
    <row r="112" spans="1:62">
      <c r="A112" s="2271" t="s">
        <v>489</v>
      </c>
      <c r="B112" s="2271"/>
      <c r="C112" s="2271"/>
      <c r="D112" s="2271"/>
      <c r="E112" s="2271"/>
      <c r="F112" s="2271"/>
      <c r="G112" s="2271"/>
      <c r="H112" s="2271"/>
      <c r="I112" s="829"/>
      <c r="J112" s="829"/>
      <c r="K112" s="829"/>
      <c r="L112" s="829"/>
      <c r="M112" s="829"/>
      <c r="N112" s="829"/>
      <c r="O112" s="829"/>
      <c r="P112" s="829"/>
      <c r="Q112" s="829"/>
      <c r="R112" s="829"/>
      <c r="S112" s="829"/>
      <c r="T112" s="829"/>
      <c r="U112" s="829"/>
      <c r="V112" s="829"/>
      <c r="W112" s="829"/>
      <c r="X112" s="829"/>
      <c r="Y112" s="829"/>
      <c r="Z112" s="829"/>
      <c r="AA112" s="829"/>
      <c r="AB112" s="829"/>
      <c r="AC112" s="829"/>
      <c r="AD112" s="829"/>
      <c r="AE112" s="829"/>
      <c r="AF112" s="829"/>
      <c r="AG112" s="829"/>
      <c r="AH112" s="829"/>
      <c r="AI112" s="829"/>
      <c r="AJ112" s="829"/>
      <c r="AK112" s="829"/>
      <c r="AL112" s="829"/>
      <c r="AM112" s="829"/>
      <c r="AN112" s="829"/>
      <c r="AO112" s="829"/>
      <c r="AP112" s="829"/>
      <c r="AQ112" s="829"/>
      <c r="AR112" s="829"/>
      <c r="AS112" s="829"/>
      <c r="AT112" s="829"/>
      <c r="AU112" s="829"/>
      <c r="AV112" s="829"/>
      <c r="AW112" s="829"/>
      <c r="AX112" s="829"/>
      <c r="AY112" s="829"/>
      <c r="AZ112" s="829"/>
      <c r="BA112" s="829"/>
      <c r="BB112" s="829"/>
      <c r="BC112" s="829"/>
      <c r="BD112" s="829"/>
      <c r="BE112" s="829"/>
      <c r="BF112" s="829"/>
      <c r="BG112" s="829"/>
      <c r="BH112" s="829"/>
      <c r="BI112" s="829"/>
      <c r="BJ112" s="829"/>
    </row>
    <row r="113" spans="1:62">
      <c r="A113" s="829"/>
      <c r="B113" s="829"/>
      <c r="C113" s="829"/>
      <c r="D113" s="829"/>
      <c r="E113" s="829"/>
      <c r="F113" s="829"/>
      <c r="G113" s="829"/>
      <c r="H113" s="829"/>
      <c r="I113" s="829"/>
      <c r="J113" s="829"/>
      <c r="K113" s="829"/>
      <c r="L113" s="829"/>
      <c r="M113" s="829"/>
      <c r="N113" s="829"/>
      <c r="O113" s="829"/>
      <c r="P113" s="829"/>
      <c r="Q113" s="829"/>
      <c r="R113" s="829"/>
      <c r="S113" s="829"/>
      <c r="T113" s="829"/>
      <c r="U113" s="829"/>
      <c r="V113" s="829"/>
      <c r="W113" s="829"/>
      <c r="X113" s="829"/>
      <c r="Y113" s="829"/>
      <c r="Z113" s="829"/>
      <c r="AA113" s="829"/>
      <c r="AB113" s="829"/>
      <c r="AC113" s="829"/>
      <c r="AD113" s="829"/>
      <c r="AE113" s="829"/>
      <c r="AF113" s="829"/>
      <c r="AG113" s="829"/>
      <c r="AH113" s="829"/>
      <c r="AI113" s="829"/>
      <c r="AJ113" s="829"/>
      <c r="AK113" s="829"/>
      <c r="AL113" s="829"/>
      <c r="AM113" s="829"/>
      <c r="AN113" s="829"/>
      <c r="AO113" s="829"/>
      <c r="AP113" s="829"/>
      <c r="AQ113" s="829"/>
      <c r="AR113" s="829"/>
      <c r="AS113" s="829"/>
      <c r="AT113" s="829"/>
      <c r="AU113" s="829"/>
      <c r="AV113" s="829"/>
      <c r="AW113" s="829"/>
      <c r="AX113" s="829"/>
      <c r="AY113" s="829"/>
      <c r="AZ113" s="829"/>
      <c r="BA113" s="829"/>
      <c r="BB113" s="829"/>
      <c r="BC113" s="829"/>
      <c r="BD113" s="829"/>
      <c r="BE113" s="829"/>
      <c r="BF113" s="829"/>
      <c r="BG113" s="829"/>
      <c r="BH113" s="829"/>
      <c r="BI113" s="829"/>
      <c r="BJ113" s="829"/>
    </row>
  </sheetData>
  <mergeCells count="59">
    <mergeCell ref="I11:L11"/>
    <mergeCell ref="AK12:AL12"/>
    <mergeCell ref="AO12:AP12"/>
    <mergeCell ref="A105:M105"/>
    <mergeCell ref="A112:H112"/>
    <mergeCell ref="B97:M97"/>
    <mergeCell ref="B98:M98"/>
    <mergeCell ref="B99:M99"/>
    <mergeCell ref="B100:M100"/>
    <mergeCell ref="B101:M101"/>
    <mergeCell ref="B102:M102"/>
    <mergeCell ref="B103:M103"/>
    <mergeCell ref="B96:M96"/>
    <mergeCell ref="B94:M94"/>
    <mergeCell ref="B95:M95"/>
    <mergeCell ref="BE12:BE13"/>
    <mergeCell ref="B87:F87"/>
    <mergeCell ref="O11:R11"/>
    <mergeCell ref="AC11:AF11"/>
    <mergeCell ref="BB11:BC11"/>
    <mergeCell ref="BD11:BE11"/>
    <mergeCell ref="AG11:AH12"/>
    <mergeCell ref="AI11:AL11"/>
    <mergeCell ref="AM11:AP11"/>
    <mergeCell ref="AU12:AV12"/>
    <mergeCell ref="AY12:AZ12"/>
    <mergeCell ref="W11:X12"/>
    <mergeCell ref="Y11:AB11"/>
    <mergeCell ref="AW11:AZ11"/>
    <mergeCell ref="S11:V11"/>
    <mergeCell ref="E11:H11"/>
    <mergeCell ref="BB12:BB13"/>
    <mergeCell ref="BC12:BC13"/>
    <mergeCell ref="B91:M91"/>
    <mergeCell ref="B92:M92"/>
    <mergeCell ref="B93:M93"/>
    <mergeCell ref="G12:H12"/>
    <mergeCell ref="K12:L12"/>
    <mergeCell ref="Q12:R12"/>
    <mergeCell ref="U12:V12"/>
    <mergeCell ref="AA12:AB12"/>
    <mergeCell ref="AE12:AF12"/>
    <mergeCell ref="A89:M89"/>
    <mergeCell ref="A5:BE5"/>
    <mergeCell ref="A6:BE6"/>
    <mergeCell ref="A9:A14"/>
    <mergeCell ref="B9:B14"/>
    <mergeCell ref="C9:AZ9"/>
    <mergeCell ref="BA9:BE10"/>
    <mergeCell ref="C10:L10"/>
    <mergeCell ref="M10:V10"/>
    <mergeCell ref="W10:AF10"/>
    <mergeCell ref="AG10:AP10"/>
    <mergeCell ref="AQ10:AZ10"/>
    <mergeCell ref="C11:D12"/>
    <mergeCell ref="AQ11:AR12"/>
    <mergeCell ref="AS11:AV11"/>
    <mergeCell ref="M11:N12"/>
    <mergeCell ref="BD12:BD13"/>
  </mergeCells>
  <pageMargins left="0.7" right="0.7" top="0.75" bottom="0.75" header="0.3" footer="0.3"/>
  <pageSetup paperSize="9" scale="24" fitToHeight="0" orientation="landscape" r:id="rId1"/>
  <rowBreaks count="2" manualBreakCount="2">
    <brk id="35" max="57" man="1"/>
    <brk id="57" max="57" man="1"/>
  </rowBreaks>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55</vt:i4>
      </vt:variant>
      <vt:variant>
        <vt:lpstr>Named Ranges</vt:lpstr>
      </vt:variant>
      <vt:variant>
        <vt:i4>52</vt:i4>
      </vt:variant>
    </vt:vector>
  </HeadingPairs>
  <TitlesOfParts>
    <vt:vector size="107" baseType="lpstr">
      <vt:lpstr>АКЦ</vt:lpstr>
      <vt:lpstr>УБ</vt:lpstr>
      <vt:lpstr>УФС</vt:lpstr>
      <vt:lpstr>ВИ-ЛИ </vt:lpstr>
      <vt:lpstr>ВИ-ГПЛ</vt:lpstr>
      <vt:lpstr>ИРП</vt:lpstr>
      <vt:lpstr>ФБЕ</vt:lpstr>
      <vt:lpstr>КА1 и КА2</vt:lpstr>
      <vt:lpstr>КА3</vt:lpstr>
      <vt:lpstr>КА4</vt:lpstr>
      <vt:lpstr>КА5</vt:lpstr>
      <vt:lpstr>НПЛ1</vt:lpstr>
      <vt:lpstr>НПЛ2 </vt:lpstr>
      <vt:lpstr>НПЛ3</vt:lpstr>
      <vt:lpstr>НПЛ4</vt:lpstr>
      <vt:lpstr>НПЛ 5</vt:lpstr>
      <vt:lpstr>НПЕ</vt:lpstr>
      <vt:lpstr>ТГ</vt:lpstr>
      <vt:lpstr>БС</vt:lpstr>
      <vt:lpstr>БУ</vt:lpstr>
      <vt:lpstr>ОЦИ</vt:lpstr>
      <vt:lpstr>ОП</vt:lpstr>
      <vt:lpstr>ПОПП</vt:lpstr>
      <vt:lpstr>ПОКГ</vt:lpstr>
      <vt:lpstr>ПНО</vt:lpstr>
      <vt:lpstr>ДЕП</vt:lpstr>
      <vt:lpstr>ЛИК</vt:lpstr>
      <vt:lpstr>ППЛА-1</vt:lpstr>
      <vt:lpstr>ППЛА-2</vt:lpstr>
      <vt:lpstr>ППЛА-3</vt:lpstr>
      <vt:lpstr>ППЛА-4</vt:lpstr>
      <vt:lpstr>УКД</vt:lpstr>
      <vt:lpstr>ДДР</vt:lpstr>
      <vt:lpstr>ДЕВ</vt:lpstr>
      <vt:lpstr>ЛИКПРОЈ</vt:lpstr>
      <vt:lpstr>ЕА</vt:lpstr>
      <vt:lpstr>АК</vt:lpstr>
      <vt:lpstr>КБС</vt:lpstr>
      <vt:lpstr>КБУ</vt:lpstr>
      <vt:lpstr>КОЦИ</vt:lpstr>
      <vt:lpstr>ЛР1</vt:lpstr>
      <vt:lpstr>ЛР2</vt:lpstr>
      <vt:lpstr>ЛР3</vt:lpstr>
      <vt:lpstr>ДТИ</vt:lpstr>
      <vt:lpstr>ДПО</vt:lpstr>
      <vt:lpstr>ФХ 1</vt:lpstr>
      <vt:lpstr>ФХ 2</vt:lpstr>
      <vt:lpstr>ФХ 3</vt:lpstr>
      <vt:lpstr>ЕОСФ</vt:lpstr>
      <vt:lpstr>ЕЗСФ</vt:lpstr>
      <vt:lpstr>НСИФ</vt:lpstr>
      <vt:lpstr>IRRBB 1</vt:lpstr>
      <vt:lpstr>IRRBB 2</vt:lpstr>
      <vt:lpstr>IRRBB 3</vt:lpstr>
      <vt:lpstr>IRRBB 4</vt:lpstr>
      <vt:lpstr>'IRRBB 1'!Print_Area</vt:lpstr>
      <vt:lpstr>'IRRBB 2'!Print_Area</vt:lpstr>
      <vt:lpstr>'IRRBB 3'!Print_Area</vt:lpstr>
      <vt:lpstr>'IRRBB 4'!Print_Area</vt:lpstr>
      <vt:lpstr>АК!Print_Area</vt:lpstr>
      <vt:lpstr>АКЦ!Print_Area</vt:lpstr>
      <vt:lpstr>БС!Print_Area</vt:lpstr>
      <vt:lpstr>БУ!Print_Area</vt:lpstr>
      <vt:lpstr>'ВИ-ГПЛ'!Print_Area</vt:lpstr>
      <vt:lpstr>'ВИ-ЛИ '!Print_Area</vt:lpstr>
      <vt:lpstr>ДДР!Print_Area</vt:lpstr>
      <vt:lpstr>ДЕВ!Print_Area</vt:lpstr>
      <vt:lpstr>ДЕП!Print_Area</vt:lpstr>
      <vt:lpstr>ДПО!Print_Area</vt:lpstr>
      <vt:lpstr>ДТИ!Print_Area</vt:lpstr>
      <vt:lpstr>ЕА!Print_Area</vt:lpstr>
      <vt:lpstr>ЕЗСФ!Print_Area</vt:lpstr>
      <vt:lpstr>ЕОСФ!Print_Area</vt:lpstr>
      <vt:lpstr>ИРП!Print_Area</vt:lpstr>
      <vt:lpstr>КА3!Print_Area</vt:lpstr>
      <vt:lpstr>КА4!Print_Area</vt:lpstr>
      <vt:lpstr>КА5!Print_Area</vt:lpstr>
      <vt:lpstr>КБС!Print_Area</vt:lpstr>
      <vt:lpstr>КБУ!Print_Area</vt:lpstr>
      <vt:lpstr>КОЦИ!Print_Area</vt:lpstr>
      <vt:lpstr>ЛИК!Print_Area</vt:lpstr>
      <vt:lpstr>ЛР3!Print_Area</vt:lpstr>
      <vt:lpstr>'НПЛ 5'!Print_Area</vt:lpstr>
      <vt:lpstr>НПЛ1!Print_Area</vt:lpstr>
      <vt:lpstr>'НПЛ2 '!Print_Area</vt:lpstr>
      <vt:lpstr>НПЛ3!Print_Area</vt:lpstr>
      <vt:lpstr>НПЛ4!Print_Area</vt:lpstr>
      <vt:lpstr>НСИФ!Print_Area</vt:lpstr>
      <vt:lpstr>ОП!Print_Area</vt:lpstr>
      <vt:lpstr>ОЦИ!Print_Area</vt:lpstr>
      <vt:lpstr>ПНО!Print_Area</vt:lpstr>
      <vt:lpstr>ПОКГ!Print_Area</vt:lpstr>
      <vt:lpstr>ПОПП!Print_Area</vt:lpstr>
      <vt:lpstr>'ППЛА-1'!Print_Area</vt:lpstr>
      <vt:lpstr>'ППЛА-2'!Print_Area</vt:lpstr>
      <vt:lpstr>'ППЛА-3'!Print_Area</vt:lpstr>
      <vt:lpstr>'ППЛА-4'!Print_Area</vt:lpstr>
      <vt:lpstr>ТГ!Print_Area</vt:lpstr>
      <vt:lpstr>УБ!Print_Area</vt:lpstr>
      <vt:lpstr>УКД!Print_Area</vt:lpstr>
      <vt:lpstr>УФС!Print_Area</vt:lpstr>
      <vt:lpstr>ФБЕ!Print_Area</vt:lpstr>
      <vt:lpstr>'ФХ 1'!Print_Area</vt:lpstr>
      <vt:lpstr>'ФХ 2'!Print_Area</vt:lpstr>
      <vt:lpstr>'ФХ 3'!Print_Area</vt:lpstr>
      <vt:lpstr>ЕЗСФ!Print_Titles</vt:lpstr>
      <vt:lpstr>ЕОСФ!Print_Titles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2025-11-28T13:10:18Z</dcterms:created>
  <dcterms:modified xsi:type="dcterms:W3CDTF">2025-11-28T13:10:22Z</dcterms:modified>
  <cp:category/>
</cp:coreProperties>
</file>