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ija.stajic\Documents\Bank supervision\Capital adequacy\Prilog 1 KAP, PAK\"/>
    </mc:Choice>
  </mc:AlternateContent>
  <xr:revisionPtr revIDLastSave="0" documentId="8_{A33999EB-BAAE-49F3-880C-A79355719A87}" xr6:coauthVersionLast="36" xr6:coauthVersionMax="36" xr10:uidLastSave="{00000000-0000-0000-0000-000000000000}"/>
  <bookViews>
    <workbookView xWindow="0" yWindow="0" windowWidth="28800" windowHeight="12225" xr2:uid="{00000000-000D-0000-FFFF-FFFF00000000}"/>
  </bookViews>
  <sheets>
    <sheet name="KAP" sheetId="5" r:id="rId1"/>
    <sheet name="PAK" sheetId="9" r:id="rId2"/>
  </sheets>
  <externalReferences>
    <externalReference r:id="rId3"/>
    <externalReference r:id="rId4"/>
    <externalReference r:id="rId5"/>
    <externalReference r:id="rId6"/>
    <externalReference r:id="rId7"/>
  </externalReferences>
  <definedNames>
    <definedName name="_xlnm._FilterDatabase" localSheetId="0" hidden="1">KAP!$A$10:$WVD$133</definedName>
    <definedName name="_ftnref1_50" localSheetId="1">'[1]Table 39_'!#REF!</definedName>
    <definedName name="_ftnref1_50">'[1]Table 39_'!#REF!</definedName>
    <definedName name="_ftnref1_50_27" localSheetId="1">'[2]Table 39_'!#REF!</definedName>
    <definedName name="_ftnref1_50_27">'[3]Table 39_'!#REF!</definedName>
    <definedName name="_ftnref1_50_28" localSheetId="1">'[2]Table 39_'!#REF!</definedName>
    <definedName name="_ftnref1_50_28">'[3]Table 39_'!#REF!</definedName>
    <definedName name="_ftnref1_50_9" localSheetId="1">'[2]Table 39_'!#REF!</definedName>
    <definedName name="_ftnref1_50_9">'[3]Table 39_'!#REF!</definedName>
    <definedName name="_ftnref1_51" localSheetId="1">'[1]Table 39_'!#REF!</definedName>
    <definedName name="_ftnref1_51">'[1]Table 39_'!#REF!</definedName>
    <definedName name="App">[4]Lists!$A$27:$A$29</definedName>
    <definedName name="Carlos" localSheetId="1">#REF!</definedName>
    <definedName name="Carlos">#REF!</definedName>
    <definedName name="cjcj" localSheetId="1">#REF!</definedName>
    <definedName name="cjcj">#REF!</definedName>
    <definedName name="dsa" localSheetId="1">#REF!</definedName>
    <definedName name="dsa">#REF!</definedName>
    <definedName name="fds" localSheetId="1">'[1]Table 39_'!#REF!</definedName>
    <definedName name="fds">'[1]Table 39_'!#REF!</definedName>
    <definedName name="fdsg" localSheetId="1">'[1]Table 39_'!#REF!</definedName>
    <definedName name="fdsg">'[1]Table 39_'!#REF!</definedName>
    <definedName name="fgf" localSheetId="1">'[2]Table 39_'!#REF!</definedName>
    <definedName name="fgf">'[3]Table 39_'!#REF!</definedName>
    <definedName name="Frequency">[4]Lists!$A$21:$A$25</definedName>
    <definedName name="ho" localSheetId="1">#REF!</definedName>
    <definedName name="ho">#REF!</definedName>
    <definedName name="jc" localSheetId="1">'[2]Table 39_'!#REF!</definedName>
    <definedName name="jc">'[3]Table 39_'!#REF!</definedName>
    <definedName name="JedenRadekPodSestavou" localSheetId="1">#REF!</definedName>
    <definedName name="JedenRadekPodSestavou">#REF!</definedName>
    <definedName name="JedenRadekPodSestavou_11" localSheetId="1">#REF!</definedName>
    <definedName name="JedenRadekPodSestavou_11">#REF!</definedName>
    <definedName name="JedenRadekPodSestavou_2" localSheetId="1">#REF!</definedName>
    <definedName name="JedenRadekPodSestavou_2">#REF!</definedName>
    <definedName name="JedenRadekPodSestavou_28" localSheetId="1">#REF!</definedName>
    <definedName name="JedenRadekPodSestavou_28">#REF!</definedName>
    <definedName name="JedenRadekVedleSestavy" localSheetId="1">#REF!</definedName>
    <definedName name="JedenRadekVedleSestavy">#REF!</definedName>
    <definedName name="JedenRadekVedleSestavy_11" localSheetId="1">#REF!</definedName>
    <definedName name="JedenRadekVedleSestavy_11">#REF!</definedName>
    <definedName name="JedenRadekVedleSestavy_2" localSheetId="1">#REF!</definedName>
    <definedName name="JedenRadekVedleSestavy_2">#REF!</definedName>
    <definedName name="JedenRadekVedleSestavy_28" localSheetId="1">#REF!</definedName>
    <definedName name="JedenRadekVedleSestavy_28">#REF!</definedName>
    <definedName name="kk">'[5]List details'!$C$5:$C$8</definedName>
    <definedName name="ll">'[5]List details'!$C$5:$C$8</definedName>
    <definedName name="MaxOblastTabulky" localSheetId="1">#REF!</definedName>
    <definedName name="MaxOblastTabulky">#REF!</definedName>
    <definedName name="MaxOblastTabulky_11" localSheetId="1">#REF!</definedName>
    <definedName name="MaxOblastTabulky_11">#REF!</definedName>
    <definedName name="MaxOblastTabulky_2" localSheetId="1">#REF!</definedName>
    <definedName name="MaxOblastTabulky_2">#REF!</definedName>
    <definedName name="MaxOblastTabulky_28" localSheetId="1">#REF!</definedName>
    <definedName name="MaxOblastTabulky_28">#REF!</definedName>
    <definedName name="OblastDat2" localSheetId="1">#REF!</definedName>
    <definedName name="OblastDat2">#REF!</definedName>
    <definedName name="OblastDat2_11" localSheetId="1">#REF!</definedName>
    <definedName name="OblastDat2_11">#REF!</definedName>
    <definedName name="OblastDat2_2" localSheetId="1">#REF!</definedName>
    <definedName name="OblastDat2_2">#REF!</definedName>
    <definedName name="OblastDat2_28" localSheetId="1">#REF!</definedName>
    <definedName name="OblastDat2_28">#REF!</definedName>
    <definedName name="OblastNadpisuRadku" localSheetId="1">#REF!</definedName>
    <definedName name="OblastNadpisuRadku">#REF!</definedName>
    <definedName name="OblastNadpisuRadku_11" localSheetId="1">#REF!</definedName>
    <definedName name="OblastNadpisuRadku_11">#REF!</definedName>
    <definedName name="OblastNadpisuRadku_2" localSheetId="1">#REF!</definedName>
    <definedName name="OblastNadpisuRadku_2">#REF!</definedName>
    <definedName name="OblastNadpisuRadku_28" localSheetId="1">#REF!</definedName>
    <definedName name="OblastNadpisuRadku_28">#REF!</definedName>
    <definedName name="OblastNadpisuSloupcu" localSheetId="1">#REF!</definedName>
    <definedName name="OblastNadpisuSloupcu">#REF!</definedName>
    <definedName name="OblastNadpisuSloupcu_11" localSheetId="1">#REF!</definedName>
    <definedName name="OblastNadpisuSloupcu_11">#REF!</definedName>
    <definedName name="OblastNadpisuSloupcu_2" localSheetId="1">#REF!</definedName>
    <definedName name="OblastNadpisuSloupcu_2">#REF!</definedName>
    <definedName name="OblastNadpisuSloupcu_28" localSheetId="1">#REF!</definedName>
    <definedName name="OblastNadpisuSloupcu_28">#REF!</definedName>
    <definedName name="Prilog2" localSheetId="1">#REF!</definedName>
    <definedName name="Prilog2">#REF!</definedName>
    <definedName name="_xlnm.Print_Area" localSheetId="0">KAP!$A$1:$C$149</definedName>
    <definedName name="_xlnm.Print_Area" localSheetId="1">PAK!$A$1:$C$95</definedName>
    <definedName name="Print_Area_MI" localSheetId="1">#REF!</definedName>
    <definedName name="Print_Area_MI">#REF!</definedName>
    <definedName name="Print_Area_MI_11" localSheetId="1">#REF!</definedName>
    <definedName name="Print_Area_MI_11">#REF!</definedName>
    <definedName name="Print_Area_MI_2" localSheetId="1">#REF!</definedName>
    <definedName name="Print_Area_MI_2">#REF!</definedName>
    <definedName name="Print_Area_MI_28" localSheetId="1">#REF!</definedName>
    <definedName name="Print_Area_MI_28">#REF!</definedName>
    <definedName name="Print_Titles_MI" localSheetId="1">#REF!</definedName>
    <definedName name="Print_Titles_MI">#REF!</definedName>
    <definedName name="Print_Titles_MI_11" localSheetId="1">#REF!</definedName>
    <definedName name="Print_Titles_MI_11">#REF!</definedName>
    <definedName name="Print_Titles_MI_2" localSheetId="1">#REF!</definedName>
    <definedName name="Print_Titles_MI_2">#REF!</definedName>
    <definedName name="Print_Titles_MI_28" localSheetId="1">#REF!</definedName>
    <definedName name="Print_Titles_MI_28">#REF!</definedName>
    <definedName name="rfgf" localSheetId="1">'[1]Table 39_'!#REF!</definedName>
    <definedName name="rfgf">'[1]Table 39_'!#REF!</definedName>
    <definedName name="Valid1" localSheetId="1">#REF!</definedName>
    <definedName name="Valid1">#REF!</definedName>
    <definedName name="Valid2" localSheetId="1">#REF!</definedName>
    <definedName name="Valid2">#REF!</definedName>
    <definedName name="Valid3" localSheetId="1">#REF!</definedName>
    <definedName name="Valid3">#REF!</definedName>
    <definedName name="Valid4" localSheetId="1">#REF!</definedName>
    <definedName name="Valid4">#REF!</definedName>
    <definedName name="Valid5" localSheetId="1">#REF!</definedName>
    <definedName name="Valid5">#REF!</definedName>
    <definedName name="XBRL">[4]Lists!$A$17:$A$19</definedName>
    <definedName name="Z_26947C74_6166_4277_A7A1_334B6E9DDE98_.wvu.Cols" localSheetId="0" hidden="1">KAP!$IM:$IM,KAP!$IO:$IO,KAP!$SI:$SI,KAP!$SK:$SK,KAP!$ACE:$ACE,KAP!$ACG:$ACG,KAP!$AMA:$AMA,KAP!$AMC:$AMC,KAP!$AVW:$AVW,KAP!$AVY:$AVY,KAP!$BFS:$BFS,KAP!$BFU:$BFU,KAP!$BPO:$BPO,KAP!$BPQ:$BPQ,KAP!$BZK:$BZK,KAP!$BZM:$BZM,KAP!$CJG:$CJG,KAP!$CJI:$CJI,KAP!$CTC:$CTC,KAP!$CTE:$CTE,KAP!$DCY:$DCY,KAP!$DDA:$DDA,KAP!$DMU:$DMU,KAP!$DMW:$DMW,KAP!$DWQ:$DWQ,KAP!$DWS:$DWS,KAP!$EGM:$EGM,KAP!$EGO:$EGO,KAP!$EQI:$EQI,KAP!$EQK:$EQK,KAP!$FAE:$FAE,KAP!$FAG:$FAG,KAP!$FKA:$FKA,KAP!$FKC:$FKC,KAP!$FTW:$FTW,KAP!$FTY:$FTY,KAP!$GDS:$GDS,KAP!$GDU:$GDU,KAP!$GNO:$GNO,KAP!$GNQ:$GNQ,KAP!$GXK:$GXK,KAP!$GXM:$GXM,KAP!$HHG:$HHG,KAP!$HHI:$HHI,KAP!$HRC:$HRC,KAP!$HRE:$HRE,KAP!$IAY:$IAY,KAP!$IBA:$IBA,KAP!$IKU:$IKU,KAP!$IKW:$IKW,KAP!$IUQ:$IUQ,KAP!$IUS:$IUS,KAP!$JEM:$JEM,KAP!$JEO:$JEO,KAP!$JOI:$JOI,KAP!$JOK:$JOK,KAP!$JYE:$JYE,KAP!$JYG:$JYG,KAP!$KIA:$KIA,KAP!$KIC:$KIC,KAP!$KRW:$KRW,KAP!$KRY:$KRY,KAP!$LBS:$LBS,KAP!$LBU:$LBU,KAP!$LLO:$LLO,KAP!$LLQ:$LLQ,KAP!$LVK:$LVK,KAP!$LVM:$LVM,KAP!$MFG:$MFG,KAP!$MFI:$MFI,KAP!$MPC:$MPC,KAP!$MPE:$MPE,KAP!$MYY:$MYY,KAP!$MZA:$MZA,KAP!$NIU:$NIU,KAP!$NIW:$NIW,KAP!$NSQ:$NSQ,KAP!$NSS:$NSS,KAP!$OCM:$OCM,KAP!$OCO:$OCO,KAP!$OMI:$OMI,KAP!$OMK:$OMK,KAP!$OWE:$OWE,KAP!$OWG:$OWG,KAP!$PGA:$PGA,KAP!$PGC:$PGC,KAP!$PPW:$PPW,KAP!$PPY:$PPY,KAP!$PZS:$PZS,KAP!$PZU:$PZU,KAP!$QJO:$QJO,KAP!$QJQ:$QJQ,KAP!$QTK:$QTK,KAP!$QTM:$QTM,KAP!$RDG:$RDG,KAP!$RDI:$RDI,KAP!$RNC:$RNC,KAP!$RNE:$RNE,KAP!$RWY:$RWY,KAP!$RXA:$RXA,KAP!$SGU:$SGU,KAP!$SGW:$SGW,KAP!$SQQ:$SQQ,KAP!$SQS:$SQS,KAP!$TAM:$TAM,KAP!$TAO:$TAO,KAP!$TKI:$TKI,KAP!$TKK:$TKK,KAP!$TUE:$TUE,KAP!$TUG:$TUG,KAP!$UEA:$UEA,KAP!$UEC:$UEC,KAP!$UNW:$UNW,KAP!$UNY:$UNY,KAP!$UXS:$UXS,KAP!$UXU:$UXU,KAP!$VHO:$VHO,KAP!$VHQ:$VHQ,KAP!$VRK:$VRK,KAP!$VRM:$VRM,KAP!$WBG:$WBG,KAP!$WBI:$WBI,KAP!$WLC:$WLC,KAP!$WLE:$WLE,KAP!$WUY:$WUY,KAP!$WVA:$WVA</definedName>
    <definedName name="Z_26947C74_6166_4277_A7A1_334B6E9DDE98_.wvu.FilterData" localSheetId="0" hidden="1">KAP!$A$10:$WVD$133</definedName>
    <definedName name="Z_26947C74_6166_4277_A7A1_334B6E9DDE98_.wvu.PrintArea" localSheetId="0" hidden="1">KAP!$A$1:$C$149</definedName>
    <definedName name="Z_26947C74_6166_4277_A7A1_334B6E9DDE98_.wvu.PrintArea" localSheetId="1" hidden="1">PAK!$A$1:$C$95</definedName>
    <definedName name="zxasdafsds" localSheetId="1">#REF!</definedName>
    <definedName name="zxasdafsds">#REF!</definedName>
  </definedNames>
  <calcPr calcId="191029"/>
  <customWorkbookViews>
    <customWorkbookView name="Maja Knezevic - Personal View" guid="{26947C74-6166-4277-A7A1-334B6E9DDE98}" mergeInterval="0" personalView="1" maximized="1" windowWidth="1276" windowHeight="679" activeSheetId="5"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2" i="9" l="1"/>
  <c r="A13" i="9" s="1"/>
  <c r="A58" i="9"/>
  <c r="A60" i="9" s="1"/>
  <c r="A61" i="9"/>
  <c r="A62" i="9" s="1"/>
  <c r="A63" i="9" s="1"/>
  <c r="A68" i="9"/>
  <c r="A69" i="9" s="1"/>
  <c r="A70" i="9"/>
  <c r="A72" i="9"/>
  <c r="A73" i="9" s="1"/>
  <c r="A75" i="9"/>
  <c r="A77" i="9"/>
  <c r="A78" i="9"/>
  <c r="A80" i="9"/>
  <c r="A81" i="9"/>
  <c r="A83" i="9"/>
  <c r="A84" i="9"/>
  <c r="A74" i="9" l="1"/>
  <c r="A67" i="9"/>
  <c r="A15" i="9"/>
  <c r="A33" i="9"/>
  <c r="A32" i="9"/>
  <c r="A66" i="9"/>
  <c r="A64" i="9"/>
  <c r="A71" i="9"/>
  <c r="A65" i="9"/>
  <c r="A59" i="9"/>
  <c r="A57" i="9"/>
  <c r="A34" i="9"/>
  <c r="A117" i="5"/>
  <c r="A11" i="5"/>
  <c r="A42" i="9" l="1"/>
  <c r="A54" i="9"/>
  <c r="A53" i="9"/>
  <c r="A55" i="9"/>
  <c r="A36" i="9"/>
  <c r="A56" i="9"/>
  <c r="A19" i="9"/>
  <c r="A23" i="9"/>
  <c r="A27" i="9"/>
  <c r="A16" i="9"/>
  <c r="A18" i="9"/>
  <c r="A20" i="9"/>
  <c r="A22" i="9"/>
  <c r="A24" i="9"/>
  <c r="A26" i="9"/>
  <c r="A28" i="9"/>
  <c r="A30" i="9"/>
  <c r="A17" i="9"/>
  <c r="A21" i="9"/>
  <c r="A25" i="9"/>
  <c r="A29" i="9"/>
  <c r="A31" i="9"/>
  <c r="A137" i="5"/>
  <c r="A136" i="5"/>
  <c r="A134" i="5"/>
  <c r="A132" i="5"/>
  <c r="A135" i="5"/>
  <c r="A133" i="5"/>
  <c r="A131" i="5"/>
  <c r="A38" i="9" l="1"/>
  <c r="A37" i="9"/>
  <c r="A39" i="9"/>
  <c r="A41" i="9"/>
  <c r="A40" i="9"/>
  <c r="A48" i="9"/>
  <c r="A43" i="9"/>
  <c r="A45" i="9"/>
  <c r="A47" i="9"/>
  <c r="A49" i="9"/>
  <c r="A51" i="9"/>
  <c r="A44" i="9"/>
  <c r="A46" i="9"/>
  <c r="A50" i="9"/>
  <c r="A52" i="9"/>
  <c r="A99" i="5"/>
  <c r="A12" i="5"/>
  <c r="A92" i="5" l="1"/>
  <c r="A96" i="5"/>
  <c r="A97" i="5"/>
  <c r="A73" i="5"/>
  <c r="A31" i="5"/>
  <c r="A33" i="5"/>
  <c r="A32" i="5"/>
  <c r="A72" i="5"/>
  <c r="A71" i="5"/>
  <c r="A70" i="5"/>
  <c r="A69" i="5"/>
  <c r="A68" i="5"/>
  <c r="A64" i="5"/>
  <c r="A57" i="5"/>
  <c r="A48" i="5"/>
  <c r="A34" i="5"/>
  <c r="A36" i="5" s="1"/>
  <c r="A67" i="5"/>
  <c r="A63" i="5"/>
  <c r="A56" i="5"/>
  <c r="A42" i="5"/>
  <c r="A46" i="5" s="1"/>
  <c r="A66" i="5"/>
  <c r="A62" i="5"/>
  <c r="A55" i="5"/>
  <c r="A41" i="5"/>
  <c r="A65" i="5"/>
  <c r="A61" i="5"/>
  <c r="A52" i="5"/>
  <c r="A53" i="5" s="1"/>
  <c r="A37" i="5"/>
  <c r="A115" i="5"/>
  <c r="A116" i="5"/>
  <c r="A30" i="5"/>
  <c r="A23" i="5"/>
  <c r="A111" i="5"/>
  <c r="A114" i="5"/>
  <c r="A113" i="5"/>
  <c r="A110" i="5"/>
  <c r="A112" i="5"/>
  <c r="A13" i="5"/>
  <c r="A94" i="5" l="1"/>
  <c r="A93" i="5"/>
  <c r="A95" i="5"/>
  <c r="A39" i="5"/>
  <c r="A38" i="5"/>
  <c r="A40" i="5"/>
  <c r="A35" i="5"/>
  <c r="A25" i="5"/>
  <c r="A26" i="5"/>
  <c r="A16" i="5"/>
  <c r="A24" i="5"/>
  <c r="A27" i="5"/>
  <c r="A44" i="5"/>
  <c r="A47" i="5"/>
  <c r="A45" i="5"/>
  <c r="A59" i="5"/>
  <c r="A58" i="5"/>
  <c r="A60" i="5"/>
  <c r="A22" i="5"/>
  <c r="A18" i="5"/>
  <c r="A17" i="5"/>
  <c r="A43" i="5"/>
  <c r="A28" i="5" l="1"/>
  <c r="A29" i="5"/>
  <c r="A118" i="5"/>
  <c r="A100" i="5"/>
  <c r="A103" i="5" s="1"/>
  <c r="A104" i="5" l="1"/>
  <c r="A109" i="5"/>
  <c r="A105" i="5"/>
  <c r="A106" i="5" s="1"/>
  <c r="A122" i="5"/>
  <c r="A125" i="5"/>
  <c r="A126" i="5"/>
  <c r="A129" i="5" s="1"/>
  <c r="A119" i="5"/>
  <c r="A130" i="5"/>
  <c r="A51" i="5"/>
  <c r="A50" i="5"/>
  <c r="A49" i="5"/>
  <c r="A54" i="5"/>
  <c r="A101" i="5"/>
  <c r="A102" i="5" s="1"/>
  <c r="A21" i="5"/>
  <c r="A14" i="5"/>
  <c r="A15" i="5" s="1"/>
  <c r="A124" i="5" l="1"/>
  <c r="A123" i="5"/>
  <c r="A121" i="5"/>
  <c r="A120" i="5"/>
  <c r="A108" i="5"/>
  <c r="A128" i="5"/>
  <c r="A127" i="5"/>
  <c r="A20" i="5"/>
  <c r="A19" i="5"/>
  <c r="A107" i="5"/>
</calcChain>
</file>

<file path=xl/sharedStrings.xml><?xml version="1.0" encoding="utf-8"?>
<sst xmlns="http://schemas.openxmlformats.org/spreadsheetml/2006/main" count="244" uniqueCount="244">
  <si>
    <r>
      <rPr>
        <b/>
        <sz val="12"/>
        <rFont val="Arial"/>
        <family val="2"/>
        <charset val="238"/>
      </rPr>
      <t>Annex 1</t>
    </r>
  </si>
  <si>
    <r>
      <rPr>
        <sz val="8"/>
        <rFont val="Arial"/>
        <family val="2"/>
        <charset val="238"/>
      </rPr>
      <t>_____________________________</t>
    </r>
  </si>
  <si>
    <r>
      <rPr>
        <sz val="8"/>
        <rFont val="Arial"/>
        <family val="2"/>
        <charset val="238"/>
      </rPr>
      <t>(business name and head office)</t>
    </r>
  </si>
  <si>
    <r>
      <rPr>
        <b/>
        <sz val="8"/>
        <rFont val="Arial"/>
        <family val="2"/>
        <charset val="238"/>
      </rPr>
      <t>KAP Form</t>
    </r>
  </si>
  <si>
    <r>
      <rPr>
        <sz val="8"/>
        <rFont val="Arial"/>
        <family val="2"/>
        <charset val="238"/>
      </rPr>
      <t>page 1</t>
    </r>
  </si>
  <si>
    <r>
      <rPr>
        <b/>
        <sz val="12"/>
        <rFont val="Arial"/>
        <family val="2"/>
        <charset val="238"/>
      </rPr>
      <t>REPORT ON BANK CAPITAL</t>
    </r>
  </si>
  <si>
    <r>
      <rPr>
        <b/>
        <sz val="8"/>
        <rFont val="Arial"/>
        <family val="2"/>
        <charset val="238"/>
      </rPr>
      <t>as at __________________20__</t>
    </r>
  </si>
  <si>
    <r>
      <rPr>
        <i/>
        <sz val="8"/>
        <rFont val="Arial"/>
        <family val="2"/>
        <charset val="238"/>
      </rPr>
      <t>(RSD thousand)</t>
    </r>
  </si>
  <si>
    <r>
      <rPr>
        <b/>
        <sz val="8"/>
        <rFont val="Arial"/>
        <family val="2"/>
        <charset val="238"/>
      </rPr>
      <t>No</t>
    </r>
  </si>
  <si>
    <r>
      <rPr>
        <b/>
        <sz val="8"/>
        <rFont val="Arial"/>
        <family val="2"/>
        <charset val="238"/>
      </rPr>
      <t>Item</t>
    </r>
  </si>
  <si>
    <r>
      <rPr>
        <b/>
        <sz val="8"/>
        <rFont val="Arial"/>
        <family val="2"/>
        <charset val="238"/>
      </rPr>
      <t xml:space="preserve">Amount </t>
    </r>
  </si>
  <si>
    <r>
      <rPr>
        <b/>
        <sz val="8"/>
        <rFont val="Arial"/>
        <family val="2"/>
        <charset val="238"/>
      </rPr>
      <t xml:space="preserve">CAPITAL </t>
    </r>
  </si>
  <si>
    <r>
      <rPr>
        <b/>
        <i/>
        <sz val="8"/>
        <rFont val="Arial"/>
        <family val="2"/>
        <charset val="238"/>
      </rPr>
      <t xml:space="preserve">CORE CAPITAL </t>
    </r>
  </si>
  <si>
    <r>
      <rPr>
        <b/>
        <sz val="8"/>
        <rFont val="Arial"/>
        <family val="2"/>
        <charset val="238"/>
      </rPr>
      <t>Common Equity Tier 1 capital</t>
    </r>
  </si>
  <si>
    <r>
      <rPr>
        <b/>
        <i/>
        <sz val="8"/>
        <rFont val="Arial"/>
        <family val="2"/>
        <charset val="238"/>
      </rPr>
      <t>Common Equity Tier 1 capital instruments and the relevant issue premium</t>
    </r>
  </si>
  <si>
    <r>
      <rPr>
        <sz val="8"/>
        <rFont val="Arial"/>
        <family val="2"/>
        <charset val="238"/>
      </rPr>
      <t xml:space="preserve">Paid-in amount of Common Equity Tier 1 capital instruments </t>
    </r>
  </si>
  <si>
    <r>
      <rPr>
        <i/>
        <sz val="8"/>
        <rFont val="Arial"/>
        <family val="2"/>
        <charset val="238"/>
      </rPr>
      <t xml:space="preserve">of which: </t>
    </r>
    <r>
      <rPr>
        <i/>
        <sz val="8"/>
        <rFont val="Arial"/>
      </rPr>
      <t>paid-in share capital which qualified for inclusion in core capital until 30 June 2017, which the bank shall include in Common Equity Tier 1 capital until 31 December 2022 in line with transitional provisions of the Decision on Capital Adequacy of Banks</t>
    </r>
    <r>
      <rPr>
        <sz val="8"/>
        <rFont val="Arial"/>
      </rPr>
      <t xml:space="preserve"> </t>
    </r>
    <r>
      <rPr>
        <i/>
        <sz val="8"/>
        <color theme="1"/>
        <rFont val="Arial"/>
        <family val="2"/>
        <charset val="238"/>
      </rPr>
      <t xml:space="preserve"> </t>
    </r>
  </si>
  <si>
    <r>
      <rPr>
        <sz val="8"/>
        <rFont val="Arial"/>
        <family val="2"/>
        <charset val="238"/>
      </rPr>
      <t>Note: Capital instruments which ceased to qualify for inclusion in Common Equity Tier 1 capital</t>
    </r>
  </si>
  <si>
    <r>
      <rPr>
        <sz val="8"/>
        <rFont val="Arial"/>
        <family val="2"/>
        <charset val="238"/>
      </rPr>
      <t>Relevant issue premium with Common Equity Tier 1 capital instruments</t>
    </r>
  </si>
  <si>
    <r>
      <rPr>
        <sz val="8"/>
        <rFont val="Arial"/>
        <family val="2"/>
        <charset val="238"/>
      </rPr>
      <t xml:space="preserve">(-) Investment in own Common Equity Tier 1 capital instruments  </t>
    </r>
  </si>
  <si>
    <r>
      <rPr>
        <i/>
        <sz val="8"/>
        <rFont val="Arial"/>
        <family val="2"/>
        <charset val="238"/>
      </rPr>
      <t xml:space="preserve">(-) Direct investment in own Common Equity Tier 1 capital instruments </t>
    </r>
  </si>
  <si>
    <r>
      <rPr>
        <i/>
        <sz val="8"/>
        <rFont val="Arial"/>
        <family val="2"/>
        <charset val="238"/>
      </rPr>
      <t xml:space="preserve">(-) Indirect investment in own Common Equity Tier 1 capital instruments  </t>
    </r>
  </si>
  <si>
    <r>
      <rPr>
        <i/>
        <sz val="8"/>
        <rFont val="Arial"/>
        <family val="2"/>
        <charset val="238"/>
      </rPr>
      <t xml:space="preserve">(-) Synthetic investment in own Common Equity Tier 1 capital instruments  </t>
    </r>
  </si>
  <si>
    <r>
      <rPr>
        <sz val="8"/>
        <rFont val="Arial"/>
        <family val="2"/>
        <charset val="238"/>
      </rPr>
      <t xml:space="preserve">(-) Own Common Equity Tier 1 capital instruments which the bank is contractually obligated or may be obligated to purchase  </t>
    </r>
  </si>
  <si>
    <r>
      <rPr>
        <b/>
        <i/>
        <sz val="8"/>
        <rFont val="Arial"/>
        <family val="2"/>
        <charset val="238"/>
      </rPr>
      <t>Profit</t>
    </r>
  </si>
  <si>
    <r>
      <rPr>
        <sz val="8"/>
        <rFont val="Arial"/>
        <family val="2"/>
        <charset val="238"/>
      </rPr>
      <t xml:space="preserve">Retained earnings from preceding years which qualify for inclusion in Common Equity Tier 1 capital </t>
    </r>
  </si>
  <si>
    <r>
      <rPr>
        <i/>
        <sz val="8"/>
        <rFont val="Arial"/>
        <family val="2"/>
        <charset val="238"/>
      </rPr>
      <t xml:space="preserve">of which: </t>
    </r>
    <r>
      <rPr>
        <i/>
        <sz val="8"/>
        <rFont val="Arial"/>
      </rPr>
      <t>Retained earnings from the preceding year for which the bank’s assembly did not yet issue a decision that they will be allocated to Common Equity Tier 1 capital, and which qualify for inclusion in Common Equity Tier 1 capital</t>
    </r>
  </si>
  <si>
    <r>
      <rPr>
        <i/>
        <sz val="8"/>
        <rFont val="Arial"/>
        <family val="2"/>
        <charset val="238"/>
      </rPr>
      <t xml:space="preserve">Note: </t>
    </r>
    <r>
      <rPr>
        <i/>
        <sz val="8"/>
        <rFont val="Arial"/>
      </rPr>
      <t>Retained earnings from preceding years which do not qualify for inclusion in Common Equity Tier 1 capital</t>
    </r>
  </si>
  <si>
    <r>
      <rPr>
        <sz val="8"/>
        <rFont val="Arial"/>
        <family val="2"/>
        <charset val="238"/>
      </rPr>
      <t>Profit of the current period which qualifies for inclusion in Common Equity Tier 1 capital</t>
    </r>
  </si>
  <si>
    <r>
      <rPr>
        <i/>
        <sz val="8"/>
        <rFont val="Arial"/>
        <family val="2"/>
        <charset val="238"/>
      </rPr>
      <t xml:space="preserve">of which: </t>
    </r>
    <r>
      <rPr>
        <i/>
        <sz val="8"/>
        <rFont val="Arial"/>
      </rPr>
      <t xml:space="preserve">Profit of the current period which belongs to the parent entity </t>
    </r>
  </si>
  <si>
    <r>
      <rPr>
        <i/>
        <sz val="8"/>
        <rFont val="Arial"/>
        <family val="2"/>
        <charset val="238"/>
      </rPr>
      <t xml:space="preserve">Note: </t>
    </r>
    <r>
      <rPr>
        <i/>
        <sz val="8"/>
        <rFont val="Arial"/>
      </rPr>
      <t xml:space="preserve">Profit of the current period which does not qualify for inclusion in Common Equity Tier 1 capital </t>
    </r>
    <r>
      <rPr>
        <i/>
        <sz val="8"/>
        <color theme="1"/>
        <rFont val="Arial"/>
        <family val="2"/>
        <charset val="238"/>
      </rPr>
      <t xml:space="preserve"> </t>
    </r>
  </si>
  <si>
    <r>
      <rPr>
        <b/>
        <i/>
        <sz val="8"/>
        <rFont val="Arial"/>
        <family val="2"/>
        <charset val="238"/>
      </rPr>
      <t xml:space="preserve">(-) Loss </t>
    </r>
  </si>
  <si>
    <r>
      <rPr>
        <sz val="8"/>
        <rFont val="Arial"/>
        <family val="2"/>
        <charset val="238"/>
      </rPr>
      <t>(-) Losses from preceding years</t>
    </r>
  </si>
  <si>
    <r>
      <rPr>
        <sz val="8"/>
        <rFont val="Arial"/>
        <family val="2"/>
        <charset val="238"/>
      </rPr>
      <t>(-) Losses of the current period</t>
    </r>
  </si>
  <si>
    <r>
      <rPr>
        <i/>
        <sz val="8"/>
        <rFont val="Arial"/>
        <family val="2"/>
        <charset val="238"/>
      </rPr>
      <t>(-) of which: Loss of the current period related to the parent entity</t>
    </r>
  </si>
  <si>
    <r>
      <rPr>
        <b/>
        <i/>
        <sz val="8"/>
        <rFont val="Arial"/>
        <family val="2"/>
        <charset val="238"/>
      </rPr>
      <t>Revaluation reserves and other unrealised gains/losses</t>
    </r>
  </si>
  <si>
    <r>
      <rPr>
        <sz val="8"/>
        <rFont val="Arial"/>
        <family val="2"/>
        <charset val="238"/>
      </rPr>
      <t>Revaluation reserves and other unrealised gains</t>
    </r>
  </si>
  <si>
    <r>
      <rPr>
        <sz val="8"/>
        <rFont val="Arial"/>
        <family val="2"/>
        <charset val="238"/>
      </rPr>
      <t>(-) Unrealised losses</t>
    </r>
  </si>
  <si>
    <r>
      <rPr>
        <b/>
        <i/>
        <sz val="8"/>
        <rFont val="Arial"/>
        <family val="2"/>
        <charset val="238"/>
      </rPr>
      <t>Reserves from profit, other reserves and reserves for general banking risks</t>
    </r>
  </si>
  <si>
    <r>
      <rPr>
        <sz val="8"/>
        <rFont val="Arial"/>
        <family val="2"/>
        <charset val="238"/>
      </rPr>
      <t>Reserves from profit</t>
    </r>
  </si>
  <si>
    <r>
      <rPr>
        <sz val="8"/>
        <rFont val="Arial"/>
        <family val="2"/>
        <charset val="238"/>
      </rPr>
      <t>Other reserves</t>
    </r>
  </si>
  <si>
    <r>
      <rPr>
        <sz val="8"/>
        <rFont val="Arial"/>
        <family val="2"/>
        <charset val="238"/>
      </rPr>
      <t>Reserve for general banking risks</t>
    </r>
  </si>
  <si>
    <r>
      <rPr>
        <b/>
        <i/>
        <sz val="8"/>
        <rFont val="Arial"/>
        <family val="2"/>
        <charset val="238"/>
      </rPr>
      <t xml:space="preserve">Non-controlling participation (minority participation) recognised in Common Equity Tier 1 capital </t>
    </r>
  </si>
  <si>
    <r>
      <rPr>
        <b/>
        <i/>
        <sz val="8"/>
        <rFont val="Arial"/>
        <family val="2"/>
        <charset val="238"/>
      </rPr>
      <t xml:space="preserve">(+/-) Regulatory adjustment of the value of Common Equity Tier 1 capital elements  </t>
    </r>
  </si>
  <si>
    <r>
      <rPr>
        <sz val="8"/>
        <rFont val="Arial"/>
        <family val="2"/>
        <charset val="238"/>
      </rPr>
      <t xml:space="preserve">(-) Increase in capital which is a result of the securitisation of exposure </t>
    </r>
  </si>
  <si>
    <r>
      <rPr>
        <sz val="8"/>
        <rFont val="Arial"/>
        <family val="2"/>
        <charset val="238"/>
      </rPr>
      <t>(+/-) Fair value of reserves related to gains (-) or losses (+) on cash flow hedges of financial instruments that are not valued at fair value, including projected cash flows</t>
    </r>
  </si>
  <si>
    <r>
      <rPr>
        <sz val="8"/>
        <rFont val="Arial"/>
        <family val="2"/>
        <charset val="238"/>
      </rPr>
      <t xml:space="preserve">(+/-) Gains (-) or losses (+) on liabilities of the bank that are valued at fair value resulting from changes in the credit standing of the bank </t>
    </r>
  </si>
  <si>
    <r>
      <rPr>
        <sz val="8"/>
        <rFont val="Arial"/>
        <family val="2"/>
        <charset val="238"/>
      </rPr>
      <t>(+/-) Gains (-) or losses (+) arising from the bank credit risk on liabilities under derivatives measured at fair value</t>
    </r>
  </si>
  <si>
    <r>
      <rPr>
        <sz val="8"/>
        <rFont val="Arial"/>
        <family val="2"/>
        <charset val="238"/>
      </rPr>
      <t xml:space="preserve">(-) Additional value adjustments  </t>
    </r>
  </si>
  <si>
    <r>
      <rPr>
        <b/>
        <i/>
        <sz val="8"/>
        <rFont val="Arial"/>
        <family val="2"/>
        <charset val="238"/>
      </rPr>
      <t>(-) Goodwill reduced by associated deferred tax liabilities</t>
    </r>
  </si>
  <si>
    <r>
      <rPr>
        <sz val="8"/>
        <rFont val="Arial"/>
        <family val="2"/>
        <charset val="238"/>
      </rPr>
      <t>(-) Goodwill recorded in intangible investment before the reduction by associated deferred tax liabilities</t>
    </r>
  </si>
  <si>
    <r>
      <rPr>
        <sz val="8"/>
        <rFont val="Arial"/>
        <family val="2"/>
        <charset val="238"/>
      </rPr>
      <t xml:space="preserve">(-) Goodwill included in the measurement of significant investment  </t>
    </r>
  </si>
  <si>
    <r>
      <rPr>
        <sz val="8"/>
        <rFont val="Arial"/>
        <family val="2"/>
        <charset val="238"/>
      </rPr>
      <t xml:space="preserve">Deferred tax liabilities from goodwill which would cease to exist in the case of impairment or derecognition of goodwill under IFRS/IAS </t>
    </r>
  </si>
  <si>
    <r>
      <rPr>
        <b/>
        <i/>
        <sz val="8"/>
        <rFont val="Arial"/>
        <family val="2"/>
        <charset val="238"/>
      </rPr>
      <t>(-) Other intangible investment reduced by associated deferred tax liabilities</t>
    </r>
  </si>
  <si>
    <r>
      <rPr>
        <sz val="8"/>
        <rFont val="Arial"/>
        <family val="2"/>
        <charset val="238"/>
      </rPr>
      <t>(-) Other intangible investment before the reduction by associated deferred tax liabilities</t>
    </r>
  </si>
  <si>
    <r>
      <rPr>
        <sz val="8"/>
        <rFont val="Arial"/>
        <family val="2"/>
        <charset val="238"/>
      </rPr>
      <t>Deferred tax liabilities from other intangible investment which would cease to exist in the case of impairment or derecognition of these intangible investments under IFRS/IAS</t>
    </r>
  </si>
  <si>
    <r>
      <rPr>
        <b/>
        <i/>
        <sz val="8"/>
        <rFont val="Arial"/>
        <family val="2"/>
        <charset val="238"/>
      </rPr>
      <t xml:space="preserve">(-) Deferred tax assets which depend on the future profitability, except for those arising from temporary differences, reduced by associated deferred tax liabilities  </t>
    </r>
  </si>
  <si>
    <r>
      <rPr>
        <b/>
        <i/>
        <sz val="8"/>
        <rFont val="Arial"/>
        <family val="2"/>
        <charset val="238"/>
      </rPr>
      <t xml:space="preserve">(-) Negative amount calculated in accordance with Section 134 of the Decision on Capital Adequacy of Banks, for banks which have the NBS consent for the IRB approach  </t>
    </r>
  </si>
  <si>
    <r>
      <rPr>
        <b/>
        <i/>
        <sz val="8"/>
        <rFont val="Arial"/>
        <family val="2"/>
        <charset val="238"/>
      </rPr>
      <t>(-) Defined benefit pension fund assets on the balance sheet of the bank</t>
    </r>
  </si>
  <si>
    <r>
      <rPr>
        <i/>
        <sz val="8"/>
        <rFont val="Arial"/>
        <family val="2"/>
        <charset val="238"/>
      </rPr>
      <t xml:space="preserve">(-) Defined benefit pension fund assets on the balance sheet of the bank before reductions </t>
    </r>
  </si>
  <si>
    <r>
      <rPr>
        <i/>
        <sz val="8"/>
        <rFont val="Arial"/>
        <family val="2"/>
        <charset val="238"/>
      </rPr>
      <t>Deferred tax liabilities from defined benefit pension fund assets which would cease to exist in the case of impairment or derecognition of those assets under IFRS/IAS</t>
    </r>
  </si>
  <si>
    <r>
      <rPr>
        <i/>
        <sz val="8"/>
        <rFont val="Arial"/>
        <family val="2"/>
        <charset val="238"/>
      </rPr>
      <t>Defined benefit pension fund assets which the bank has an unrestricted ability to use</t>
    </r>
  </si>
  <si>
    <r>
      <rPr>
        <b/>
        <i/>
        <sz val="8"/>
        <rFont val="Arial"/>
      </rPr>
      <t>(-) Direct, indirect and synthetic holdings of Common Equity Tier 1 instruments of financial sector entities where those entities have reciprocal cross holdings with the bank, which have been designed to inflate artificially the capital of the bank</t>
    </r>
  </si>
  <si>
    <r>
      <rPr>
        <b/>
        <i/>
        <sz val="8"/>
        <rFont val="Arial"/>
        <family val="2"/>
        <charset val="238"/>
      </rPr>
      <t xml:space="preserve">(-) The amount by which deductibles from Additional Tier 1 capital exceed Additional Tier 1 capital </t>
    </r>
  </si>
  <si>
    <r>
      <rPr>
        <b/>
        <i/>
        <sz val="8"/>
        <rFont val="Arial"/>
        <family val="2"/>
        <charset val="238"/>
      </rPr>
      <t>(-) Exposures which qualify for the application of risk weights of 1.250%: stakes in entities which are not financial sector entities in the amount of over 10% of the capital of those entities, and/or stakes which enable effective exercise of significant influence on legal entity management or business policy of that legal entity</t>
    </r>
  </si>
  <si>
    <r>
      <rPr>
        <b/>
        <i/>
        <sz val="8"/>
        <rFont val="Arial"/>
        <family val="2"/>
        <charset val="238"/>
      </rPr>
      <t xml:space="preserve">(-) Exposures which qualify for the application of risk weights of 1.250%: securitised items  </t>
    </r>
  </si>
  <si>
    <r>
      <rPr>
        <b/>
        <i/>
        <sz val="8"/>
        <rFont val="Arial"/>
        <family val="2"/>
        <charset val="238"/>
      </rPr>
      <t xml:space="preserve">(-) Exposures which qualify for the application of risk weights of 1.250%: free deliveries </t>
    </r>
  </si>
  <si>
    <r>
      <rPr>
        <b/>
        <i/>
        <sz val="8"/>
        <rFont val="Arial"/>
        <family val="2"/>
        <charset val="238"/>
      </rPr>
      <t xml:space="preserve">(-) Exposures which qualify for the application of risk weights of 1.250%: exposures from the group for which the bank cannot establish the risk weight applying the IRB approach </t>
    </r>
  </si>
  <si>
    <r>
      <rPr>
        <b/>
        <i/>
        <sz val="8"/>
        <rFont val="Arial"/>
        <family val="2"/>
        <charset val="238"/>
      </rPr>
      <t>(-) Exposures which qualify for the application of risk weights of 1.250%: quity exposures under the internal models approaches</t>
    </r>
  </si>
  <si>
    <r>
      <rPr>
        <b/>
        <i/>
        <sz val="8"/>
        <rFont val="Arial"/>
        <family val="2"/>
        <charset val="238"/>
      </rPr>
      <t>(-) The applicable amount of direct, indirect and synthetic holdings by a bank of the Additional Tier 1 instruments of financial sector entities where the bank does not have a significant investment</t>
    </r>
  </si>
  <si>
    <r>
      <rPr>
        <b/>
        <i/>
        <sz val="8"/>
        <rFont val="Arial"/>
        <family val="2"/>
        <charset val="238"/>
      </rPr>
      <t>(-) The amount for which deferred tax assets, which depend on the future profitability and originate from temporary differences, reduced by related deferred tax liabilities, exceed 10% of a bank’s Tier 1 Capital calculated in line with Section 21, paragraph 2 of the Decision on Capital Adequacy of Banks</t>
    </r>
  </si>
  <si>
    <r>
      <rPr>
        <b/>
        <i/>
        <sz val="8"/>
        <rFont val="Arial"/>
        <family val="2"/>
        <charset val="238"/>
      </rPr>
      <t xml:space="preserve">(-) The applicable amount of direct, indirect and synthetic bank investment in Common Equity Tier 1 instruments of financial sector entities where the bank has a significant investment which exceeds 10% of Common Equity Tier 1 calculated in line with Section 21, paragraph 2 of the Decision on Capital Adequacy of Banks </t>
    </r>
  </si>
  <si>
    <r>
      <rPr>
        <b/>
        <i/>
        <sz val="8"/>
        <rFont val="Arial"/>
        <family val="2"/>
        <charset val="238"/>
      </rPr>
      <t>(-) The amount of the sum of deferred tax assets and investment in financial sector entities where the bank has a significant investment from Section 21, paragraph 1 of the Decision on Capital Adequacy of Banks, exceeding the limit from Section 21, paragraph 3 of that Decision</t>
    </r>
  </si>
  <si>
    <r>
      <rPr>
        <b/>
        <i/>
        <sz val="8"/>
        <rFont val="Arial"/>
        <family val="2"/>
        <charset val="238"/>
      </rPr>
      <t>(-) Any tax charge relating to Common Equity Tier 1 elements foreseeable at the moment of its calculation, except where the bank suitably adjusts the amount of Common Equity Tier 1 elements insofar as such tax charges reduce the amount up to which those items may be used to cover risks or losses</t>
    </r>
  </si>
  <si>
    <r>
      <rPr>
        <b/>
        <i/>
        <sz val="8"/>
        <rFont val="Arial"/>
        <family val="2"/>
        <charset val="238"/>
      </rPr>
      <t>1(-) Gross amount of receivables from the borrower – natural person (other than a farmer or an entrepreneur) arising from extended consumer, cash or other loans disclosed in accounts 102, 107 and 108 in accordance with the decision prescribing the Chart of Accounts and contents of accounts in the Chart of Accounts for Banks, where the level of the borrower’s debt-to-income ratio before loan approval was higher than the percentage defined in accordance with the decision governing the classification of bank balance sheet assets and off-balance sheet items, or where this percentage will be higher due to loan approval. This deductible shall be applied regardless of whether following the loan approval the level of the borrower’s debt-to-income ratio has dropped below the said percentage</t>
    </r>
  </si>
  <si>
    <r>
      <rPr>
        <sz val="8"/>
        <rFont val="Arial"/>
        <family val="2"/>
        <charset val="238"/>
      </rPr>
      <t>In ________,__   _____  20__</t>
    </r>
  </si>
  <si>
    <r>
      <rPr>
        <sz val="8"/>
        <rFont val="Arial"/>
        <family val="2"/>
      </rPr>
      <t xml:space="preserve">Report prepared by:  </t>
    </r>
  </si>
  <si>
    <r>
      <rPr>
        <sz val="8"/>
        <rFont val="Arial"/>
        <family val="2"/>
        <charset val="238"/>
      </rPr>
      <t>________________________</t>
    </r>
  </si>
  <si>
    <r>
      <rPr>
        <sz val="8"/>
        <rFont val="Arial"/>
        <family val="2"/>
        <charset val="238"/>
      </rPr>
      <t>(name and surname)</t>
    </r>
  </si>
  <si>
    <r>
      <rPr>
        <sz val="8"/>
        <rFont val="Arial"/>
        <family val="2"/>
        <charset val="238"/>
      </rPr>
      <t>________________________</t>
    </r>
  </si>
  <si>
    <r>
      <rPr>
        <sz val="8"/>
        <rFont val="Arial"/>
        <family val="2"/>
        <charset val="238"/>
      </rPr>
      <t>(email)</t>
    </r>
  </si>
  <si>
    <r>
      <rPr>
        <sz val="8"/>
        <rFont val="Arial"/>
        <family val="2"/>
        <charset val="238"/>
      </rPr>
      <t>________________________</t>
    </r>
  </si>
  <si>
    <r>
      <rPr>
        <sz val="8"/>
        <rFont val="Arial"/>
        <family val="2"/>
        <charset val="238"/>
      </rPr>
      <t>(contact telephone)</t>
    </r>
  </si>
  <si>
    <r>
      <rPr>
        <b/>
        <sz val="12"/>
        <rFont val="Arial"/>
        <family val="2"/>
        <charset val="238"/>
      </rPr>
      <t>Annex 1</t>
    </r>
  </si>
  <si>
    <r>
      <rPr>
        <sz val="8"/>
        <rFont val="Arial"/>
        <family val="2"/>
        <charset val="238"/>
      </rPr>
      <t>_____________________________</t>
    </r>
  </si>
  <si>
    <r>
      <rPr>
        <sz val="8"/>
        <rFont val="Arial"/>
        <family val="2"/>
        <charset val="238"/>
      </rPr>
      <t>(business name and head office)</t>
    </r>
  </si>
  <si>
    <r>
      <rPr>
        <b/>
        <sz val="8"/>
        <rFont val="Arial"/>
        <family val="2"/>
        <charset val="238"/>
      </rPr>
      <t>KAP Form</t>
    </r>
  </si>
  <si>
    <r>
      <rPr>
        <sz val="8"/>
        <rFont val="Arial"/>
        <family val="2"/>
        <charset val="238"/>
      </rPr>
      <t>page 2</t>
    </r>
  </si>
  <si>
    <r>
      <rPr>
        <b/>
        <sz val="12"/>
        <rFont val="Arial"/>
        <family val="2"/>
        <charset val="238"/>
      </rPr>
      <t>REPORT ON BANK CAPITAL</t>
    </r>
  </si>
  <si>
    <r>
      <rPr>
        <b/>
        <sz val="8"/>
        <rFont val="Arial"/>
        <family val="2"/>
        <charset val="238"/>
      </rPr>
      <t>as at __________________20__</t>
    </r>
  </si>
  <si>
    <r>
      <rPr>
        <i/>
        <sz val="8"/>
        <rFont val="Arial"/>
        <family val="2"/>
        <charset val="238"/>
      </rPr>
      <t>(RSD thousand)</t>
    </r>
  </si>
  <si>
    <r>
      <rPr>
        <b/>
        <sz val="8"/>
        <rFont val="Arial"/>
        <family val="2"/>
        <charset val="238"/>
      </rPr>
      <t>No</t>
    </r>
  </si>
  <si>
    <r>
      <rPr>
        <b/>
        <sz val="8"/>
        <rFont val="Arial"/>
        <family val="2"/>
        <charset val="238"/>
      </rPr>
      <t>Item</t>
    </r>
  </si>
  <si>
    <r>
      <rPr>
        <b/>
        <sz val="8"/>
        <rFont val="Arial"/>
        <family val="2"/>
        <charset val="238"/>
      </rPr>
      <t xml:space="preserve">Amount </t>
    </r>
  </si>
  <si>
    <r>
      <rPr>
        <i/>
        <sz val="8"/>
        <rFont val="Arial"/>
      </rPr>
      <t>(</t>
    </r>
    <r>
      <rPr>
        <b/>
        <i/>
        <sz val="8"/>
        <rFont val="Arial"/>
      </rPr>
      <t>-) Gross amount of receivables from the borrower – natural person (other than a farmer or an entrepreneur) arising from extended consumer, cash or other loans, other than the loans disclosed under item 1.1.1.27 of this Form, disclosed in accounts 102, 107 and 108 in accordance with the decision prescribing the Chart of Accounts and contents of accounts in the Chart of Accounts for Banks, which under the criterion of agreed maturity qualify for the deduction from Common Equity Tier 1 prescribed by the decision governing bank capital adequacy*</t>
    </r>
    <r>
      <rPr>
        <b/>
        <i/>
        <sz val="10"/>
        <color theme="1"/>
        <rFont val="Arial"/>
        <family val="2"/>
        <charset val="238"/>
      </rPr>
      <t xml:space="preserve"> </t>
    </r>
    <r>
      <rPr>
        <b/>
        <i/>
        <sz val="8"/>
        <color theme="1"/>
        <rFont val="Arial"/>
        <family val="2"/>
        <charset val="238"/>
      </rPr>
      <t xml:space="preserve"> </t>
    </r>
  </si>
  <si>
    <r>
      <rPr>
        <sz val="8"/>
        <rFont val="Arial"/>
        <family val="2"/>
        <charset val="238"/>
      </rPr>
      <t>of which: loans with agreed maturity longer than 2920 days – if the loans were approved in the period from 1 January until 31 December 2019</t>
    </r>
  </si>
  <si>
    <r>
      <rPr>
        <sz val="8"/>
        <rFont val="Arial"/>
        <family val="2"/>
        <charset val="238"/>
      </rPr>
      <t>of which: loans with agreed maturity longer than 2555 days – if the loans were approved in the period from 1 January until 31 December 2020</t>
    </r>
  </si>
  <si>
    <r>
      <rPr>
        <sz val="8"/>
        <rFont val="Arial"/>
        <family val="2"/>
        <charset val="238"/>
      </rPr>
      <t>of which: loans with agreed maturity longer than 2190 days – if the loans were approved as of 1 January 2021</t>
    </r>
  </si>
  <si>
    <r>
      <rPr>
        <b/>
        <i/>
        <sz val="8"/>
        <rFont val="Arial"/>
        <family val="2"/>
        <charset val="238"/>
      </rPr>
      <t>(-) Gross amount of receivables from the borrower – natural person (other than a farmer or an entrepreneur) arising from consumer loans approved for the purchase of motor vehicles, disclosed in account 102 in accordance with the decision prescribing the Chart of Accounts and contents of accounts in the Chart of Accounts for Banks, whose agreed maturity is longer than 2920 days – if these loans were approved after 1 January 2019*</t>
    </r>
  </si>
  <si>
    <r>
      <rPr>
        <b/>
        <i/>
        <sz val="8"/>
        <rFont val="Arial"/>
        <family val="2"/>
        <charset val="238"/>
      </rPr>
      <t>(-) The amount of reserve for estimated losses calculated in accordance with NBS regulations (if these regulations stipulate the obligation to allocate this reserve)</t>
    </r>
  </si>
  <si>
    <r>
      <rPr>
        <b/>
        <i/>
        <sz val="8"/>
        <rFont val="Arial"/>
        <family val="2"/>
        <charset val="238"/>
      </rPr>
      <t>1.1.1.29</t>
    </r>
  </si>
  <si>
    <r>
      <rPr>
        <b/>
        <i/>
        <sz val="8"/>
        <rFont val="Arial"/>
        <family val="2"/>
      </rPr>
      <t xml:space="preserve">(-) </t>
    </r>
    <r>
      <rPr>
        <b/>
        <i/>
        <sz val="8"/>
        <color theme="1"/>
        <rFont val="Arial"/>
        <family val="2"/>
        <charset val="238"/>
      </rPr>
      <t>The total amount of exposure under dinar loans indexed to a currency clause and foreign currency loans from Section 13a, paragraph 1 of the Decision on Capital Adequacy of Banks, in excess of the percentage referred to in that paragraph, and/or the total amount of bank exposure under dinar loans indexed to a currency clause and foreign currency loans from Section 13a, paragraph 2 of that Decision in excess of the percentage referred to in that paragraph</t>
    </r>
  </si>
  <si>
    <r>
      <rPr>
        <b/>
        <sz val="8"/>
        <rFont val="Arial"/>
        <family val="2"/>
        <charset val="238"/>
      </rPr>
      <t>Additional Tier 1 capital</t>
    </r>
  </si>
  <si>
    <r>
      <rPr>
        <b/>
        <i/>
        <sz val="8"/>
        <rFont val="Arial"/>
        <family val="2"/>
        <charset val="238"/>
      </rPr>
      <t>Additional Tier 1 capital instruments and the relevant issue premium</t>
    </r>
  </si>
  <si>
    <r>
      <rPr>
        <sz val="8"/>
        <rFont val="Arial"/>
        <family val="2"/>
        <charset val="238"/>
      </rPr>
      <t xml:space="preserve">Paid-in amount of Additional Tier 1 instruments </t>
    </r>
  </si>
  <si>
    <r>
      <rPr>
        <i/>
        <sz val="8"/>
        <rFont val="Arial"/>
        <family val="2"/>
        <charset val="238"/>
      </rPr>
      <t xml:space="preserve">of which: </t>
    </r>
    <r>
      <rPr>
        <i/>
        <sz val="8"/>
        <rFont val="Arial"/>
      </rPr>
      <t>paid-in share capital which qualified for inclusion in core capital until 30 June 2017, which the bank shall include in Common Equity Tier 1 capital until 31 December 2022 in line with transitional provisions of the Decision on Capital Adequacy of Banks</t>
    </r>
    <r>
      <rPr>
        <i/>
        <sz val="8"/>
        <color theme="1"/>
        <rFont val="Arial"/>
        <family val="2"/>
        <charset val="238"/>
      </rPr>
      <t xml:space="preserve"> </t>
    </r>
  </si>
  <si>
    <r>
      <rPr>
        <sz val="8"/>
        <rFont val="Arial"/>
        <family val="2"/>
        <charset val="238"/>
      </rPr>
      <t xml:space="preserve">Note: </t>
    </r>
    <r>
      <rPr>
        <sz val="8"/>
        <rFont val="Arial"/>
      </rPr>
      <t>Capital instruments which ceased to qualify for inclusion in Additional Tier 1 capital</t>
    </r>
  </si>
  <si>
    <r>
      <rPr>
        <sz val="8"/>
        <rFont val="Arial"/>
        <family val="2"/>
        <charset val="238"/>
      </rPr>
      <t>Relevant issue premium with Additional Tier 1 instruments</t>
    </r>
  </si>
  <si>
    <r>
      <rPr>
        <sz val="8"/>
        <rFont val="Arial"/>
        <family val="2"/>
        <charset val="238"/>
      </rPr>
      <t>(-) Investment in own Additional Tier 1 instruments</t>
    </r>
  </si>
  <si>
    <r>
      <rPr>
        <i/>
        <sz val="8"/>
        <rFont val="Arial"/>
        <family val="2"/>
        <charset val="238"/>
      </rPr>
      <t>(-) Direct investment in own Additional Tier 1 instruments</t>
    </r>
  </si>
  <si>
    <r>
      <rPr>
        <i/>
        <sz val="8"/>
        <rFont val="Arial"/>
        <family val="2"/>
        <charset val="238"/>
      </rPr>
      <t>(-) Indirect investment in own Additional Tier 1 instruments</t>
    </r>
  </si>
  <si>
    <r>
      <rPr>
        <i/>
        <sz val="8"/>
        <rFont val="Arial"/>
        <family val="2"/>
        <charset val="238"/>
      </rPr>
      <t>(-) Synthetic investment in own Additional Tier 1 instruments</t>
    </r>
  </si>
  <si>
    <r>
      <rPr>
        <sz val="8"/>
        <rFont val="Arial"/>
        <family val="2"/>
        <charset val="238"/>
      </rPr>
      <t>(-) Own Additional Tier 1 instruments which the bank is contractually obligated or may be obligated to purchase</t>
    </r>
  </si>
  <si>
    <r>
      <rPr>
        <b/>
        <i/>
        <sz val="8"/>
        <rFont val="Arial"/>
        <family val="2"/>
        <charset val="238"/>
      </rPr>
      <t xml:space="preserve">Common Equity Tier 1 capital instruments issued by subordinated companies which are recognised in Additional Tier 1 capital </t>
    </r>
  </si>
  <si>
    <r>
      <rPr>
        <b/>
        <i/>
        <sz val="8"/>
        <rFont val="Arial"/>
        <family val="2"/>
        <charset val="238"/>
      </rPr>
      <t>(-) Direct, indirect and synthetic holdings of Additional Tier 1 instruments of financial sector entities where those entities have reciprocal cross holdings with the bank, which have been designed to inflate artificially the capital of the bank</t>
    </r>
  </si>
  <si>
    <r>
      <rPr>
        <b/>
        <i/>
        <sz val="8"/>
        <rFont val="Arial"/>
        <family val="2"/>
        <charset val="238"/>
      </rPr>
      <t xml:space="preserve">(-) The applicable amount of direct, indirect and synthetic holdings by a bank of Additional Tier 1 instruments of financial sector entities where the bank does not have a significant investment </t>
    </r>
  </si>
  <si>
    <r>
      <rPr>
        <b/>
        <i/>
        <sz val="8"/>
        <rFont val="Arial"/>
        <family val="2"/>
        <charset val="238"/>
      </rPr>
      <t>(-) Direct, indirect and synthetic holdings by a bank of Additional Tier 1 instruments of financial sector entities where the bank has a significant investment</t>
    </r>
  </si>
  <si>
    <r>
      <rPr>
        <b/>
        <i/>
        <sz val="8"/>
        <rFont val="Arial"/>
        <family val="2"/>
        <charset val="238"/>
      </rPr>
      <t xml:space="preserve">(-) The amount by which deductibles from Additional Tier 1 capital exceed Additional Tier 1 capital   </t>
    </r>
  </si>
  <si>
    <r>
      <rPr>
        <b/>
        <i/>
        <sz val="8"/>
        <rFont val="Arial"/>
        <family val="2"/>
        <charset val="238"/>
      </rPr>
      <t>(-) Any tax charge relating to Additional Tier 1 elements foreseeable at the moment of its calculation, except where the bank suitably adjusts the amount of those elements insofar as such tax charges reduce the amount up to which those Additional Tier 1 elements may be used to cover risks or losses</t>
    </r>
  </si>
  <si>
    <r>
      <rPr>
        <b/>
        <i/>
        <sz val="8"/>
        <rFont val="Arial"/>
        <family val="2"/>
        <charset val="238"/>
      </rPr>
      <t>The amount of deductibles from Additional Tier 1 that exceeds Additional Tier 1 capital (deducted from Common Equity Tier 1 capital)</t>
    </r>
  </si>
  <si>
    <r>
      <rPr>
        <b/>
        <i/>
        <sz val="8"/>
        <rFont val="Arial"/>
        <family val="2"/>
        <charset val="238"/>
      </rPr>
      <t>TIER 2 CAPITAL</t>
    </r>
  </si>
  <si>
    <r>
      <rPr>
        <b/>
        <sz val="8"/>
        <rFont val="Arial"/>
        <family val="2"/>
        <charset val="238"/>
      </rPr>
      <t>Tier 2 capital instruments, subordinated liabilities and relevant issue premium</t>
    </r>
  </si>
  <si>
    <r>
      <rPr>
        <b/>
        <i/>
        <sz val="8"/>
        <rFont val="Arial"/>
        <family val="2"/>
        <charset val="238"/>
      </rPr>
      <t xml:space="preserve">Paid-in amount of Tier 2 instruments </t>
    </r>
  </si>
  <si>
    <r>
      <rPr>
        <sz val="8"/>
        <rFont val="Arial"/>
        <family val="2"/>
        <charset val="238"/>
      </rPr>
      <t xml:space="preserve">of which: </t>
    </r>
    <r>
      <rPr>
        <sz val="8"/>
        <rFont val="Arial"/>
      </rPr>
      <t xml:space="preserve">paid-in cumulative preference shares </t>
    </r>
    <r>
      <rPr>
        <sz val="8"/>
        <rFont val="Arial"/>
      </rPr>
      <t>and hybrid capital instruments which qualified for inclusion in Tier 2 capital until 30 June 2017, which the bank shall include in Tier 2 capital until 31 December 2022 in line with transitional provisions of the Decision on Capital Adequacy of Banks</t>
    </r>
    <r>
      <rPr>
        <sz val="8"/>
        <color theme="1"/>
        <rFont val="Arial"/>
        <family val="2"/>
        <charset val="238"/>
      </rPr>
      <t xml:space="preserve"> </t>
    </r>
  </si>
  <si>
    <r>
      <rPr>
        <sz val="8"/>
        <rFont val="Arial"/>
        <family val="2"/>
        <charset val="238"/>
      </rPr>
      <t xml:space="preserve">Note: </t>
    </r>
    <r>
      <rPr>
        <sz val="8"/>
        <rFont val="Arial"/>
      </rPr>
      <t>Capital instruments which ceased to qualify for inclusion in Tier 2 capital</t>
    </r>
    <r>
      <rPr>
        <sz val="8"/>
        <color theme="1"/>
        <rFont val="Arial"/>
        <family val="2"/>
        <charset val="238"/>
      </rPr>
      <t xml:space="preserve"> </t>
    </r>
  </si>
  <si>
    <r>
      <rPr>
        <b/>
        <i/>
        <sz val="8"/>
        <rFont val="Arial"/>
        <family val="2"/>
        <charset val="238"/>
      </rPr>
      <t xml:space="preserve">Paid-in amount of subordinated liabilities  </t>
    </r>
  </si>
  <si>
    <r>
      <rPr>
        <sz val="8"/>
        <rFont val="Arial"/>
        <family val="2"/>
        <charset val="238"/>
      </rPr>
      <t xml:space="preserve">of which: </t>
    </r>
    <r>
      <rPr>
        <sz val="8"/>
        <rFont val="Arial"/>
      </rPr>
      <t>paid-in amount of subordinated liabilities which qualified for inclusion in Tier 2 capital until 30 June 2017, which the bank shall include in Tier 2 capital until 31 December 2022 in line with transitional provisions of the Decision on Capital Adequacy of Banks</t>
    </r>
    <r>
      <rPr>
        <sz val="8"/>
        <color theme="1"/>
        <rFont val="Arial"/>
        <family val="2"/>
        <charset val="238"/>
      </rPr>
      <t xml:space="preserve"> </t>
    </r>
  </si>
  <si>
    <r>
      <rPr>
        <sz val="8"/>
        <rFont val="Arial"/>
        <family val="2"/>
        <charset val="238"/>
      </rPr>
      <t xml:space="preserve">Note: </t>
    </r>
    <r>
      <rPr>
        <sz val="8"/>
        <rFont val="Arial"/>
      </rPr>
      <t>Subordinated liabilities which ceased to qualify for inclusion in Tier 2 capital</t>
    </r>
  </si>
  <si>
    <r>
      <rPr>
        <b/>
        <i/>
        <sz val="8"/>
        <rFont val="Arial"/>
        <family val="2"/>
        <charset val="238"/>
      </rPr>
      <t>Relevant issue premium with Tier 2 instruments</t>
    </r>
  </si>
  <si>
    <r>
      <rPr>
        <b/>
        <i/>
        <sz val="8"/>
        <rFont val="Arial"/>
        <family val="2"/>
        <charset val="238"/>
      </rPr>
      <t xml:space="preserve">(-) Acquired own Tier 2 instruments and subordinated liabilities </t>
    </r>
  </si>
  <si>
    <r>
      <rPr>
        <sz val="8"/>
        <rFont val="Arial"/>
        <family val="2"/>
        <charset val="238"/>
      </rPr>
      <t>(-) Direct investment in own Tier 2 capital instruments and subordinated liabilities</t>
    </r>
  </si>
  <si>
    <r>
      <rPr>
        <sz val="8"/>
        <rFont val="Arial"/>
        <family val="2"/>
        <charset val="238"/>
      </rPr>
      <t>(-) Indirect investment in own Tier 2 capital instruments and subordinated liabilities</t>
    </r>
  </si>
  <si>
    <r>
      <rPr>
        <sz val="8"/>
        <rFont val="Arial"/>
        <family val="2"/>
        <charset val="238"/>
      </rPr>
      <t>(-) Synthetic investment in own Tier 2 capital instruments and subordinated liabilities</t>
    </r>
  </si>
  <si>
    <r>
      <rPr>
        <b/>
        <i/>
        <sz val="8"/>
        <rFont val="Arial"/>
        <family val="2"/>
        <charset val="238"/>
      </rPr>
      <t>(-) Own Tier 2 capital instruments and subordinated liabilities which the bank is contractually obligated to purchase</t>
    </r>
  </si>
  <si>
    <r>
      <rPr>
        <b/>
        <sz val="8"/>
        <rFont val="Arial"/>
        <family val="2"/>
        <charset val="238"/>
      </rPr>
      <t>Capital instruments issued by subordinated companies which are recognised in Tier 2 capital</t>
    </r>
  </si>
  <si>
    <r>
      <rPr>
        <b/>
        <sz val="8"/>
        <rFont val="Arial"/>
        <family val="2"/>
        <charset val="238"/>
      </rPr>
      <t>Positive amount calculated in accordance with Section 134 of the Decision on Capital Adequacy of Banks, which is gross of tax effects, in the amount of up to 0.6% of the credit risk-weighted exposure for banks that have obtained the consent of the National Bank of Serbia to apply the IRB Approach</t>
    </r>
  </si>
  <si>
    <r>
      <rPr>
        <b/>
        <sz val="8"/>
        <rFont val="Arial"/>
        <family val="2"/>
        <charset val="238"/>
      </rPr>
      <t xml:space="preserve">Standardised Approach: </t>
    </r>
    <r>
      <rPr>
        <b/>
        <sz val="8"/>
        <rFont val="Arial"/>
      </rPr>
      <t xml:space="preserve">general credit risk adjustments, gross of tax effects, of up to 1.25% of credit risk-weighted exposures </t>
    </r>
    <r>
      <rPr>
        <b/>
        <sz val="8"/>
        <color theme="1"/>
        <rFont val="Arial"/>
        <family val="2"/>
        <charset val="238"/>
      </rPr>
      <t xml:space="preserve"> </t>
    </r>
  </si>
  <si>
    <r>
      <rPr>
        <b/>
        <sz val="8"/>
        <rFont val="Arial"/>
        <family val="2"/>
        <charset val="238"/>
      </rPr>
      <t>(-) Direct, indirect and synthetic holdings of Tier 2 instruments and subordinated liabilities of financial sector entities where those entities have reciprocal cross holdings with the bank, which have been designed to inflate artificially the capital of the bank</t>
    </r>
  </si>
  <si>
    <r>
      <rPr>
        <b/>
        <sz val="8"/>
        <rFont val="Arial"/>
        <family val="2"/>
        <charset val="238"/>
      </rPr>
      <t xml:space="preserve">(-) The applicable amount of direct, indirect and synthetic holdings of Tier 2 instruments and subordinated liabilities of financial sector entities where a bank does not have a significant investment </t>
    </r>
  </si>
  <si>
    <r>
      <rPr>
        <b/>
        <sz val="8"/>
        <rFont val="Arial"/>
        <family val="2"/>
        <charset val="238"/>
      </rPr>
      <t xml:space="preserve">(-) Direct, indirect and synthetic holdings by a bank of Tier 2 instruments and subordinated liabilities of financial sector entities where the bank has a significant investment  </t>
    </r>
  </si>
  <si>
    <r>
      <rPr>
        <b/>
        <sz val="8"/>
        <rFont val="Arial"/>
        <family val="2"/>
        <charset val="238"/>
      </rPr>
      <t>The amount of deductibles from Tier 2 items that exceeds Tier 2 capital (deducted from Tier 2 capital)</t>
    </r>
  </si>
  <si>
    <r>
      <rPr>
        <sz val="8"/>
        <rFont val="Arial"/>
      </rPr>
      <t>*Consumer, cash or other loans, which at the same time qualify for the application of this deductible from Common Equity Tier 1 and deductibles from Common Equity Tier 1 disclosed under item 1.1.1.25 of this Form shall be disclosed only under item 1.1.1.25.</t>
    </r>
  </si>
  <si>
    <r>
      <rPr>
        <sz val="8"/>
        <rFont val="Arial"/>
        <family val="2"/>
        <charset val="238"/>
      </rPr>
      <t>In ________,__   _____  20__</t>
    </r>
  </si>
  <si>
    <r>
      <rPr>
        <sz val="8"/>
        <rFont val="Arial"/>
      </rPr>
      <t>Report prepared by:</t>
    </r>
    <r>
      <rPr>
        <sz val="8"/>
        <color theme="1"/>
        <rFont val="Arial"/>
        <family val="2"/>
        <charset val="238"/>
      </rPr>
      <t xml:space="preserve"> </t>
    </r>
  </si>
  <si>
    <r>
      <rPr>
        <sz val="8"/>
        <rFont val="Arial"/>
        <family val="2"/>
        <charset val="238"/>
      </rPr>
      <t>________________________</t>
    </r>
  </si>
  <si>
    <r>
      <rPr>
        <sz val="8"/>
        <rFont val="Arial"/>
        <family val="2"/>
        <charset val="238"/>
      </rPr>
      <t>(name and surname)</t>
    </r>
  </si>
  <si>
    <r>
      <rPr>
        <sz val="8"/>
        <rFont val="Arial"/>
        <family val="2"/>
        <charset val="238"/>
      </rPr>
      <t>________________________</t>
    </r>
  </si>
  <si>
    <r>
      <rPr>
        <sz val="8"/>
        <rFont val="Arial"/>
        <family val="2"/>
        <charset val="238"/>
      </rPr>
      <t>(email)</t>
    </r>
  </si>
  <si>
    <r>
      <rPr>
        <sz val="8"/>
        <rFont val="Arial"/>
        <family val="2"/>
        <charset val="238"/>
      </rPr>
      <t>________________________</t>
    </r>
  </si>
  <si>
    <r>
      <rPr>
        <sz val="8"/>
        <rFont val="Arial"/>
        <family val="2"/>
        <charset val="238"/>
      </rPr>
      <t>(contact telephone)</t>
    </r>
  </si>
  <si>
    <r>
      <rPr>
        <b/>
        <sz val="12"/>
        <rFont val="Arial"/>
        <family val="2"/>
      </rPr>
      <t>Annex 1</t>
    </r>
  </si>
  <si>
    <r>
      <rPr>
        <sz val="8"/>
        <rFont val="Arial"/>
        <family val="2"/>
      </rPr>
      <t>_____________________________</t>
    </r>
  </si>
  <si>
    <r>
      <rPr>
        <sz val="8"/>
        <rFont val="Arial"/>
        <family val="2"/>
      </rPr>
      <t>(business name and head office)</t>
    </r>
  </si>
  <si>
    <r>
      <rPr>
        <b/>
        <sz val="8"/>
        <rFont val="Arial"/>
        <family val="2"/>
      </rPr>
      <t>PAK Form</t>
    </r>
  </si>
  <si>
    <r>
      <rPr>
        <b/>
        <sz val="12"/>
        <rFont val="Arial"/>
        <family val="2"/>
      </rPr>
      <t xml:space="preserve">REPORT ON ELEMENTS OF RISK-WEIGHTED ASSETS AND CAPITAL ADEQUACY RATIOS </t>
    </r>
  </si>
  <si>
    <r>
      <rPr>
        <b/>
        <sz val="8"/>
        <rFont val="Arial"/>
        <family val="2"/>
      </rPr>
      <t>as at __________________20__</t>
    </r>
  </si>
  <si>
    <r>
      <rPr>
        <i/>
        <sz val="8"/>
        <rFont val="Arial"/>
        <family val="2"/>
      </rPr>
      <t>(RSD thousand, apart from capital adequacy ratios which are shown in percentages)</t>
    </r>
  </si>
  <si>
    <r>
      <rPr>
        <b/>
        <sz val="8"/>
        <rFont val="Arial"/>
        <family val="2"/>
      </rPr>
      <t>No</t>
    </r>
  </si>
  <si>
    <r>
      <rPr>
        <b/>
        <sz val="8"/>
        <rFont val="Arial"/>
        <family val="2"/>
      </rPr>
      <t>Item</t>
    </r>
  </si>
  <si>
    <r>
      <rPr>
        <b/>
        <sz val="8"/>
        <rFont val="Arial"/>
        <family val="2"/>
      </rPr>
      <t>Amount</t>
    </r>
  </si>
  <si>
    <r>
      <rPr>
        <b/>
        <sz val="8"/>
        <rFont val="Arial"/>
        <family val="2"/>
      </rPr>
      <t>RISK-WEIGHTED ASSETS</t>
    </r>
  </si>
  <si>
    <r>
      <rPr>
        <b/>
        <i/>
        <sz val="8"/>
        <rFont val="Arial"/>
        <family val="2"/>
      </rPr>
      <t>RISK-WEIGHTED EXPOSURE AMOUNTS FOR CREDIT, COUNTERPARTY AND DILUTION RISKS AND FREE DELIVERIES</t>
    </r>
  </si>
  <si>
    <r>
      <rPr>
        <b/>
        <sz val="8"/>
        <rFont val="Arial"/>
        <family val="2"/>
      </rPr>
      <t xml:space="preserve">Risk-weighted exposures – Standardised Approach after reductions for amounts disclosed under item 1.1.1.29 of the KAP Form </t>
    </r>
  </si>
  <si>
    <r>
      <rPr>
        <b/>
        <sz val="8"/>
        <rFont val="Arial"/>
        <family val="2"/>
      </rPr>
      <t>1.1.1.a</t>
    </r>
  </si>
  <si>
    <r>
      <rPr>
        <b/>
        <sz val="8"/>
        <rFont val="Arial"/>
        <family val="2"/>
      </rPr>
      <t xml:space="preserve">Risk-weighted exposures – Standardised Approach  </t>
    </r>
  </si>
  <si>
    <r>
      <rPr>
        <b/>
        <i/>
        <sz val="8"/>
        <rFont val="Arial"/>
        <family val="2"/>
      </rPr>
      <t xml:space="preserve">Exposure classes (excluding securitised positions) </t>
    </r>
  </si>
  <si>
    <r>
      <rPr>
        <sz val="8"/>
        <rFont val="Arial"/>
        <family val="2"/>
      </rPr>
      <t>Central governments and central banks</t>
    </r>
  </si>
  <si>
    <r>
      <rPr>
        <sz val="8"/>
        <rFont val="Arial"/>
        <family val="2"/>
      </rPr>
      <t>Territorial autonomies and local government units</t>
    </r>
  </si>
  <si>
    <r>
      <rPr>
        <sz val="8"/>
        <rFont val="Arial"/>
        <family val="2"/>
      </rPr>
      <t>Public administrative bodies</t>
    </r>
  </si>
  <si>
    <r>
      <rPr>
        <sz val="8"/>
        <rFont val="Arial"/>
        <family val="2"/>
      </rPr>
      <t>Multilateral development banks</t>
    </r>
  </si>
  <si>
    <r>
      <rPr>
        <sz val="8"/>
        <rFont val="Arial"/>
        <family val="2"/>
      </rPr>
      <t>International organisations</t>
    </r>
  </si>
  <si>
    <r>
      <rPr>
        <sz val="8"/>
        <rFont val="Arial"/>
        <family val="2"/>
      </rPr>
      <t>Banks</t>
    </r>
  </si>
  <si>
    <r>
      <rPr>
        <sz val="8"/>
        <rFont val="Arial"/>
        <family val="2"/>
      </rPr>
      <t>Companies</t>
    </r>
  </si>
  <si>
    <r>
      <rPr>
        <sz val="8"/>
        <rFont val="Arial"/>
        <family val="2"/>
      </rPr>
      <t>Retail</t>
    </r>
  </si>
  <si>
    <r>
      <rPr>
        <sz val="8"/>
        <rFont val="Arial"/>
        <family val="2"/>
      </rPr>
      <t>Secured by mortgages on immovable property</t>
    </r>
  </si>
  <si>
    <r>
      <rPr>
        <sz val="8"/>
        <rFont val="Arial"/>
        <family val="2"/>
      </rPr>
      <t>Exposures in default</t>
    </r>
  </si>
  <si>
    <r>
      <rPr>
        <sz val="8"/>
        <rFont val="Arial"/>
        <family val="2"/>
      </rPr>
      <t>Items associated with particularly high risk</t>
    </r>
  </si>
  <si>
    <r>
      <rPr>
        <sz val="8"/>
        <rFont val="Arial"/>
        <family val="2"/>
      </rPr>
      <t>Covered bonds</t>
    </r>
  </si>
  <si>
    <r>
      <rPr>
        <sz val="8"/>
        <rFont val="Arial"/>
        <family val="2"/>
      </rPr>
      <t>Claims on banks and companies with a short-term credit assessment</t>
    </r>
  </si>
  <si>
    <r>
      <rPr>
        <sz val="8"/>
        <rFont val="Arial"/>
        <family val="2"/>
      </rPr>
      <t>Units in open-ended investment funds</t>
    </r>
  </si>
  <si>
    <r>
      <rPr>
        <sz val="8"/>
        <rFont val="Arial"/>
        <family val="2"/>
      </rPr>
      <t>Equity</t>
    </r>
  </si>
  <si>
    <r>
      <rPr>
        <sz val="8"/>
        <rFont val="Arial"/>
        <family val="2"/>
      </rPr>
      <t>Other items</t>
    </r>
  </si>
  <si>
    <r>
      <rPr>
        <b/>
        <i/>
        <sz val="8"/>
        <rFont val="Arial"/>
        <family val="2"/>
      </rPr>
      <t>Securitised positions</t>
    </r>
  </si>
  <si>
    <r>
      <rPr>
        <sz val="8"/>
        <rFont val="Arial"/>
        <family val="2"/>
      </rPr>
      <t>of which: resecuritisation</t>
    </r>
  </si>
  <si>
    <r>
      <rPr>
        <b/>
        <sz val="8"/>
        <rFont val="Arial"/>
        <family val="2"/>
      </rPr>
      <t>Risk-weighted exposures – IRB Approach after reductions for amounts disclosed under item 1.1.1.29 of the KAP Form</t>
    </r>
  </si>
  <si>
    <r>
      <rPr>
        <b/>
        <sz val="8"/>
        <rFont val="Arial"/>
        <family val="2"/>
      </rPr>
      <t>1.1.2.a</t>
    </r>
  </si>
  <si>
    <r>
      <rPr>
        <b/>
        <sz val="8"/>
        <rFont val="Arial"/>
        <family val="2"/>
      </rPr>
      <t xml:space="preserve">Risk-weighted exposures – IRB Approach </t>
    </r>
  </si>
  <si>
    <r>
      <rPr>
        <b/>
        <i/>
        <sz val="8"/>
        <rFont val="Arial"/>
        <family val="2"/>
      </rPr>
      <t>Risk-weighted exposures – FIRB Approach</t>
    </r>
  </si>
  <si>
    <r>
      <rPr>
        <sz val="8"/>
        <rFont val="Arial"/>
        <family val="2"/>
      </rPr>
      <t>FIRB Approach: Exposures to central governments and central banks</t>
    </r>
  </si>
  <si>
    <r>
      <rPr>
        <sz val="8"/>
        <rFont val="Arial"/>
        <family val="2"/>
      </rPr>
      <t>FIRB Approach: Exposures to banks;</t>
    </r>
  </si>
  <si>
    <r>
      <rPr>
        <sz val="8"/>
        <rFont val="Arial"/>
        <family val="2"/>
      </rPr>
      <t>FIRB Approach: exposures to companies – SME</t>
    </r>
  </si>
  <si>
    <r>
      <rPr>
        <sz val="8"/>
        <rFont val="Arial"/>
        <family val="2"/>
      </rPr>
      <t>FIRB Approach: exposures to companies – specialised lending</t>
    </r>
  </si>
  <si>
    <r>
      <rPr>
        <sz val="8"/>
        <rFont val="Arial"/>
        <family val="2"/>
      </rPr>
      <t>FIRB Approach: exposures to companies – other</t>
    </r>
  </si>
  <si>
    <r>
      <rPr>
        <b/>
        <i/>
        <sz val="8"/>
        <rFont val="Arial"/>
        <family val="2"/>
      </rPr>
      <t>Risk-weighted exposures – AIRB Approach</t>
    </r>
  </si>
  <si>
    <r>
      <rPr>
        <sz val="8"/>
        <rFont val="Arial"/>
        <family val="2"/>
      </rPr>
      <t>AIRB Approach: Exposures to central governments and central banks</t>
    </r>
  </si>
  <si>
    <r>
      <rPr>
        <sz val="8"/>
        <rFont val="Arial"/>
        <family val="2"/>
      </rPr>
      <t>AIRB Approach: Exposures to banks;</t>
    </r>
  </si>
  <si>
    <r>
      <rPr>
        <sz val="8"/>
        <rFont val="Arial"/>
        <family val="2"/>
      </rPr>
      <t>AIRB Approach: exposures to companies – SME</t>
    </r>
  </si>
  <si>
    <r>
      <rPr>
        <sz val="8"/>
        <rFont val="Arial"/>
        <family val="2"/>
      </rPr>
      <t>AIRB Approach: exposures to companies – specialised lending</t>
    </r>
  </si>
  <si>
    <r>
      <rPr>
        <sz val="8"/>
        <rFont val="Arial"/>
        <family val="2"/>
      </rPr>
      <t>AIRB Approach: exposures to companies – other</t>
    </r>
  </si>
  <si>
    <r>
      <rPr>
        <sz val="8"/>
        <rFont val="Arial"/>
        <family val="2"/>
      </rPr>
      <t>Retail exposures secured by mortgages on immovable property – SME</t>
    </r>
  </si>
  <si>
    <r>
      <rPr>
        <sz val="8"/>
        <rFont val="Arial"/>
        <family val="2"/>
      </rPr>
      <t>Other retail exposures secured by mortgages on immovable property – other</t>
    </r>
  </si>
  <si>
    <r>
      <rPr>
        <sz val="8"/>
        <rFont val="Arial"/>
        <family val="2"/>
      </rPr>
      <t>Retail – qualifying revolving exposures</t>
    </r>
  </si>
  <si>
    <r>
      <rPr>
        <sz val="8"/>
        <rFont val="Arial"/>
        <family val="2"/>
      </rPr>
      <t>Retail – other SME</t>
    </r>
  </si>
  <si>
    <r>
      <rPr>
        <sz val="8"/>
        <rFont val="Arial"/>
        <family val="2"/>
      </rPr>
      <t xml:space="preserve">Retail – other </t>
    </r>
  </si>
  <si>
    <r>
      <rPr>
        <b/>
        <i/>
        <sz val="8"/>
        <rFont val="Arial"/>
        <family val="2"/>
      </rPr>
      <t xml:space="preserve">IRB Approach: Equity </t>
    </r>
  </si>
  <si>
    <r>
      <rPr>
        <b/>
        <i/>
        <sz val="8"/>
        <rFont val="Arial"/>
        <family val="2"/>
      </rPr>
      <t xml:space="preserve">IRB Approach: Securitised positions </t>
    </r>
  </si>
  <si>
    <r>
      <rPr>
        <i/>
        <sz val="8"/>
        <rFont val="Arial"/>
        <family val="2"/>
      </rPr>
      <t>of which: resecuritisation</t>
    </r>
  </si>
  <si>
    <r>
      <rPr>
        <b/>
        <i/>
        <sz val="8"/>
        <rFont val="Arial"/>
        <family val="2"/>
      </rPr>
      <t>Other assets</t>
    </r>
  </si>
  <si>
    <r>
      <rPr>
        <b/>
        <i/>
        <sz val="8"/>
        <rFont val="Arial"/>
        <family val="2"/>
      </rPr>
      <t xml:space="preserve">Risk exposure amount for contributions to the default fund of a CCP   </t>
    </r>
  </si>
  <si>
    <r>
      <rPr>
        <b/>
        <i/>
        <sz val="8"/>
        <rFont val="Arial"/>
        <family val="2"/>
      </rPr>
      <t xml:space="preserve">RISK EXPOSURE AMOUNT FOR SETTLEMENT/DELIVERY (EXCEPT FOR FREE DELIVERIES) </t>
    </r>
  </si>
  <si>
    <r>
      <rPr>
        <b/>
        <sz val="8"/>
        <rFont val="Arial"/>
        <family val="2"/>
      </rPr>
      <t xml:space="preserve">Settlement/delivery risk in the non-trading book  </t>
    </r>
  </si>
  <si>
    <r>
      <rPr>
        <b/>
        <sz val="8"/>
        <rFont val="Arial"/>
        <family val="2"/>
      </rPr>
      <t>Settlement/delivery risk in the trading book</t>
    </r>
  </si>
  <si>
    <r>
      <rPr>
        <b/>
        <i/>
        <sz val="8"/>
        <rFont val="Arial"/>
        <family val="2"/>
      </rPr>
      <t xml:space="preserve">RISK EXPOSURE AMOUNT FOR MARKET RISKS </t>
    </r>
  </si>
  <si>
    <r>
      <rPr>
        <b/>
        <sz val="8"/>
        <rFont val="Arial"/>
        <family val="2"/>
      </rPr>
      <t>Exposure to market risks – a bank not applying the Internal Models Approach</t>
    </r>
  </si>
  <si>
    <r>
      <rPr>
        <sz val="8"/>
        <rFont val="Arial"/>
        <family val="2"/>
      </rPr>
      <t xml:space="preserve">Exposure to position risk for debt securities </t>
    </r>
  </si>
  <si>
    <r>
      <rPr>
        <sz val="8"/>
        <rFont val="Arial"/>
        <family val="2"/>
      </rPr>
      <t>Exposure to position risk for equity</t>
    </r>
  </si>
  <si>
    <r>
      <rPr>
        <sz val="8"/>
        <rFont val="Arial"/>
        <family val="2"/>
      </rPr>
      <t xml:space="preserve">Exposure to foreign exchange risk </t>
    </r>
  </si>
  <si>
    <r>
      <rPr>
        <sz val="8"/>
        <rFont val="Arial"/>
        <family val="2"/>
      </rPr>
      <t>Exposure to commodities risk</t>
    </r>
  </si>
  <si>
    <r>
      <rPr>
        <b/>
        <sz val="8"/>
        <rFont val="Arial"/>
        <family val="2"/>
      </rPr>
      <t>Exposure to market risks – a bank applying the Internal Models Approach</t>
    </r>
  </si>
  <si>
    <r>
      <rPr>
        <b/>
        <i/>
        <sz val="8"/>
        <rFont val="Arial"/>
        <family val="2"/>
      </rPr>
      <t>RISK EXPOSURE AMOUNT FOR OPERATIONAL RISK</t>
    </r>
  </si>
  <si>
    <r>
      <rPr>
        <b/>
        <sz val="8"/>
        <rFont val="Arial"/>
        <family val="2"/>
      </rPr>
      <t>Basic Indicator Approach</t>
    </r>
  </si>
  <si>
    <r>
      <rPr>
        <b/>
        <sz val="8"/>
        <rFont val="Arial"/>
        <family val="2"/>
      </rPr>
      <t>Standardised / Alternative Standardised approaches</t>
    </r>
  </si>
  <si>
    <r>
      <rPr>
        <b/>
        <sz val="8"/>
        <rFont val="Arial"/>
        <family val="2"/>
      </rPr>
      <t xml:space="preserve">Advanced Measurement Approach </t>
    </r>
  </si>
  <si>
    <r>
      <rPr>
        <b/>
        <i/>
        <sz val="8"/>
        <rFont val="Arial"/>
        <family val="2"/>
      </rPr>
      <t xml:space="preserve">RISK EXPOSURE AMOUNT FOR CREDIT VALUATION ADJUSTMENT </t>
    </r>
  </si>
  <si>
    <r>
      <rPr>
        <b/>
        <sz val="8"/>
        <rFont val="Arial"/>
        <family val="2"/>
      </rPr>
      <t>Advanced method</t>
    </r>
  </si>
  <si>
    <r>
      <rPr>
        <b/>
        <sz val="8"/>
        <rFont val="Arial"/>
        <family val="2"/>
      </rPr>
      <t>Standardised Method</t>
    </r>
  </si>
  <si>
    <r>
      <rPr>
        <b/>
        <i/>
        <sz val="8"/>
        <rFont val="Arial"/>
        <family val="2"/>
      </rPr>
      <t xml:space="preserve">RISK EXPOSURE AMOUNT RELATED TO EXPOSURE LIMIT EXCESSES IN THE TRADING BOOK  </t>
    </r>
  </si>
  <si>
    <r>
      <rPr>
        <b/>
        <sz val="8"/>
        <rFont val="Arial"/>
        <family val="2"/>
      </rPr>
      <t xml:space="preserve">CET1 CAPITAL ADEQUACY RATIO </t>
    </r>
  </si>
  <si>
    <r>
      <rPr>
        <b/>
        <sz val="8"/>
        <rFont val="Arial"/>
        <family val="2"/>
      </rPr>
      <t>Surplus (+) or deficit (-) of CET1 capital</t>
    </r>
  </si>
  <si>
    <r>
      <rPr>
        <b/>
        <sz val="8"/>
        <rFont val="Arial"/>
        <family val="2"/>
      </rPr>
      <t xml:space="preserve">Minimum CET1 Capital adequacy ratio determined for a bank </t>
    </r>
  </si>
  <si>
    <r>
      <rPr>
        <b/>
        <sz val="8"/>
        <rFont val="Arial"/>
        <family val="2"/>
      </rPr>
      <t>T1 CAPITAL ADEQUACY RATIO</t>
    </r>
  </si>
  <si>
    <r>
      <rPr>
        <b/>
        <sz val="8"/>
        <rFont val="Arial"/>
        <family val="2"/>
      </rPr>
      <t>Surplus (+) or deficit (-) of T1 capital</t>
    </r>
  </si>
  <si>
    <r>
      <rPr>
        <b/>
        <sz val="8"/>
        <rFont val="Arial"/>
        <family val="2"/>
      </rPr>
      <t>Minimum T1 Capital adequacy ratio determined for a bank</t>
    </r>
  </si>
  <si>
    <r>
      <rPr>
        <b/>
        <sz val="8"/>
        <rFont val="Arial"/>
        <family val="2"/>
      </rPr>
      <t>CAPITAL ADEQUACY RATIO</t>
    </r>
  </si>
  <si>
    <r>
      <rPr>
        <b/>
        <sz val="8"/>
        <rFont val="Arial"/>
        <family val="2"/>
      </rPr>
      <t>Surplus (+) or deficit (-) of capital</t>
    </r>
  </si>
  <si>
    <r>
      <rPr>
        <b/>
        <sz val="8"/>
        <rFont val="Arial"/>
        <family val="2"/>
      </rPr>
      <t>Minimum capital adequacy ratio determined for a bank</t>
    </r>
  </si>
  <si>
    <r>
      <rPr>
        <sz val="8"/>
        <rFont val="Arial"/>
        <family val="2"/>
      </rPr>
      <t>In ________,__   _____  20__</t>
    </r>
  </si>
  <si>
    <r>
      <rPr>
        <sz val="8"/>
        <rFont val="Arial"/>
        <family val="2"/>
      </rPr>
      <t xml:space="preserve">Report prepared by: </t>
    </r>
  </si>
  <si>
    <r>
      <rPr>
        <sz val="8"/>
        <rFont val="Arial"/>
        <family val="2"/>
      </rPr>
      <t>________________________</t>
    </r>
  </si>
  <si>
    <r>
      <rPr>
        <sz val="8"/>
        <rFont val="Arial"/>
        <family val="2"/>
      </rPr>
      <t>(name and surname)</t>
    </r>
  </si>
  <si>
    <r>
      <rPr>
        <sz val="8"/>
        <rFont val="Arial"/>
        <family val="2"/>
      </rPr>
      <t>________________________</t>
    </r>
  </si>
  <si>
    <r>
      <rPr>
        <sz val="8"/>
        <rFont val="Arial"/>
        <family val="2"/>
      </rPr>
      <t>(email)</t>
    </r>
  </si>
  <si>
    <r>
      <rPr>
        <sz val="8"/>
        <rFont val="Arial"/>
        <family val="2"/>
      </rPr>
      <t>________________________</t>
    </r>
  </si>
  <si>
    <r>
      <rPr>
        <sz val="8"/>
        <rFont val="Arial"/>
        <family val="2"/>
      </rPr>
      <t>(contact telephone)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</si>
</sst>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yyyy\-mm\-dd;@"/>
    <numFmt numFmtId="165" formatCode="0.0"/>
    <numFmt numFmtId="166" formatCode="0.0000"/>
    <numFmt numFmtId="167" formatCode="0.0000%"/>
    <numFmt numFmtId="168" formatCode="0.0%"/>
    <numFmt numFmtId="169" formatCode="_-* #,##0.00_-;\-* #,##0.00_-;_-* \-??_-;_-@_-"/>
    <numFmt numFmtId="170" formatCode="_-* #,##0.00_-;\-* #,##0.00_-;_-* &quot;-&quot;??_-;_-@_-"/>
    <numFmt numFmtId="171" formatCode="&quot;Yes&quot;;[Red]&quot;No&quot;"/>
    <numFmt numFmtId="172" formatCode="0.00000"/>
    <numFmt numFmtId="173" formatCode="[&gt;0]General"/>
    <numFmt numFmtId="174" formatCode="_-* #,##0.00\ _k_n_-;\-* #,##0.00\ _k_n_-;_-* &quot;-&quot;??\ _k_n_-;_-@_-"/>
  </numFmts>
  <fonts count="7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sz val="10"/>
      <name val="Arial"/>
      <family val="2"/>
      <charset val="238"/>
    </font>
    <font>
      <sz val="12"/>
      <color theme="1"/>
      <name val="Arial"/>
      <family val="2"/>
      <charset val="238"/>
    </font>
    <font>
      <sz val="12"/>
      <name val="Arial"/>
      <family val="2"/>
    </font>
    <font>
      <b/>
      <sz val="11"/>
      <color indexed="8"/>
      <name val="Calibri"/>
      <family val="2"/>
    </font>
    <font>
      <b/>
      <sz val="10"/>
      <color indexed="63"/>
      <name val="Arial"/>
      <family val="2"/>
    </font>
    <font>
      <sz val="11"/>
      <color indexed="60"/>
      <name val="Calibri"/>
      <family val="2"/>
    </font>
    <font>
      <b/>
      <sz val="10"/>
      <color indexed="8"/>
      <name val="Arial"/>
      <family val="2"/>
    </font>
    <font>
      <sz val="12"/>
      <name val="Arial"/>
      <family val="2"/>
      <charset val="238"/>
    </font>
    <font>
      <sz val="11"/>
      <color theme="1"/>
      <name val="Calibri"/>
      <family val="2"/>
      <charset val="238"/>
      <scheme val="minor"/>
    </font>
    <font>
      <b/>
      <sz val="12"/>
      <name val="Arial"/>
      <family val="2"/>
      <charset val="238"/>
    </font>
    <font>
      <b/>
      <sz val="8"/>
      <name val="Arial"/>
      <family val="2"/>
      <charset val="238"/>
    </font>
    <font>
      <sz val="8"/>
      <name val="Arial"/>
      <family val="2"/>
      <charset val="238"/>
    </font>
    <font>
      <i/>
      <sz val="8"/>
      <name val="Arial"/>
      <family val="2"/>
      <charset val="238"/>
    </font>
    <font>
      <b/>
      <i/>
      <sz val="8"/>
      <name val="Arial"/>
      <family val="2"/>
      <charset val="238"/>
    </font>
    <font>
      <b/>
      <strike/>
      <sz val="8"/>
      <name val="Arial"/>
      <family val="2"/>
      <charset val="238"/>
    </font>
    <font>
      <i/>
      <strike/>
      <sz val="8"/>
      <name val="Arial"/>
      <family val="2"/>
      <charset val="238"/>
    </font>
    <font>
      <strike/>
      <sz val="8"/>
      <name val="Arial"/>
      <family val="2"/>
      <charset val="238"/>
    </font>
    <font>
      <b/>
      <i/>
      <sz val="8"/>
      <name val="Arial"/>
      <family val="2"/>
    </font>
    <font>
      <b/>
      <sz val="12"/>
      <name val="Arial"/>
      <family val="2"/>
    </font>
    <font>
      <b/>
      <sz val="8"/>
      <name val="Arial"/>
      <family val="2"/>
    </font>
    <font>
      <sz val="8"/>
      <name val="Arial"/>
      <family val="2"/>
    </font>
    <font>
      <i/>
      <sz val="8"/>
      <name val="Arial"/>
      <family val="2"/>
    </font>
    <font>
      <sz val="11"/>
      <name val="Calibri"/>
      <family val="2"/>
      <charset val="238"/>
      <scheme val="minor"/>
    </font>
    <font>
      <b/>
      <u/>
      <sz val="8"/>
      <name val="Arial"/>
      <family val="2"/>
    </font>
    <font>
      <i/>
      <sz val="8"/>
      <name val="Arial"/>
    </font>
    <font>
      <sz val="8"/>
      <name val="Arial"/>
    </font>
    <font>
      <i/>
      <sz val="8"/>
      <color theme="1"/>
      <name val="Arial"/>
      <family val="2"/>
      <charset val="238"/>
    </font>
    <font>
      <b/>
      <i/>
      <sz val="8"/>
      <name val="Arial"/>
    </font>
    <font>
      <b/>
      <i/>
      <sz val="10"/>
      <color theme="1"/>
      <name val="Arial"/>
      <family val="2"/>
      <charset val="238"/>
    </font>
    <font>
      <b/>
      <i/>
      <sz val="8"/>
      <color theme="1"/>
      <name val="Arial"/>
      <family val="2"/>
      <charset val="238"/>
    </font>
    <font>
      <sz val="8"/>
      <color theme="1"/>
      <name val="Arial"/>
      <family val="2"/>
      <charset val="238"/>
    </font>
    <font>
      <b/>
      <sz val="8"/>
      <name val="Arial"/>
    </font>
    <font>
      <b/>
      <sz val="8"/>
      <color theme="1"/>
      <name val="Arial"/>
      <family val="2"/>
      <charset val="238"/>
    </font>
  </fonts>
  <fills count="35">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59">
    <xf numFmtId="0" fontId="0" fillId="0" borderId="0"/>
    <xf numFmtId="0" fontId="2" fillId="0" borderId="0"/>
    <xf numFmtId="0" fontId="4" fillId="0" borderId="0">
      <alignment vertical="center"/>
    </xf>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8" borderId="6" applyNumberFormat="0" applyAlignment="0" applyProtection="0"/>
    <xf numFmtId="0" fontId="10" fillId="5" borderId="0" applyNumberFormat="0" applyBorder="0" applyAlignment="0" applyProtection="0"/>
    <xf numFmtId="0" fontId="11" fillId="21" borderId="6" applyNumberFormat="0" applyAlignment="0" applyProtection="0"/>
    <xf numFmtId="0" fontId="12" fillId="21" borderId="6" applyNumberFormat="0" applyAlignment="0" applyProtection="0"/>
    <xf numFmtId="0" fontId="13" fillId="22" borderId="7" applyNumberFormat="0" applyAlignment="0" applyProtection="0"/>
    <xf numFmtId="0" fontId="14" fillId="0" borderId="8" applyNumberFormat="0" applyFill="0" applyAlignment="0" applyProtection="0"/>
    <xf numFmtId="0" fontId="15" fillId="22" borderId="7" applyNumberFormat="0" applyAlignment="0" applyProtection="0"/>
    <xf numFmtId="3" fontId="16" fillId="23" borderId="1" applyFont="0" applyFill="0" applyProtection="0">
      <alignment horizontal="right" vertical="center"/>
    </xf>
    <xf numFmtId="0" fontId="17" fillId="0" borderId="0" applyNumberFormat="0" applyFill="0" applyBorder="0" applyAlignment="0" applyProtection="0"/>
    <xf numFmtId="0" fontId="18" fillId="0" borderId="9" applyNumberFormat="0" applyFill="0" applyAlignment="0" applyProtection="0"/>
    <xf numFmtId="0" fontId="19" fillId="0" borderId="10"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13" fillId="22" borderId="7" applyNumberFormat="0" applyAlignment="0" applyProtection="0"/>
    <xf numFmtId="0" fontId="20"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9" fillId="8"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4" fillId="2" borderId="1" applyNumberFormat="0" applyFont="0" applyBorder="0" applyProtection="0">
      <alignment horizontal="center" vertical="center"/>
    </xf>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23" borderId="5" applyFont="0" applyBorder="0">
      <alignment horizontal="center" wrapText="1"/>
    </xf>
    <xf numFmtId="3" fontId="4" fillId="24" borderId="1" applyFont="0" applyProtection="0">
      <alignment horizontal="right" vertical="center"/>
    </xf>
    <xf numFmtId="10" fontId="4" fillId="24" borderId="1" applyFont="0" applyProtection="0">
      <alignment horizontal="right" vertical="center"/>
    </xf>
    <xf numFmtId="9" fontId="4" fillId="24" borderId="1" applyFont="0" applyProtection="0">
      <alignment horizontal="right" vertical="center"/>
    </xf>
    <xf numFmtId="0" fontId="4" fillId="24" borderId="5" applyNumberFormat="0" applyFont="0" applyBorder="0" applyProtection="0">
      <alignment horizontal="left" vertical="center"/>
    </xf>
    <xf numFmtId="0" fontId="28" fillId="0" borderId="0" applyNumberFormat="0" applyFill="0" applyBorder="0" applyAlignment="0" applyProtection="0">
      <alignment vertical="top"/>
      <protection locked="0"/>
    </xf>
    <xf numFmtId="0" fontId="14" fillId="0" borderId="8" applyNumberFormat="0" applyFill="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4" borderId="0" applyNumberFormat="0" applyBorder="0" applyAlignment="0" applyProtection="0"/>
    <xf numFmtId="0" fontId="31" fillId="8" borderId="6" applyNumberFormat="0" applyAlignment="0" applyProtection="0"/>
    <xf numFmtId="164" fontId="4" fillId="25" borderId="1" applyFont="0">
      <alignment vertical="center"/>
      <protection locked="0"/>
    </xf>
    <xf numFmtId="3" fontId="4" fillId="25" borderId="1" applyFont="0">
      <alignment horizontal="right" vertical="center"/>
      <protection locked="0"/>
    </xf>
    <xf numFmtId="165" fontId="4" fillId="25" borderId="1" applyFont="0">
      <alignment horizontal="right" vertical="center"/>
      <protection locked="0"/>
    </xf>
    <xf numFmtId="166" fontId="4" fillId="26" borderId="1" applyFont="0">
      <alignment vertical="center"/>
      <protection locked="0"/>
    </xf>
    <xf numFmtId="10" fontId="4" fillId="25" borderId="1" applyFont="0">
      <alignment horizontal="right" vertical="center"/>
      <protection locked="0"/>
    </xf>
    <xf numFmtId="9" fontId="4" fillId="25" borderId="2" applyFont="0">
      <alignment horizontal="right" vertical="center"/>
      <protection locked="0"/>
    </xf>
    <xf numFmtId="167" fontId="4" fillId="25" borderId="1" applyFont="0">
      <alignment horizontal="right" vertical="center"/>
      <protection locked="0"/>
    </xf>
    <xf numFmtId="168" fontId="4" fillId="25" borderId="2" applyFont="0">
      <alignment horizontal="right" vertical="center"/>
      <protection locked="0"/>
    </xf>
    <xf numFmtId="0" fontId="4" fillId="25" borderId="1" applyFont="0">
      <alignment horizontal="center" vertical="center" wrapText="1"/>
      <protection locked="0"/>
    </xf>
    <xf numFmtId="49" fontId="4" fillId="25" borderId="1" applyFont="0">
      <alignment vertical="center"/>
      <protection locked="0"/>
    </xf>
    <xf numFmtId="0" fontId="4" fillId="27" borderId="12" applyNumberFormat="0" applyFont="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xf numFmtId="0" fontId="32" fillId="21" borderId="13" applyNumberFormat="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3" fillId="0" borderId="8" applyNumberFormat="0" applyFill="0" applyAlignment="0" applyProtection="0"/>
    <xf numFmtId="0" fontId="34" fillId="0" borderId="0" applyNumberFormat="0" applyFill="0" applyBorder="0" applyAlignment="0" applyProtection="0"/>
    <xf numFmtId="169" fontId="4" fillId="0" borderId="0" applyFill="0" applyBorder="0" applyAlignment="0" applyProtection="0"/>
    <xf numFmtId="169" fontId="4" fillId="0" borderId="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35"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2" fillId="0" borderId="0"/>
    <xf numFmtId="0" fontId="4" fillId="0" borderId="0"/>
    <xf numFmtId="0" fontId="36" fillId="0" borderId="0"/>
    <xf numFmtId="0" fontId="4" fillId="0" borderId="0"/>
    <xf numFmtId="0" fontId="4" fillId="0" borderId="0"/>
    <xf numFmtId="0" fontId="4" fillId="27" borderId="12" applyNumberFormat="0" applyFont="0" applyAlignment="0" applyProtection="0"/>
    <xf numFmtId="0" fontId="4" fillId="27" borderId="12" applyNumberFormat="0" applyFont="0" applyAlignment="0" applyProtection="0"/>
    <xf numFmtId="0" fontId="2" fillId="0" borderId="0"/>
    <xf numFmtId="0" fontId="38" fillId="0" borderId="0"/>
    <xf numFmtId="0" fontId="4" fillId="0" borderId="0"/>
    <xf numFmtId="0" fontId="37" fillId="0" borderId="0"/>
    <xf numFmtId="0" fontId="38" fillId="0" borderId="0"/>
    <xf numFmtId="0" fontId="38" fillId="0" borderId="0"/>
    <xf numFmtId="0" fontId="39" fillId="0" borderId="0"/>
    <xf numFmtId="0" fontId="38" fillId="0" borderId="0"/>
    <xf numFmtId="3" fontId="4" fillId="29" borderId="1" applyFont="0">
      <alignment horizontal="right" vertical="center"/>
      <protection locked="0"/>
    </xf>
    <xf numFmtId="165" fontId="4" fillId="29" borderId="1" applyFont="0">
      <alignment horizontal="right" vertical="center"/>
      <protection locked="0"/>
    </xf>
    <xf numFmtId="10" fontId="4" fillId="29" borderId="1" applyFont="0">
      <alignment horizontal="right" vertical="center"/>
      <protection locked="0"/>
    </xf>
    <xf numFmtId="9" fontId="4" fillId="29" borderId="1" applyFont="0">
      <alignment horizontal="right" vertical="center"/>
      <protection locked="0"/>
    </xf>
    <xf numFmtId="167" fontId="4" fillId="29" borderId="1" applyFont="0">
      <alignment horizontal="right" vertical="center"/>
      <protection locked="0"/>
    </xf>
    <xf numFmtId="168" fontId="4" fillId="29" borderId="2" applyFont="0">
      <alignment horizontal="right" vertical="center"/>
      <protection locked="0"/>
    </xf>
    <xf numFmtId="0" fontId="4" fillId="29" borderId="1" applyFont="0">
      <alignment horizontal="center" vertical="center" wrapText="1"/>
      <protection locked="0"/>
    </xf>
    <xf numFmtId="0" fontId="4" fillId="29" borderId="1" applyNumberFormat="0" applyFont="0">
      <alignment horizontal="center" vertical="center" wrapText="1"/>
      <protection locked="0"/>
    </xf>
    <xf numFmtId="0" fontId="40" fillId="0" borderId="14" applyNumberFormat="0" applyFill="0" applyAlignment="0" applyProtection="0"/>
    <xf numFmtId="0" fontId="41" fillId="21"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3" fontId="4" fillId="30" borderId="1" applyFont="0">
      <alignment horizontal="right" vertical="center"/>
      <protection locked="0"/>
    </xf>
    <xf numFmtId="0" fontId="30" fillId="4" borderId="0" applyNumberFormat="0" applyBorder="0" applyAlignment="0" applyProtection="0"/>
    <xf numFmtId="0" fontId="32" fillId="21" borderId="13" applyNumberFormat="0" applyAlignment="0" applyProtection="0"/>
    <xf numFmtId="0" fontId="42" fillId="28" borderId="0" applyNumberFormat="0" applyBorder="0" applyAlignment="0" applyProtection="0"/>
    <xf numFmtId="171" fontId="4" fillId="23" borderId="1" applyFont="0">
      <alignment horizontal="center" vertical="center"/>
    </xf>
    <xf numFmtId="3" fontId="4" fillId="23" borderId="1" applyFont="0">
      <alignment horizontal="right" vertical="center"/>
    </xf>
    <xf numFmtId="172" fontId="4" fillId="23" borderId="1" applyFont="0">
      <alignment horizontal="right" vertical="center"/>
    </xf>
    <xf numFmtId="165" fontId="4" fillId="23" borderId="1" applyFont="0">
      <alignment horizontal="right" vertical="center"/>
    </xf>
    <xf numFmtId="10" fontId="4" fillId="23" borderId="1" applyFont="0">
      <alignment horizontal="right" vertical="center"/>
    </xf>
    <xf numFmtId="9" fontId="4" fillId="23" borderId="1" applyFont="0">
      <alignment horizontal="right" vertical="center"/>
    </xf>
    <xf numFmtId="173" fontId="4" fillId="23" borderId="1" applyFont="0">
      <alignment horizontal="center" wrapText="1"/>
    </xf>
    <xf numFmtId="0" fontId="4" fillId="0" borderId="0"/>
    <xf numFmtId="0" fontId="4" fillId="0" borderId="0"/>
    <xf numFmtId="0" fontId="3" fillId="0" borderId="0"/>
    <xf numFmtId="0" fontId="4" fillId="0" borderId="0"/>
    <xf numFmtId="0" fontId="4" fillId="0" borderId="0"/>
    <xf numFmtId="164" fontId="4" fillId="31" borderId="1" applyFont="0">
      <alignment vertical="center"/>
    </xf>
    <xf numFmtId="1" fontId="4" fillId="31" borderId="1" applyFont="0">
      <alignment horizontal="right" vertical="center"/>
    </xf>
    <xf numFmtId="166" fontId="4" fillId="31" borderId="1" applyFont="0">
      <alignment vertical="center"/>
    </xf>
    <xf numFmtId="9" fontId="4" fillId="31" borderId="1" applyFont="0">
      <alignment horizontal="right" vertical="center"/>
    </xf>
    <xf numFmtId="167" fontId="4" fillId="31" borderId="1" applyFont="0">
      <alignment horizontal="right" vertical="center"/>
    </xf>
    <xf numFmtId="10" fontId="4" fillId="31" borderId="1" applyFont="0">
      <alignment horizontal="right" vertical="center"/>
    </xf>
    <xf numFmtId="0" fontId="4" fillId="31" borderId="1" applyFont="0">
      <alignment horizontal="center" vertical="center" wrapText="1"/>
    </xf>
    <xf numFmtId="49" fontId="4" fillId="31" borderId="1" applyFont="0">
      <alignment vertical="center"/>
    </xf>
    <xf numFmtId="166" fontId="4" fillId="32" borderId="1" applyFont="0">
      <alignment vertical="center"/>
    </xf>
    <xf numFmtId="9" fontId="4" fillId="32" borderId="1" applyFont="0">
      <alignment horizontal="right" vertical="center"/>
    </xf>
    <xf numFmtId="164" fontId="4" fillId="33" borderId="1">
      <alignment vertical="center"/>
    </xf>
    <xf numFmtId="166" fontId="4" fillId="34" borderId="1" applyFont="0">
      <alignment horizontal="right" vertical="center"/>
    </xf>
    <xf numFmtId="1" fontId="4" fillId="34" borderId="1" applyFont="0">
      <alignment horizontal="right" vertical="center"/>
    </xf>
    <xf numFmtId="166" fontId="4" fillId="34" borderId="1" applyFont="0">
      <alignment vertical="center"/>
    </xf>
    <xf numFmtId="165" fontId="4" fillId="34" borderId="1" applyFont="0">
      <alignment vertical="center"/>
    </xf>
    <xf numFmtId="10" fontId="4" fillId="34" borderId="1" applyFont="0">
      <alignment horizontal="right" vertical="center"/>
    </xf>
    <xf numFmtId="9" fontId="4" fillId="34" borderId="1" applyFont="0">
      <alignment horizontal="right" vertical="center"/>
    </xf>
    <xf numFmtId="167" fontId="4" fillId="34" borderId="1" applyFont="0">
      <alignment horizontal="right" vertical="center"/>
    </xf>
    <xf numFmtId="10" fontId="4" fillId="34" borderId="4" applyFont="0">
      <alignment horizontal="right" vertical="center"/>
    </xf>
    <xf numFmtId="0" fontId="4" fillId="34" borderId="1" applyFont="0">
      <alignment horizontal="center" vertical="center" wrapText="1"/>
    </xf>
    <xf numFmtId="49" fontId="4" fillId="34" borderId="1" applyFont="0">
      <alignment vertical="center"/>
    </xf>
    <xf numFmtId="0" fontId="12" fillId="21" borderId="6" applyNumberFormat="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10" applyNumberFormat="0" applyFill="0" applyAlignment="0" applyProtection="0"/>
    <xf numFmtId="0" fontId="20" fillId="0" borderId="11" applyNumberFormat="0" applyFill="0" applyAlignment="0" applyProtection="0"/>
    <xf numFmtId="0" fontId="17" fillId="0" borderId="0" applyNumberFormat="0" applyFill="0" applyBorder="0" applyAlignment="0" applyProtection="0"/>
    <xf numFmtId="0" fontId="43" fillId="0" borderId="14" applyNumberFormat="0" applyFill="0" applyAlignment="0" applyProtection="0"/>
    <xf numFmtId="0" fontId="16" fillId="0" borderId="0" applyNumberFormat="0" applyFill="0" applyBorder="0" applyAlignment="0" applyProtection="0"/>
    <xf numFmtId="174" fontId="44"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2" fillId="0" borderId="0"/>
    <xf numFmtId="0" fontId="3" fillId="0" borderId="0"/>
    <xf numFmtId="0" fontId="4" fillId="0" borderId="0"/>
    <xf numFmtId="0" fontId="45" fillId="0" borderId="0"/>
    <xf numFmtId="9" fontId="3" fillId="0" borderId="0" applyFont="0" applyFill="0" applyBorder="0" applyAlignment="0" applyProtection="0"/>
    <xf numFmtId="9" fontId="3" fillId="0" borderId="0" applyFont="0" applyFill="0" applyBorder="0" applyAlignment="0" applyProtection="0"/>
    <xf numFmtId="0" fontId="37" fillId="0" borderId="0"/>
    <xf numFmtId="0" fontId="37" fillId="0" borderId="0"/>
    <xf numFmtId="0" fontId="1" fillId="0" borderId="0"/>
  </cellStyleXfs>
  <cellXfs count="126">
    <xf numFmtId="0" fontId="0" fillId="0" borderId="0" xfId="0"/>
    <xf numFmtId="0" fontId="50" fillId="0" borderId="0" xfId="1" applyFont="1" applyFill="1" applyAlignment="1">
      <alignment vertical="top"/>
    </xf>
    <xf numFmtId="0" fontId="48" fillId="0" borderId="0" xfId="155" applyFont="1" applyFill="1" applyAlignment="1">
      <alignment vertical="top"/>
    </xf>
    <xf numFmtId="0" fontId="47" fillId="0" borderId="0" xfId="155" applyFont="1" applyFill="1" applyAlignment="1">
      <alignment horizontal="right" vertical="top"/>
    </xf>
    <xf numFmtId="0" fontId="49" fillId="0" borderId="0" xfId="1" applyFont="1" applyFill="1" applyAlignment="1">
      <alignment vertical="top"/>
    </xf>
    <xf numFmtId="0" fontId="48" fillId="0" borderId="0" xfId="1" applyFont="1" applyFill="1" applyAlignment="1">
      <alignment vertical="top"/>
    </xf>
    <xf numFmtId="0" fontId="48" fillId="0" borderId="0" xfId="155" applyFont="1" applyFill="1" applyAlignment="1">
      <alignment horizontal="right" vertical="top"/>
    </xf>
    <xf numFmtId="0" fontId="47" fillId="0" borderId="19" xfId="1" applyFont="1" applyFill="1" applyBorder="1" applyAlignment="1">
      <alignment vertical="top" wrapText="1"/>
    </xf>
    <xf numFmtId="0" fontId="50" fillId="0" borderId="19" xfId="1" applyFont="1" applyFill="1" applyBorder="1" applyAlignment="1">
      <alignment vertical="top"/>
    </xf>
    <xf numFmtId="0" fontId="49" fillId="0" borderId="19" xfId="1" applyFont="1" applyFill="1" applyBorder="1" applyAlignment="1">
      <alignment vertical="top"/>
    </xf>
    <xf numFmtId="0" fontId="47" fillId="0" borderId="19" xfId="1" applyFont="1" applyFill="1" applyBorder="1" applyAlignment="1">
      <alignment vertical="top"/>
    </xf>
    <xf numFmtId="0" fontId="48" fillId="0" borderId="0" xfId="155" applyFont="1" applyFill="1" applyBorder="1" applyAlignment="1">
      <alignment vertical="top"/>
    </xf>
    <xf numFmtId="0" fontId="47" fillId="0" borderId="0" xfId="155" applyFont="1" applyFill="1" applyBorder="1" applyAlignment="1">
      <alignment horizontal="right" vertical="top"/>
    </xf>
    <xf numFmtId="0" fontId="48" fillId="0" borderId="0" xfId="155" applyFont="1" applyFill="1" applyBorder="1" applyAlignment="1">
      <alignment horizontal="right" vertical="top"/>
    </xf>
    <xf numFmtId="0" fontId="47" fillId="0" borderId="1" xfId="1" applyFont="1" applyFill="1" applyBorder="1" applyAlignment="1">
      <alignment horizontal="left" vertical="center" wrapText="1"/>
    </xf>
    <xf numFmtId="0" fontId="50" fillId="0" borderId="1" xfId="1" applyFont="1" applyFill="1" applyBorder="1" applyAlignment="1">
      <alignment horizontal="left" vertical="center" wrapText="1"/>
    </xf>
    <xf numFmtId="0" fontId="48" fillId="0" borderId="1" xfId="1" applyFont="1" applyFill="1" applyBorder="1" applyAlignment="1">
      <alignment horizontal="left" vertical="center" wrapText="1"/>
    </xf>
    <xf numFmtId="0" fontId="48" fillId="0" borderId="1" xfId="1" applyFont="1" applyFill="1" applyBorder="1" applyAlignment="1" applyProtection="1">
      <alignment horizontal="left" vertical="center" wrapText="1"/>
    </xf>
    <xf numFmtId="0" fontId="47" fillId="0" borderId="16" xfId="1" applyFont="1" applyFill="1" applyBorder="1" applyAlignment="1">
      <alignment horizontal="center" vertical="center" wrapText="1"/>
    </xf>
    <xf numFmtId="49" fontId="47" fillId="0" borderId="1" xfId="1" applyNumberFormat="1" applyFont="1" applyFill="1" applyBorder="1" applyAlignment="1">
      <alignment horizontal="left" vertical="center" wrapText="1"/>
    </xf>
    <xf numFmtId="0" fontId="49" fillId="0" borderId="1" xfId="1" applyFont="1" applyFill="1" applyBorder="1" applyAlignment="1">
      <alignment horizontal="left" vertical="center" wrapText="1"/>
    </xf>
    <xf numFmtId="0" fontId="50" fillId="0" borderId="1" xfId="1" applyFont="1" applyFill="1" applyBorder="1" applyAlignment="1">
      <alignment vertical="center" wrapText="1"/>
    </xf>
    <xf numFmtId="49" fontId="50" fillId="0" borderId="1" xfId="1" applyNumberFormat="1" applyFont="1" applyFill="1" applyBorder="1" applyAlignment="1">
      <alignment horizontal="left" vertical="center" wrapText="1"/>
    </xf>
    <xf numFmtId="0" fontId="47" fillId="0" borderId="22" xfId="1" applyFont="1" applyFill="1" applyBorder="1" applyAlignment="1">
      <alignment horizontal="left" vertical="center" wrapText="1"/>
    </xf>
    <xf numFmtId="0" fontId="49" fillId="0" borderId="1" xfId="1" applyFont="1" applyFill="1" applyBorder="1" applyAlignment="1" applyProtection="1">
      <alignment horizontal="left" vertical="center" wrapText="1"/>
    </xf>
    <xf numFmtId="0" fontId="47" fillId="0" borderId="15" xfId="1" applyFont="1" applyFill="1" applyBorder="1" applyAlignment="1">
      <alignment horizontal="center" vertical="center" wrapText="1"/>
    </xf>
    <xf numFmtId="0" fontId="47" fillId="0" borderId="25" xfId="1" applyFont="1" applyFill="1" applyBorder="1" applyAlignment="1">
      <alignment horizontal="center" vertical="center" wrapText="1"/>
    </xf>
    <xf numFmtId="0" fontId="48" fillId="0" borderId="19" xfId="1" applyFont="1" applyFill="1" applyBorder="1" applyAlignment="1">
      <alignment vertical="top"/>
    </xf>
    <xf numFmtId="3" fontId="50" fillId="0" borderId="26" xfId="1" applyNumberFormat="1" applyFont="1" applyFill="1" applyBorder="1" applyAlignment="1">
      <alignment horizontal="left" vertical="center"/>
    </xf>
    <xf numFmtId="3" fontId="48" fillId="0" borderId="26" xfId="1" applyNumberFormat="1" applyFont="1" applyFill="1" applyBorder="1" applyAlignment="1">
      <alignment horizontal="left" vertical="center"/>
    </xf>
    <xf numFmtId="3" fontId="49" fillId="0" borderId="26" xfId="1" applyNumberFormat="1" applyFont="1" applyFill="1" applyBorder="1" applyAlignment="1">
      <alignment horizontal="left" vertical="center"/>
    </xf>
    <xf numFmtId="3" fontId="49" fillId="0" borderId="18" xfId="1" applyNumberFormat="1" applyFont="1" applyFill="1" applyBorder="1" applyAlignment="1">
      <alignment horizontal="left" vertical="center"/>
    </xf>
    <xf numFmtId="3" fontId="50" fillId="0" borderId="18" xfId="1" applyNumberFormat="1" applyFont="1" applyFill="1" applyBorder="1" applyAlignment="1">
      <alignment horizontal="left" vertical="center"/>
    </xf>
    <xf numFmtId="3" fontId="47" fillId="0" borderId="18" xfId="1" applyNumberFormat="1" applyFont="1" applyFill="1" applyBorder="1" applyAlignment="1">
      <alignment horizontal="left" vertical="center"/>
    </xf>
    <xf numFmtId="0" fontId="47" fillId="0" borderId="1" xfId="1" applyFont="1" applyFill="1" applyBorder="1" applyAlignment="1">
      <alignment vertical="center" wrapText="1"/>
    </xf>
    <xf numFmtId="3" fontId="47" fillId="0" borderId="26" xfId="1" applyNumberFormat="1" applyFont="1" applyFill="1" applyBorder="1" applyAlignment="1">
      <alignment horizontal="left" vertical="center"/>
    </xf>
    <xf numFmtId="0" fontId="50" fillId="0" borderId="24" xfId="1" applyFont="1" applyFill="1" applyBorder="1" applyAlignment="1">
      <alignment horizontal="center" vertical="top" wrapText="1"/>
    </xf>
    <xf numFmtId="0" fontId="47" fillId="0" borderId="24" xfId="1" applyFont="1" applyFill="1" applyBorder="1" applyAlignment="1">
      <alignment horizontal="center" vertical="top" wrapText="1"/>
    </xf>
    <xf numFmtId="0" fontId="48" fillId="0" borderId="19" xfId="1" applyFont="1" applyFill="1" applyBorder="1" applyAlignment="1">
      <alignment vertical="top" wrapText="1"/>
    </xf>
    <xf numFmtId="0" fontId="51" fillId="0" borderId="19" xfId="1" applyFont="1" applyFill="1" applyBorder="1" applyAlignment="1">
      <alignment vertical="top"/>
    </xf>
    <xf numFmtId="0" fontId="53" fillId="0" borderId="19" xfId="1" applyFont="1" applyFill="1" applyBorder="1" applyAlignment="1">
      <alignment vertical="top"/>
    </xf>
    <xf numFmtId="0" fontId="50" fillId="0" borderId="19" xfId="1" applyFont="1" applyFill="1" applyBorder="1" applyAlignment="1">
      <alignment horizontal="center" vertical="top"/>
    </xf>
    <xf numFmtId="0" fontId="50" fillId="0" borderId="19" xfId="1" applyFont="1" applyFill="1" applyBorder="1" applyAlignment="1">
      <alignment vertical="top" wrapText="1"/>
    </xf>
    <xf numFmtId="3" fontId="48" fillId="0" borderId="18" xfId="1" applyNumberFormat="1" applyFont="1" applyFill="1" applyBorder="1" applyAlignment="1">
      <alignment horizontal="left" vertical="center"/>
    </xf>
    <xf numFmtId="0" fontId="50" fillId="0" borderId="19" xfId="1" applyFont="1" applyFill="1" applyBorder="1" applyAlignment="1">
      <alignment horizontal="left" vertical="top" wrapText="1"/>
    </xf>
    <xf numFmtId="3" fontId="47" fillId="0" borderId="21" xfId="1" applyNumberFormat="1" applyFont="1" applyFill="1" applyBorder="1" applyAlignment="1">
      <alignment horizontal="left" vertical="center"/>
    </xf>
    <xf numFmtId="0" fontId="48" fillId="0" borderId="23" xfId="1" applyFont="1" applyFill="1" applyBorder="1" applyAlignment="1">
      <alignment vertical="top"/>
    </xf>
    <xf numFmtId="0" fontId="48" fillId="0" borderId="0" xfId="1" applyFont="1" applyFill="1" applyBorder="1" applyAlignment="1">
      <alignment vertical="top"/>
    </xf>
    <xf numFmtId="0" fontId="47" fillId="0" borderId="3" xfId="1" applyFont="1" applyFill="1" applyBorder="1" applyAlignment="1">
      <alignment horizontal="left" vertical="center" wrapText="1"/>
    </xf>
    <xf numFmtId="3" fontId="47" fillId="0" borderId="0" xfId="1" applyNumberFormat="1" applyFont="1" applyFill="1" applyBorder="1" applyAlignment="1">
      <alignment horizontal="left" vertical="center"/>
    </xf>
    <xf numFmtId="0" fontId="47" fillId="0" borderId="0" xfId="1" applyFont="1" applyFill="1" applyBorder="1" applyAlignment="1">
      <alignment horizontal="left" vertical="center" wrapText="1"/>
    </xf>
    <xf numFmtId="0" fontId="50" fillId="0" borderId="2" xfId="1" applyFont="1" applyFill="1" applyBorder="1" applyAlignment="1">
      <alignment horizontal="left" vertical="center" wrapText="1"/>
    </xf>
    <xf numFmtId="0" fontId="50" fillId="0" borderId="20" xfId="1" applyFont="1" applyFill="1" applyBorder="1" applyAlignment="1">
      <alignment vertical="top" wrapText="1"/>
    </xf>
    <xf numFmtId="3" fontId="48" fillId="0" borderId="26" xfId="1" applyNumberFormat="1" applyFont="1" applyFill="1" applyBorder="1" applyAlignment="1">
      <alignment horizontal="left" vertical="center" wrapText="1"/>
    </xf>
    <xf numFmtId="0" fontId="55" fillId="0" borderId="0" xfId="155" applyFont="1" applyAlignment="1">
      <alignment vertical="top"/>
    </xf>
    <xf numFmtId="0" fontId="54" fillId="0" borderId="2" xfId="1" applyFont="1" applyFill="1" applyBorder="1" applyAlignment="1">
      <alignment horizontal="left" vertical="center" wrapText="1"/>
    </xf>
    <xf numFmtId="0" fontId="56" fillId="0" borderId="1" xfId="200" applyFont="1" applyFill="1" applyBorder="1" applyAlignment="1">
      <alignment horizontal="left" vertical="center" wrapText="1"/>
    </xf>
    <xf numFmtId="0" fontId="47" fillId="0" borderId="0" xfId="155" applyFont="1" applyFill="1" applyAlignment="1">
      <alignment vertical="top"/>
    </xf>
    <xf numFmtId="0" fontId="52" fillId="0" borderId="0" xfId="1" applyFont="1" applyFill="1" applyAlignment="1">
      <alignment vertical="top"/>
    </xf>
    <xf numFmtId="0" fontId="53" fillId="0" borderId="0" xfId="1" applyFont="1" applyFill="1" applyAlignment="1">
      <alignment vertical="top"/>
    </xf>
    <xf numFmtId="0" fontId="48" fillId="0" borderId="0" xfId="1" applyFont="1" applyFill="1" applyBorder="1" applyAlignment="1">
      <alignment horizontal="center" vertical="top"/>
    </xf>
    <xf numFmtId="0" fontId="48" fillId="0" borderId="0" xfId="1" applyFont="1" applyFill="1" applyBorder="1" applyAlignment="1">
      <alignment horizontal="left" vertical="top"/>
    </xf>
    <xf numFmtId="0" fontId="49" fillId="0" borderId="0" xfId="1" applyFont="1" applyFill="1" applyBorder="1" applyAlignment="1">
      <alignment vertical="top"/>
    </xf>
    <xf numFmtId="0" fontId="49" fillId="0" borderId="0" xfId="1" applyFont="1" applyFill="1" applyBorder="1" applyAlignment="1">
      <alignment horizontal="right" vertical="top"/>
    </xf>
    <xf numFmtId="0" fontId="47" fillId="0" borderId="17" xfId="1" applyFont="1" applyFill="1" applyBorder="1" applyAlignment="1">
      <alignment horizontal="center" vertical="center"/>
    </xf>
    <xf numFmtId="0" fontId="48" fillId="0" borderId="0" xfId="1" applyFont="1" applyFill="1" applyAlignment="1">
      <alignment vertical="center"/>
    </xf>
    <xf numFmtId="0" fontId="48" fillId="0" borderId="0" xfId="1" applyFont="1" applyFill="1" applyBorder="1" applyAlignment="1"/>
    <xf numFmtId="0" fontId="57" fillId="0" borderId="0" xfId="1" applyFont="1" applyFill="1" applyBorder="1" applyAlignment="1">
      <alignment horizontal="left" vertical="top"/>
    </xf>
    <xf numFmtId="0" fontId="48" fillId="0" borderId="1" xfId="1" applyFont="1" applyFill="1" applyBorder="1" applyAlignment="1">
      <alignment horizontal="center" vertical="top"/>
    </xf>
    <xf numFmtId="0" fontId="57" fillId="0" borderId="0" xfId="258" applyFont="1" applyAlignment="1">
      <alignment vertical="top"/>
    </xf>
    <xf numFmtId="1" fontId="57" fillId="0" borderId="0" xfId="155" applyNumberFormat="1" applyFont="1" applyAlignment="1">
      <alignment vertical="top"/>
    </xf>
    <xf numFmtId="0" fontId="57" fillId="0" borderId="0" xfId="155" applyFont="1" applyAlignment="1">
      <alignment vertical="top"/>
    </xf>
    <xf numFmtId="0" fontId="56" fillId="0" borderId="0" xfId="155" applyFont="1" applyAlignment="1">
      <alignment vertical="top"/>
    </xf>
    <xf numFmtId="0" fontId="57" fillId="0" borderId="0" xfId="155" applyFont="1" applyAlignment="1">
      <alignment vertical="top" wrapText="1"/>
    </xf>
    <xf numFmtId="0" fontId="56" fillId="0" borderId="0" xfId="155" applyFont="1" applyAlignment="1">
      <alignment horizontal="right" vertical="top"/>
    </xf>
    <xf numFmtId="1" fontId="58" fillId="0" borderId="0" xfId="258" applyNumberFormat="1" applyFont="1" applyFill="1" applyBorder="1" applyAlignment="1">
      <alignment vertical="top"/>
    </xf>
    <xf numFmtId="0" fontId="57" fillId="0" borderId="0" xfId="258" applyFont="1" applyFill="1" applyAlignment="1">
      <alignment horizontal="center" vertical="top" wrapText="1"/>
    </xf>
    <xf numFmtId="0" fontId="57" fillId="0" borderId="0" xfId="258" applyFont="1" applyFill="1" applyAlignment="1">
      <alignment vertical="top"/>
    </xf>
    <xf numFmtId="1" fontId="57" fillId="0" borderId="0" xfId="258" applyNumberFormat="1" applyFont="1" applyFill="1" applyAlignment="1">
      <alignment vertical="top"/>
    </xf>
    <xf numFmtId="0" fontId="57" fillId="0" borderId="0" xfId="258" applyFont="1" applyFill="1" applyAlignment="1">
      <alignment vertical="top" wrapText="1"/>
    </xf>
    <xf numFmtId="0" fontId="58" fillId="0" borderId="0" xfId="258" applyFont="1" applyFill="1" applyAlignment="1">
      <alignment horizontal="right" vertical="top"/>
    </xf>
    <xf numFmtId="1" fontId="56" fillId="0" borderId="15" xfId="258" applyNumberFormat="1" applyFont="1" applyFill="1" applyBorder="1" applyAlignment="1">
      <alignment horizontal="center" vertical="center" wrapText="1"/>
    </xf>
    <xf numFmtId="0" fontId="56" fillId="0" borderId="16" xfId="258" applyFont="1" applyFill="1" applyBorder="1" applyAlignment="1">
      <alignment horizontal="center" vertical="center" wrapText="1"/>
    </xf>
    <xf numFmtId="0" fontId="56" fillId="0" borderId="17" xfId="258" applyFont="1" applyFill="1" applyBorder="1" applyAlignment="1">
      <alignment horizontal="center" vertical="center"/>
    </xf>
    <xf numFmtId="1" fontId="56" fillId="0" borderId="18" xfId="200" applyNumberFormat="1" applyFont="1" applyFill="1" applyBorder="1" applyAlignment="1">
      <alignment horizontal="left" vertical="center" wrapText="1" indent="1"/>
    </xf>
    <xf numFmtId="0" fontId="56" fillId="0" borderId="19" xfId="258" applyFont="1" applyFill="1" applyBorder="1" applyAlignment="1">
      <alignment vertical="top"/>
    </xf>
    <xf numFmtId="0" fontId="56" fillId="0" borderId="0" xfId="258" applyFont="1" applyFill="1" applyAlignment="1">
      <alignment vertical="top"/>
    </xf>
    <xf numFmtId="1" fontId="54" fillId="0" borderId="18" xfId="200" applyNumberFormat="1" applyFont="1" applyFill="1" applyBorder="1" applyAlignment="1">
      <alignment horizontal="left" vertical="center" wrapText="1" indent="1"/>
    </xf>
    <xf numFmtId="0" fontId="54" fillId="0" borderId="1" xfId="200" applyFont="1" applyFill="1" applyBorder="1" applyAlignment="1">
      <alignment horizontal="left" vertical="center" wrapText="1"/>
    </xf>
    <xf numFmtId="0" fontId="54" fillId="0" borderId="19" xfId="258" applyFont="1" applyFill="1" applyBorder="1" applyAlignment="1">
      <alignment vertical="top"/>
    </xf>
    <xf numFmtId="0" fontId="54" fillId="0" borderId="0" xfId="258" applyFont="1" applyFill="1" applyAlignment="1">
      <alignment vertical="top"/>
    </xf>
    <xf numFmtId="0" fontId="57" fillId="0" borderId="19" xfId="258" applyFont="1" applyFill="1" applyBorder="1" applyAlignment="1">
      <alignment vertical="top"/>
    </xf>
    <xf numFmtId="1" fontId="57" fillId="0" borderId="18" xfId="200" applyNumberFormat="1" applyFont="1" applyFill="1" applyBorder="1" applyAlignment="1">
      <alignment horizontal="left" vertical="center" wrapText="1" indent="1"/>
    </xf>
    <xf numFmtId="2" fontId="57" fillId="0" borderId="1" xfId="200" applyNumberFormat="1" applyFont="1" applyFill="1" applyBorder="1" applyAlignment="1">
      <alignment horizontal="left" vertical="center" wrapText="1"/>
    </xf>
    <xf numFmtId="2" fontId="57" fillId="0" borderId="1" xfId="258" applyNumberFormat="1" applyFont="1" applyFill="1" applyBorder="1" applyAlignment="1">
      <alignment horizontal="left" vertical="center" wrapText="1"/>
    </xf>
    <xf numFmtId="0" fontId="54" fillId="0" borderId="19" xfId="258" applyFont="1" applyFill="1" applyBorder="1" applyAlignment="1">
      <alignment horizontal="left" vertical="top"/>
    </xf>
    <xf numFmtId="0" fontId="54" fillId="0" borderId="0" xfId="258" applyFont="1" applyFill="1" applyAlignment="1">
      <alignment horizontal="left" vertical="top"/>
    </xf>
    <xf numFmtId="0" fontId="57" fillId="0" borderId="1" xfId="200" applyFont="1" applyFill="1" applyBorder="1" applyAlignment="1">
      <alignment horizontal="left" vertical="center" wrapText="1"/>
    </xf>
    <xf numFmtId="1" fontId="58" fillId="0" borderId="18" xfId="200" applyNumberFormat="1" applyFont="1" applyFill="1" applyBorder="1" applyAlignment="1">
      <alignment horizontal="left" vertical="center" wrapText="1" indent="1"/>
    </xf>
    <xf numFmtId="0" fontId="58" fillId="0" borderId="1" xfId="200" applyFont="1" applyFill="1" applyBorder="1" applyAlignment="1">
      <alignment horizontal="left" vertical="center" wrapText="1"/>
    </xf>
    <xf numFmtId="0" fontId="58" fillId="0" borderId="19" xfId="258" applyFont="1" applyFill="1" applyBorder="1" applyAlignment="1">
      <alignment vertical="top"/>
    </xf>
    <xf numFmtId="0" fontId="58" fillId="0" borderId="0" xfId="258" applyFont="1" applyFill="1" applyAlignment="1">
      <alignment vertical="top"/>
    </xf>
    <xf numFmtId="1" fontId="56" fillId="0" borderId="18" xfId="258" applyNumberFormat="1" applyFont="1" applyFill="1" applyBorder="1" applyAlignment="1">
      <alignment horizontal="left" vertical="center" indent="1"/>
    </xf>
    <xf numFmtId="0" fontId="56" fillId="0" borderId="1" xfId="258" applyFont="1" applyFill="1" applyBorder="1" applyAlignment="1">
      <alignment horizontal="left" vertical="center" wrapText="1"/>
    </xf>
    <xf numFmtId="1" fontId="54" fillId="0" borderId="18" xfId="200" applyNumberFormat="1" applyFont="1" applyFill="1" applyBorder="1" applyAlignment="1">
      <alignment horizontal="left" vertical="center" indent="1"/>
    </xf>
    <xf numFmtId="0" fontId="56" fillId="0" borderId="5" xfId="258" applyFont="1" applyFill="1" applyBorder="1" applyAlignment="1">
      <alignment horizontal="left" vertical="center" wrapText="1"/>
    </xf>
    <xf numFmtId="0" fontId="60" fillId="0" borderId="19" xfId="258" applyFont="1" applyFill="1" applyBorder="1" applyAlignment="1">
      <alignment vertical="top"/>
    </xf>
    <xf numFmtId="0" fontId="60" fillId="0" borderId="0" xfId="258" applyFont="1" applyFill="1" applyAlignment="1">
      <alignment vertical="top"/>
    </xf>
    <xf numFmtId="1" fontId="56" fillId="0" borderId="21" xfId="258" applyNumberFormat="1" applyFont="1" applyFill="1" applyBorder="1" applyAlignment="1">
      <alignment horizontal="left" vertical="center" indent="1"/>
    </xf>
    <xf numFmtId="0" fontId="56" fillId="0" borderId="22" xfId="258" applyFont="1" applyFill="1" applyBorder="1" applyAlignment="1">
      <alignment horizontal="left" vertical="center" wrapText="1"/>
    </xf>
    <xf numFmtId="0" fontId="60" fillId="0" borderId="23" xfId="258" applyFont="1" applyFill="1" applyBorder="1" applyAlignment="1">
      <alignment vertical="top"/>
    </xf>
    <xf numFmtId="0" fontId="57" fillId="0" borderId="0" xfId="258" applyFont="1" applyBorder="1" applyAlignment="1">
      <alignment horizontal="center" vertical="top"/>
    </xf>
    <xf numFmtId="0" fontId="57" fillId="0" borderId="0" xfId="258" applyFont="1" applyBorder="1" applyAlignment="1">
      <alignment vertical="top"/>
    </xf>
    <xf numFmtId="0" fontId="57" fillId="0" borderId="0" xfId="258" applyFont="1" applyBorder="1" applyAlignment="1">
      <alignment horizontal="left" vertical="top"/>
    </xf>
    <xf numFmtId="1" fontId="57" fillId="0" borderId="0" xfId="258" applyNumberFormat="1" applyFont="1" applyAlignment="1">
      <alignment vertical="top"/>
    </xf>
    <xf numFmtId="0" fontId="57" fillId="0" borderId="0" xfId="258" applyFont="1" applyAlignment="1">
      <alignment vertical="top" wrapText="1"/>
    </xf>
    <xf numFmtId="0" fontId="48" fillId="0" borderId="0" xfId="1" applyFont="1" applyFill="1" applyBorder="1" applyAlignment="1">
      <alignment horizontal="left" vertical="top" wrapText="1"/>
    </xf>
    <xf numFmtId="0" fontId="59" fillId="0" borderId="0" xfId="0" applyFont="1" applyFill="1" applyBorder="1" applyAlignment="1">
      <alignment vertical="top" wrapText="1"/>
    </xf>
    <xf numFmtId="0" fontId="47" fillId="0" borderId="0" xfId="155" applyFont="1" applyFill="1" applyBorder="1" applyAlignment="1">
      <alignment horizontal="center" vertical="top"/>
    </xf>
    <xf numFmtId="0" fontId="46" fillId="0" borderId="0" xfId="155" applyFont="1" applyFill="1" applyAlignment="1">
      <alignment horizontal="right" vertical="top"/>
    </xf>
    <xf numFmtId="0" fontId="46" fillId="0" borderId="0" xfId="155" applyFont="1" applyFill="1" applyAlignment="1">
      <alignment horizontal="center" vertical="top"/>
    </xf>
    <xf numFmtId="0" fontId="47" fillId="0" borderId="0" xfId="155" applyFont="1" applyFill="1" applyAlignment="1">
      <alignment horizontal="center" vertical="top"/>
    </xf>
    <xf numFmtId="0" fontId="46" fillId="0" borderId="0" xfId="155" applyFont="1" applyFill="1" applyBorder="1" applyAlignment="1">
      <alignment horizontal="right" vertical="top"/>
    </xf>
    <xf numFmtId="0" fontId="56" fillId="0" borderId="0" xfId="155" applyFont="1" applyFill="1" applyAlignment="1">
      <alignment horizontal="center" vertical="top"/>
    </xf>
    <xf numFmtId="0" fontId="55" fillId="0" borderId="0" xfId="155" applyFont="1" applyFill="1" applyAlignment="1">
      <alignment horizontal="center" vertical="top"/>
    </xf>
    <xf numFmtId="0" fontId="55" fillId="0" borderId="0" xfId="155" applyFont="1" applyAlignment="1">
      <alignment horizontal="right" vertical="top"/>
    </xf>
  </cellXfs>
  <cellStyles count="259">
    <cellStyle name="=C:\WINNT35\SYSTEM32\COMMAND.COM" xfId="2" xr:uid="{00000000-0005-0000-0000-000000000000}"/>
    <cellStyle name="20% - 1. jelölőszín" xfId="3" xr:uid="{00000000-0005-0000-0000-000001000000}"/>
    <cellStyle name="20% - 1. jelölőszín 2" xfId="4" xr:uid="{00000000-0005-0000-0000-000002000000}"/>
    <cellStyle name="20% - 1. jelölőszín_20130128_ITS on reporting_Annex I_CA" xfId="238" xr:uid="{00000000-0005-0000-0000-000003000000}"/>
    <cellStyle name="20% - 2. jelölőszín" xfId="5" xr:uid="{00000000-0005-0000-0000-000004000000}"/>
    <cellStyle name="20% - 2. jelölőszín 2" xfId="6" xr:uid="{00000000-0005-0000-0000-000005000000}"/>
    <cellStyle name="20% - 2. jelölőszín_20130128_ITS on reporting_Annex I_CA" xfId="239" xr:uid="{00000000-0005-0000-0000-000006000000}"/>
    <cellStyle name="20% - 3. jelölőszín" xfId="7" xr:uid="{00000000-0005-0000-0000-000007000000}"/>
    <cellStyle name="20% - 3. jelölőszín 2" xfId="8" xr:uid="{00000000-0005-0000-0000-000008000000}"/>
    <cellStyle name="20% - 3. jelölőszín_20130128_ITS on reporting_Annex I_CA" xfId="240" xr:uid="{00000000-0005-0000-0000-000009000000}"/>
    <cellStyle name="20% - 4. jelölőszín" xfId="9" xr:uid="{00000000-0005-0000-0000-00000A000000}"/>
    <cellStyle name="20% - 4. jelölőszín 2" xfId="10" xr:uid="{00000000-0005-0000-0000-00000B000000}"/>
    <cellStyle name="20% - 4. jelölőszín_20130128_ITS on reporting_Annex I_CA" xfId="241" xr:uid="{00000000-0005-0000-0000-00000C000000}"/>
    <cellStyle name="20% - 5. jelölőszín" xfId="11" xr:uid="{00000000-0005-0000-0000-00000D000000}"/>
    <cellStyle name="20% - 5. jelölőszín 2" xfId="12" xr:uid="{00000000-0005-0000-0000-00000E000000}"/>
    <cellStyle name="20% - 5. jelölőszín_20130128_ITS on reporting_Annex I_CA" xfId="242" xr:uid="{00000000-0005-0000-0000-00000F000000}"/>
    <cellStyle name="20% - 6. jelölőszín" xfId="13" xr:uid="{00000000-0005-0000-0000-000010000000}"/>
    <cellStyle name="20% - 6. jelölőszín 2" xfId="14" xr:uid="{00000000-0005-0000-0000-000011000000}"/>
    <cellStyle name="20% - 6. jelölőszín_20130128_ITS on reporting_Annex I_CA" xfId="243" xr:uid="{00000000-0005-0000-0000-000012000000}"/>
    <cellStyle name="20% - Accent1 2" xfId="15" xr:uid="{00000000-0005-0000-0000-000013000000}"/>
    <cellStyle name="20% - Accent2 2" xfId="16" xr:uid="{00000000-0005-0000-0000-000014000000}"/>
    <cellStyle name="20% - Accent3 2" xfId="17" xr:uid="{00000000-0005-0000-0000-000015000000}"/>
    <cellStyle name="20% - Accent4 2" xfId="18" xr:uid="{00000000-0005-0000-0000-000016000000}"/>
    <cellStyle name="20% - Accent5 2" xfId="19" xr:uid="{00000000-0005-0000-0000-000017000000}"/>
    <cellStyle name="20% - Accent6 2" xfId="20" xr:uid="{00000000-0005-0000-0000-000018000000}"/>
    <cellStyle name="20% - Énfasis1" xfId="21" xr:uid="{00000000-0005-0000-0000-000019000000}"/>
    <cellStyle name="20% - Énfasis2" xfId="22" xr:uid="{00000000-0005-0000-0000-00001A000000}"/>
    <cellStyle name="20% - Énfasis3" xfId="23" xr:uid="{00000000-0005-0000-0000-00001B000000}"/>
    <cellStyle name="20% - Énfasis4" xfId="24" xr:uid="{00000000-0005-0000-0000-00001C000000}"/>
    <cellStyle name="20% - Énfasis5" xfId="25" xr:uid="{00000000-0005-0000-0000-00001D000000}"/>
    <cellStyle name="20% - Énfasis6" xfId="26" xr:uid="{00000000-0005-0000-0000-00001E000000}"/>
    <cellStyle name="40% - 1. jelölőszín" xfId="27" xr:uid="{00000000-0005-0000-0000-00001F000000}"/>
    <cellStyle name="40% - 1. jelölőszín 2" xfId="28" xr:uid="{00000000-0005-0000-0000-000020000000}"/>
    <cellStyle name="40% - 1. jelölőszín_20130128_ITS on reporting_Annex I_CA" xfId="244" xr:uid="{00000000-0005-0000-0000-000021000000}"/>
    <cellStyle name="40% - 2. jelölőszín" xfId="29" xr:uid="{00000000-0005-0000-0000-000022000000}"/>
    <cellStyle name="40% - 2. jelölőszín 2" xfId="30" xr:uid="{00000000-0005-0000-0000-000023000000}"/>
    <cellStyle name="40% - 2. jelölőszín_20130128_ITS on reporting_Annex I_CA" xfId="245" xr:uid="{00000000-0005-0000-0000-000024000000}"/>
    <cellStyle name="40% - 3. jelölőszín" xfId="31" xr:uid="{00000000-0005-0000-0000-000025000000}"/>
    <cellStyle name="40% - 3. jelölőszín 2" xfId="32" xr:uid="{00000000-0005-0000-0000-000026000000}"/>
    <cellStyle name="40% - 3. jelölőszín_20130128_ITS on reporting_Annex I_CA" xfId="246" xr:uid="{00000000-0005-0000-0000-000027000000}"/>
    <cellStyle name="40% - 4. jelölőszín" xfId="33" xr:uid="{00000000-0005-0000-0000-000028000000}"/>
    <cellStyle name="40% - 4. jelölőszín 2" xfId="34" xr:uid="{00000000-0005-0000-0000-000029000000}"/>
    <cellStyle name="40% - 4. jelölőszín_20130128_ITS on reporting_Annex I_CA" xfId="247" xr:uid="{00000000-0005-0000-0000-00002A000000}"/>
    <cellStyle name="40% - 5. jelölőszín" xfId="35" xr:uid="{00000000-0005-0000-0000-00002B000000}"/>
    <cellStyle name="40% - 5. jelölőszín 2" xfId="36" xr:uid="{00000000-0005-0000-0000-00002C000000}"/>
    <cellStyle name="40% - 5. jelölőszín_20130128_ITS on reporting_Annex I_CA" xfId="248" xr:uid="{00000000-0005-0000-0000-00002D000000}"/>
    <cellStyle name="40% - 6. jelölőszín" xfId="37" xr:uid="{00000000-0005-0000-0000-00002E000000}"/>
    <cellStyle name="40% - 6. jelölőszín 2" xfId="38" xr:uid="{00000000-0005-0000-0000-00002F000000}"/>
    <cellStyle name="40% - 6. jelölőszín_20130128_ITS on reporting_Annex I_CA" xfId="249" xr:uid="{00000000-0005-0000-0000-000030000000}"/>
    <cellStyle name="40% - Accent1 2" xfId="39" xr:uid="{00000000-0005-0000-0000-000031000000}"/>
    <cellStyle name="40% - Accent2 2" xfId="40" xr:uid="{00000000-0005-0000-0000-000032000000}"/>
    <cellStyle name="40% - Accent3 2" xfId="41" xr:uid="{00000000-0005-0000-0000-000033000000}"/>
    <cellStyle name="40% - Accent4 2" xfId="42" xr:uid="{00000000-0005-0000-0000-000034000000}"/>
    <cellStyle name="40% - Accent5 2" xfId="43" xr:uid="{00000000-0005-0000-0000-000035000000}"/>
    <cellStyle name="40% - Accent6 2" xfId="44" xr:uid="{00000000-0005-0000-0000-000036000000}"/>
    <cellStyle name="40% - Énfasis1" xfId="45" xr:uid="{00000000-0005-0000-0000-000037000000}"/>
    <cellStyle name="40% - Énfasis2" xfId="46" xr:uid="{00000000-0005-0000-0000-000038000000}"/>
    <cellStyle name="40% - Énfasis3" xfId="47" xr:uid="{00000000-0005-0000-0000-000039000000}"/>
    <cellStyle name="40% - Énfasis4" xfId="48" xr:uid="{00000000-0005-0000-0000-00003A000000}"/>
    <cellStyle name="40% - Énfasis5" xfId="49" xr:uid="{00000000-0005-0000-0000-00003B000000}"/>
    <cellStyle name="40% - Énfasis6" xfId="50" xr:uid="{00000000-0005-0000-0000-00003C000000}"/>
    <cellStyle name="60% - 1. jelölőszín" xfId="51" xr:uid="{00000000-0005-0000-0000-00003D000000}"/>
    <cellStyle name="60% - 2. jelölőszín" xfId="52" xr:uid="{00000000-0005-0000-0000-00003E000000}"/>
    <cellStyle name="60% - 3. jelölőszín" xfId="53" xr:uid="{00000000-0005-0000-0000-00003F000000}"/>
    <cellStyle name="60% - 4. jelölőszín" xfId="54" xr:uid="{00000000-0005-0000-0000-000040000000}"/>
    <cellStyle name="60% - 5. jelölőszín" xfId="55" xr:uid="{00000000-0005-0000-0000-000041000000}"/>
    <cellStyle name="60% - 6. jelölőszín" xfId="56" xr:uid="{00000000-0005-0000-0000-000042000000}"/>
    <cellStyle name="60% - Accent1 2" xfId="57" xr:uid="{00000000-0005-0000-0000-000043000000}"/>
    <cellStyle name="60% - Accent2 2" xfId="58" xr:uid="{00000000-0005-0000-0000-000044000000}"/>
    <cellStyle name="60% - Accent3 2" xfId="59" xr:uid="{00000000-0005-0000-0000-000045000000}"/>
    <cellStyle name="60% - Accent4 2" xfId="60" xr:uid="{00000000-0005-0000-0000-000046000000}"/>
    <cellStyle name="60% - Accent5 2" xfId="61" xr:uid="{00000000-0005-0000-0000-000047000000}"/>
    <cellStyle name="60% - Accent6 2" xfId="62" xr:uid="{00000000-0005-0000-0000-000048000000}"/>
    <cellStyle name="60% - Énfasis1" xfId="63" xr:uid="{00000000-0005-0000-0000-000049000000}"/>
    <cellStyle name="60% - Énfasis2" xfId="64" xr:uid="{00000000-0005-0000-0000-00004A000000}"/>
    <cellStyle name="60% - Énfasis3" xfId="65" xr:uid="{00000000-0005-0000-0000-00004B000000}"/>
    <cellStyle name="60% - Énfasis4" xfId="66" xr:uid="{00000000-0005-0000-0000-00004C000000}"/>
    <cellStyle name="60% - Énfasis5" xfId="67" xr:uid="{00000000-0005-0000-0000-00004D000000}"/>
    <cellStyle name="60% - Énfasis6" xfId="68" xr:uid="{00000000-0005-0000-0000-00004E000000}"/>
    <cellStyle name="Accent1 2" xfId="69" xr:uid="{00000000-0005-0000-0000-00004F000000}"/>
    <cellStyle name="Accent2 2" xfId="70" xr:uid="{00000000-0005-0000-0000-000050000000}"/>
    <cellStyle name="Accent3 2" xfId="71" xr:uid="{00000000-0005-0000-0000-000051000000}"/>
    <cellStyle name="Accent4 2" xfId="72" xr:uid="{00000000-0005-0000-0000-000052000000}"/>
    <cellStyle name="Accent5 2" xfId="73" xr:uid="{00000000-0005-0000-0000-000053000000}"/>
    <cellStyle name="Accent6 2" xfId="74" xr:uid="{00000000-0005-0000-0000-000054000000}"/>
    <cellStyle name="Bad 2" xfId="75" xr:uid="{00000000-0005-0000-0000-000055000000}"/>
    <cellStyle name="Bevitel" xfId="76" xr:uid="{00000000-0005-0000-0000-000056000000}"/>
    <cellStyle name="Buena" xfId="77" xr:uid="{00000000-0005-0000-0000-000057000000}"/>
    <cellStyle name="Calculation 2" xfId="78" xr:uid="{00000000-0005-0000-0000-000058000000}"/>
    <cellStyle name="Cálculo" xfId="79" xr:uid="{00000000-0005-0000-0000-000059000000}"/>
    <cellStyle name="Celda de comprobación" xfId="80" xr:uid="{00000000-0005-0000-0000-00005A000000}"/>
    <cellStyle name="Celda vinculada" xfId="81" xr:uid="{00000000-0005-0000-0000-00005B000000}"/>
    <cellStyle name="Check Cell 2" xfId="82" xr:uid="{00000000-0005-0000-0000-00005C000000}"/>
    <cellStyle name="checkExposure" xfId="83" xr:uid="{00000000-0005-0000-0000-00005D000000}"/>
    <cellStyle name="Cím" xfId="84" xr:uid="{00000000-0005-0000-0000-00005E000000}"/>
    <cellStyle name="Címsor 1" xfId="85" xr:uid="{00000000-0005-0000-0000-00005F000000}"/>
    <cellStyle name="Címsor 2" xfId="86" xr:uid="{00000000-0005-0000-0000-000060000000}"/>
    <cellStyle name="Címsor 3" xfId="87" xr:uid="{00000000-0005-0000-0000-000061000000}"/>
    <cellStyle name="Címsor 4" xfId="88" xr:uid="{00000000-0005-0000-0000-000062000000}"/>
    <cellStyle name="Ellenőrzőcella" xfId="89" xr:uid="{00000000-0005-0000-0000-000063000000}"/>
    <cellStyle name="Encabezado 4" xfId="90" xr:uid="{00000000-0005-0000-0000-000064000000}"/>
    <cellStyle name="Énfasis1" xfId="91" xr:uid="{00000000-0005-0000-0000-000065000000}"/>
    <cellStyle name="Énfasis2" xfId="92" xr:uid="{00000000-0005-0000-0000-000066000000}"/>
    <cellStyle name="Énfasis3" xfId="93" xr:uid="{00000000-0005-0000-0000-000067000000}"/>
    <cellStyle name="Énfasis4" xfId="94" xr:uid="{00000000-0005-0000-0000-000068000000}"/>
    <cellStyle name="Énfasis5" xfId="95" xr:uid="{00000000-0005-0000-0000-000069000000}"/>
    <cellStyle name="Énfasis6" xfId="96" xr:uid="{00000000-0005-0000-0000-00006A000000}"/>
    <cellStyle name="Entrada" xfId="97" xr:uid="{00000000-0005-0000-0000-00006B000000}"/>
    <cellStyle name="Explanatory Text 2" xfId="98" xr:uid="{00000000-0005-0000-0000-00006C000000}"/>
    <cellStyle name="Figyelmeztetés" xfId="99" xr:uid="{00000000-0005-0000-0000-00006D000000}"/>
    <cellStyle name="Good 2" xfId="100" xr:uid="{00000000-0005-0000-0000-00006E000000}"/>
    <cellStyle name="greyed" xfId="101" xr:uid="{00000000-0005-0000-0000-00006F000000}"/>
    <cellStyle name="Heading 1 2" xfId="102" xr:uid="{00000000-0005-0000-0000-000070000000}"/>
    <cellStyle name="Heading 2 2" xfId="103" xr:uid="{00000000-0005-0000-0000-000071000000}"/>
    <cellStyle name="Heading 3 2" xfId="104" xr:uid="{00000000-0005-0000-0000-000072000000}"/>
    <cellStyle name="Heading 4 2" xfId="105" xr:uid="{00000000-0005-0000-0000-000073000000}"/>
    <cellStyle name="HeadingTable" xfId="106" xr:uid="{00000000-0005-0000-0000-000074000000}"/>
    <cellStyle name="highlightExposure" xfId="107" xr:uid="{00000000-0005-0000-0000-000075000000}"/>
    <cellStyle name="highlightPD" xfId="108" xr:uid="{00000000-0005-0000-0000-000076000000}"/>
    <cellStyle name="highlightPercentage" xfId="109" xr:uid="{00000000-0005-0000-0000-000077000000}"/>
    <cellStyle name="highlightText" xfId="110" xr:uid="{00000000-0005-0000-0000-000078000000}"/>
    <cellStyle name="Hipervínculo 2" xfId="111" xr:uid="{00000000-0005-0000-0000-000079000000}"/>
    <cellStyle name="Hivatkozott cella" xfId="112" xr:uid="{00000000-0005-0000-0000-00007A000000}"/>
    <cellStyle name="Hyperlink 2" xfId="113" xr:uid="{00000000-0005-0000-0000-00007B000000}"/>
    <cellStyle name="Hyperlink 3" xfId="114" xr:uid="{00000000-0005-0000-0000-00007C000000}"/>
    <cellStyle name="Hyperlink 3 2" xfId="115" xr:uid="{00000000-0005-0000-0000-00007D000000}"/>
    <cellStyle name="Incorrecto" xfId="116" xr:uid="{00000000-0005-0000-0000-00007E000000}"/>
    <cellStyle name="Input 2" xfId="117" xr:uid="{00000000-0005-0000-0000-00007F000000}"/>
    <cellStyle name="inputDate" xfId="118" xr:uid="{00000000-0005-0000-0000-000080000000}"/>
    <cellStyle name="inputExposure" xfId="119" xr:uid="{00000000-0005-0000-0000-000081000000}"/>
    <cellStyle name="inputMaturity" xfId="120" xr:uid="{00000000-0005-0000-0000-000082000000}"/>
    <cellStyle name="inputParameterE" xfId="121" xr:uid="{00000000-0005-0000-0000-000083000000}"/>
    <cellStyle name="inputPD" xfId="122" xr:uid="{00000000-0005-0000-0000-000084000000}"/>
    <cellStyle name="inputPercentage" xfId="123" xr:uid="{00000000-0005-0000-0000-000085000000}"/>
    <cellStyle name="inputPercentageL" xfId="124" xr:uid="{00000000-0005-0000-0000-000086000000}"/>
    <cellStyle name="inputPercentageS" xfId="125" xr:uid="{00000000-0005-0000-0000-000087000000}"/>
    <cellStyle name="inputSelection" xfId="126" xr:uid="{00000000-0005-0000-0000-000088000000}"/>
    <cellStyle name="inputText" xfId="127" xr:uid="{00000000-0005-0000-0000-000089000000}"/>
    <cellStyle name="Jegyzet" xfId="128" xr:uid="{00000000-0005-0000-0000-00008A000000}"/>
    <cellStyle name="Jelölőszín (1)" xfId="129" xr:uid="{00000000-0005-0000-0000-00008B000000}"/>
    <cellStyle name="Jelölőszín (2)" xfId="130" xr:uid="{00000000-0005-0000-0000-00008C000000}"/>
    <cellStyle name="Jelölőszín (3)" xfId="131" xr:uid="{00000000-0005-0000-0000-00008D000000}"/>
    <cellStyle name="Jelölőszín (4)" xfId="132" xr:uid="{00000000-0005-0000-0000-00008E000000}"/>
    <cellStyle name="Jelölőszín (5)" xfId="133" xr:uid="{00000000-0005-0000-0000-00008F000000}"/>
    <cellStyle name="Jelölőszín (6)" xfId="134" xr:uid="{00000000-0005-0000-0000-000090000000}"/>
    <cellStyle name="Jó" xfId="135" xr:uid="{00000000-0005-0000-0000-000091000000}"/>
    <cellStyle name="Kimenet" xfId="136" xr:uid="{00000000-0005-0000-0000-000092000000}"/>
    <cellStyle name="Lien hypertexte 2" xfId="137" xr:uid="{00000000-0005-0000-0000-000093000000}"/>
    <cellStyle name="Lien hypertexte 3" xfId="138" xr:uid="{00000000-0005-0000-0000-000094000000}"/>
    <cellStyle name="Linked Cell 2" xfId="139" xr:uid="{00000000-0005-0000-0000-000095000000}"/>
    <cellStyle name="Magyarázó szöveg" xfId="140" xr:uid="{00000000-0005-0000-0000-000096000000}"/>
    <cellStyle name="Millares 2" xfId="141" xr:uid="{00000000-0005-0000-0000-000097000000}"/>
    <cellStyle name="Millares 2 2" xfId="142" xr:uid="{00000000-0005-0000-0000-000098000000}"/>
    <cellStyle name="Millares 3" xfId="143" xr:uid="{00000000-0005-0000-0000-000099000000}"/>
    <cellStyle name="Millares 3 2" xfId="144" xr:uid="{00000000-0005-0000-0000-00009A000000}"/>
    <cellStyle name="Navadno_List1" xfId="145" xr:uid="{00000000-0005-0000-0000-00009B000000}"/>
    <cellStyle name="Neutral 2" xfId="146" xr:uid="{00000000-0005-0000-0000-00009C000000}"/>
    <cellStyle name="Normal" xfId="0" builtinId="0"/>
    <cellStyle name="Normal 10" xfId="257" xr:uid="{00000000-0005-0000-0000-00009E000000}"/>
    <cellStyle name="Normal 2" xfId="1" xr:uid="{00000000-0005-0000-0000-00009F000000}"/>
    <cellStyle name="Normal 2 2" xfId="147" xr:uid="{00000000-0005-0000-0000-0000A0000000}"/>
    <cellStyle name="Normal 2 2 2" xfId="148" xr:uid="{00000000-0005-0000-0000-0000A1000000}"/>
    <cellStyle name="Normal 2 2 3" xfId="149" xr:uid="{00000000-0005-0000-0000-0000A2000000}"/>
    <cellStyle name="Normal 2 2 3 2" xfId="150" xr:uid="{00000000-0005-0000-0000-0000A3000000}"/>
    <cellStyle name="Normal 2 2_COREP GL04rev3" xfId="151" xr:uid="{00000000-0005-0000-0000-0000A4000000}"/>
    <cellStyle name="Normal 2 3" xfId="152" xr:uid="{00000000-0005-0000-0000-0000A5000000}"/>
    <cellStyle name="Normal 2 4" xfId="153" xr:uid="{00000000-0005-0000-0000-0000A6000000}"/>
    <cellStyle name="Normal 2 5" xfId="250" xr:uid="{00000000-0005-0000-0000-0000A7000000}"/>
    <cellStyle name="Normal 2 6" xfId="258" xr:uid="{00000000-0005-0000-0000-0000A8000000}"/>
    <cellStyle name="Normal 2_~0149226" xfId="154" xr:uid="{00000000-0005-0000-0000-0000A9000000}"/>
    <cellStyle name="Normal 3" xfId="155" xr:uid="{00000000-0005-0000-0000-0000AA000000}"/>
    <cellStyle name="Normal 3 2" xfId="156" xr:uid="{00000000-0005-0000-0000-0000AB000000}"/>
    <cellStyle name="Normal 3 3" xfId="157" xr:uid="{00000000-0005-0000-0000-0000AC000000}"/>
    <cellStyle name="Normal 3 4" xfId="158" xr:uid="{00000000-0005-0000-0000-0000AD000000}"/>
    <cellStyle name="Normal 3_~1520012" xfId="159" xr:uid="{00000000-0005-0000-0000-0000AE000000}"/>
    <cellStyle name="Normal 4" xfId="160" xr:uid="{00000000-0005-0000-0000-0000AF000000}"/>
    <cellStyle name="Normal 5" xfId="161" xr:uid="{00000000-0005-0000-0000-0000B0000000}"/>
    <cellStyle name="Normal 5 2" xfId="162" xr:uid="{00000000-0005-0000-0000-0000B1000000}"/>
    <cellStyle name="Normal 5_20130128_ITS on reporting_Annex I_CA" xfId="251" xr:uid="{00000000-0005-0000-0000-0000B2000000}"/>
    <cellStyle name="Normal 6" xfId="163" xr:uid="{00000000-0005-0000-0000-0000B3000000}"/>
    <cellStyle name="Normal 7" xfId="164" xr:uid="{00000000-0005-0000-0000-0000B4000000}"/>
    <cellStyle name="Normal 7 2" xfId="252" xr:uid="{00000000-0005-0000-0000-0000B5000000}"/>
    <cellStyle name="Normal 8" xfId="253" xr:uid="{00000000-0005-0000-0000-0000B6000000}"/>
    <cellStyle name="Normal 9" xfId="256" xr:uid="{00000000-0005-0000-0000-0000B7000000}"/>
    <cellStyle name="Normale_2011 04 14 Templates for stress test_bcl" xfId="165" xr:uid="{00000000-0005-0000-0000-0000B8000000}"/>
    <cellStyle name="Notas" xfId="166" xr:uid="{00000000-0005-0000-0000-0000B9000000}"/>
    <cellStyle name="Note 2" xfId="167" xr:uid="{00000000-0005-0000-0000-0000BA000000}"/>
    <cellStyle name="Obično 2" xfId="168" xr:uid="{00000000-0005-0000-0000-0000BB000000}"/>
    <cellStyle name="Obično 3" xfId="169" xr:uid="{00000000-0005-0000-0000-0000BC000000}"/>
    <cellStyle name="Obično 3 2" xfId="170" xr:uid="{00000000-0005-0000-0000-0000BD000000}"/>
    <cellStyle name="Obično 3 3" xfId="171" xr:uid="{00000000-0005-0000-0000-0000BE000000}"/>
    <cellStyle name="Obično 4" xfId="172" xr:uid="{00000000-0005-0000-0000-0000BF000000}"/>
    <cellStyle name="Obično 5" xfId="173" xr:uid="{00000000-0005-0000-0000-0000C0000000}"/>
    <cellStyle name="Obično 6" xfId="174" xr:uid="{00000000-0005-0000-0000-0000C1000000}"/>
    <cellStyle name="Obično 7" xfId="175" xr:uid="{00000000-0005-0000-0000-0000C2000000}"/>
    <cellStyle name="optionalExposure" xfId="176" xr:uid="{00000000-0005-0000-0000-0000C3000000}"/>
    <cellStyle name="optionalMaturity" xfId="177" xr:uid="{00000000-0005-0000-0000-0000C4000000}"/>
    <cellStyle name="optionalPD" xfId="178" xr:uid="{00000000-0005-0000-0000-0000C5000000}"/>
    <cellStyle name="optionalPercentage" xfId="179" xr:uid="{00000000-0005-0000-0000-0000C6000000}"/>
    <cellStyle name="optionalPercentageL" xfId="180" xr:uid="{00000000-0005-0000-0000-0000C7000000}"/>
    <cellStyle name="optionalPercentageS" xfId="181" xr:uid="{00000000-0005-0000-0000-0000C8000000}"/>
    <cellStyle name="optionalSelection" xfId="182" xr:uid="{00000000-0005-0000-0000-0000C9000000}"/>
    <cellStyle name="optionalText" xfId="183" xr:uid="{00000000-0005-0000-0000-0000CA000000}"/>
    <cellStyle name="Összesen" xfId="184" xr:uid="{00000000-0005-0000-0000-0000CB000000}"/>
    <cellStyle name="Output 2" xfId="185" xr:uid="{00000000-0005-0000-0000-0000CC000000}"/>
    <cellStyle name="Percent 2" xfId="237" xr:uid="{00000000-0005-0000-0000-0000CD000000}"/>
    <cellStyle name="Porcentual 2" xfId="186" xr:uid="{00000000-0005-0000-0000-0000CE000000}"/>
    <cellStyle name="Porcentual 2 2" xfId="254" xr:uid="{00000000-0005-0000-0000-0000CF000000}"/>
    <cellStyle name="Postotak 2" xfId="187" xr:uid="{00000000-0005-0000-0000-0000D0000000}"/>
    <cellStyle name="Prozent 2" xfId="255" xr:uid="{00000000-0005-0000-0000-0000D1000000}"/>
    <cellStyle name="reviseExposure" xfId="188" xr:uid="{00000000-0005-0000-0000-0000D2000000}"/>
    <cellStyle name="Rossz" xfId="189" xr:uid="{00000000-0005-0000-0000-0000D3000000}"/>
    <cellStyle name="Salida" xfId="190" xr:uid="{00000000-0005-0000-0000-0000D4000000}"/>
    <cellStyle name="Semleges" xfId="191" xr:uid="{00000000-0005-0000-0000-0000D5000000}"/>
    <cellStyle name="showCheck" xfId="192" xr:uid="{00000000-0005-0000-0000-0000D6000000}"/>
    <cellStyle name="showExposure" xfId="193" xr:uid="{00000000-0005-0000-0000-0000D7000000}"/>
    <cellStyle name="showParameterE" xfId="194" xr:uid="{00000000-0005-0000-0000-0000D8000000}"/>
    <cellStyle name="showParameterS" xfId="195" xr:uid="{00000000-0005-0000-0000-0000D9000000}"/>
    <cellStyle name="showPD" xfId="196" xr:uid="{00000000-0005-0000-0000-0000DA000000}"/>
    <cellStyle name="showPercentage" xfId="197" xr:uid="{00000000-0005-0000-0000-0000DB000000}"/>
    <cellStyle name="showSelection" xfId="198" xr:uid="{00000000-0005-0000-0000-0000DC000000}"/>
    <cellStyle name="Standard 2" xfId="199" xr:uid="{00000000-0005-0000-0000-0000DD000000}"/>
    <cellStyle name="Standard 3" xfId="200" xr:uid="{00000000-0005-0000-0000-0000DE000000}"/>
    <cellStyle name="Standard 3 2" xfId="201" xr:uid="{00000000-0005-0000-0000-0000DF000000}"/>
    <cellStyle name="Standard 4" xfId="202" xr:uid="{00000000-0005-0000-0000-0000E0000000}"/>
    <cellStyle name="Standard_20100106 GL04rev2 Documentation of changes" xfId="203" xr:uid="{00000000-0005-0000-0000-0000E1000000}"/>
    <cellStyle name="sup2Date" xfId="204" xr:uid="{00000000-0005-0000-0000-0000E2000000}"/>
    <cellStyle name="sup2Int" xfId="205" xr:uid="{00000000-0005-0000-0000-0000E3000000}"/>
    <cellStyle name="sup2ParameterE" xfId="206" xr:uid="{00000000-0005-0000-0000-0000E4000000}"/>
    <cellStyle name="sup2Percentage" xfId="207" xr:uid="{00000000-0005-0000-0000-0000E5000000}"/>
    <cellStyle name="sup2PercentageL" xfId="208" xr:uid="{00000000-0005-0000-0000-0000E6000000}"/>
    <cellStyle name="sup2PercentageM" xfId="209" xr:uid="{00000000-0005-0000-0000-0000E7000000}"/>
    <cellStyle name="sup2Selection" xfId="210" xr:uid="{00000000-0005-0000-0000-0000E8000000}"/>
    <cellStyle name="sup2Text" xfId="211" xr:uid="{00000000-0005-0000-0000-0000E9000000}"/>
    <cellStyle name="sup3ParameterE" xfId="212" xr:uid="{00000000-0005-0000-0000-0000EA000000}"/>
    <cellStyle name="sup3Percentage" xfId="213" xr:uid="{00000000-0005-0000-0000-0000EB000000}"/>
    <cellStyle name="supDate" xfId="214" xr:uid="{00000000-0005-0000-0000-0000EC000000}"/>
    <cellStyle name="supFloat" xfId="215" xr:uid="{00000000-0005-0000-0000-0000ED000000}"/>
    <cellStyle name="supInt" xfId="216" xr:uid="{00000000-0005-0000-0000-0000EE000000}"/>
    <cellStyle name="supParameterE" xfId="217" xr:uid="{00000000-0005-0000-0000-0000EF000000}"/>
    <cellStyle name="supParameterS" xfId="218" xr:uid="{00000000-0005-0000-0000-0000F0000000}"/>
    <cellStyle name="supPD" xfId="219" xr:uid="{00000000-0005-0000-0000-0000F1000000}"/>
    <cellStyle name="supPercentage" xfId="220" xr:uid="{00000000-0005-0000-0000-0000F2000000}"/>
    <cellStyle name="supPercentageL" xfId="221" xr:uid="{00000000-0005-0000-0000-0000F3000000}"/>
    <cellStyle name="supPercentageM" xfId="222" xr:uid="{00000000-0005-0000-0000-0000F4000000}"/>
    <cellStyle name="supSelection" xfId="223" xr:uid="{00000000-0005-0000-0000-0000F5000000}"/>
    <cellStyle name="supText" xfId="224" xr:uid="{00000000-0005-0000-0000-0000F6000000}"/>
    <cellStyle name="Számítás" xfId="225" xr:uid="{00000000-0005-0000-0000-0000F7000000}"/>
    <cellStyle name="Texto de advertencia" xfId="226" xr:uid="{00000000-0005-0000-0000-0000F8000000}"/>
    <cellStyle name="Texto explicativo" xfId="227" xr:uid="{00000000-0005-0000-0000-0000F9000000}"/>
    <cellStyle name="Title 2" xfId="228" xr:uid="{00000000-0005-0000-0000-0000FA000000}"/>
    <cellStyle name="Título" xfId="229" xr:uid="{00000000-0005-0000-0000-0000FB000000}"/>
    <cellStyle name="Título 1" xfId="230" xr:uid="{00000000-0005-0000-0000-0000FC000000}"/>
    <cellStyle name="Título 2" xfId="231" xr:uid="{00000000-0005-0000-0000-0000FD000000}"/>
    <cellStyle name="Título 3" xfId="232" xr:uid="{00000000-0005-0000-0000-0000FE000000}"/>
    <cellStyle name="Título_20091015 DE_Proposed amendments to CR SEC_MKR" xfId="233" xr:uid="{00000000-0005-0000-0000-0000FF000000}"/>
    <cellStyle name="Total 2" xfId="234" xr:uid="{00000000-0005-0000-0000-000000010000}"/>
    <cellStyle name="Warning Text 2" xfId="235" xr:uid="{00000000-0005-0000-0000-000001010000}"/>
    <cellStyle name="Zarez 2" xfId="236" xr:uid="{00000000-0005-0000-0000-000002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JA~1.KNE/AppData/Local/Temp/7zOFFC9.tmp/Expert%20Groups/Accounting%20and%20Auditing/Other%20folders/EGFI%20Workstream%20Reporting/Circulated%20papers/2009/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nbs.rs/Users/MAJA~1.KNE/AppData/Local/Temp/7zOFFC9.tmp/Expert%20Groups/Accounting%20and%20Auditing/Other%20folders/EGFI%20Workstream%20Reporting/Circulated%20papers/2009/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Meta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04"/>
  <sheetViews>
    <sheetView showGridLines="0" tabSelected="1" view="pageBreakPreview" zoomScale="115" zoomScaleNormal="73" zoomScaleSheetLayoutView="115" workbookViewId="0">
      <selection sqref="A1:C1"/>
    </sheetView>
  </sheetViews>
  <sheetFormatPr defaultColWidth="11.42578125" defaultRowHeight="11.25" x14ac:dyDescent="0.25"/>
  <cols>
    <col min="1" max="1" width="10.42578125" style="68" customWidth="1"/>
    <col min="2" max="2" width="130.7109375" style="5" customWidth="1"/>
    <col min="3" max="3" width="19.140625" style="5" customWidth="1"/>
    <col min="4" max="243" width="11.42578125" style="5"/>
    <col min="244" max="244" width="2.7109375" style="5" customWidth="1"/>
    <col min="245" max="245" width="6.85546875" style="5" customWidth="1"/>
    <col min="246" max="246" width="10.7109375" style="5" bestFit="1" customWidth="1"/>
    <col min="247" max="247" width="0" style="5" hidden="1" customWidth="1"/>
    <col min="248" max="248" width="51.42578125" style="5" customWidth="1"/>
    <col min="249" max="249" width="0" style="5" hidden="1" customWidth="1"/>
    <col min="250" max="250" width="34.140625" style="5" customWidth="1"/>
    <col min="251" max="251" width="17" style="5" customWidth="1"/>
    <col min="252" max="252" width="19.5703125" style="5" customWidth="1"/>
    <col min="253" max="499" width="11.42578125" style="5"/>
    <col min="500" max="500" width="2.7109375" style="5" customWidth="1"/>
    <col min="501" max="501" width="6.85546875" style="5" customWidth="1"/>
    <col min="502" max="502" width="10.7109375" style="5" bestFit="1" customWidth="1"/>
    <col min="503" max="503" width="0" style="5" hidden="1" customWidth="1"/>
    <col min="504" max="504" width="51.42578125" style="5" customWidth="1"/>
    <col min="505" max="505" width="0" style="5" hidden="1" customWidth="1"/>
    <col min="506" max="506" width="34.140625" style="5" customWidth="1"/>
    <col min="507" max="507" width="17" style="5" customWidth="1"/>
    <col min="508" max="508" width="19.5703125" style="5" customWidth="1"/>
    <col min="509" max="755" width="11.42578125" style="5"/>
    <col min="756" max="756" width="2.7109375" style="5" customWidth="1"/>
    <col min="757" max="757" width="6.85546875" style="5" customWidth="1"/>
    <col min="758" max="758" width="10.7109375" style="5" bestFit="1" customWidth="1"/>
    <col min="759" max="759" width="0" style="5" hidden="1" customWidth="1"/>
    <col min="760" max="760" width="51.42578125" style="5" customWidth="1"/>
    <col min="761" max="761" width="0" style="5" hidden="1" customWidth="1"/>
    <col min="762" max="762" width="34.140625" style="5" customWidth="1"/>
    <col min="763" max="763" width="17" style="5" customWidth="1"/>
    <col min="764" max="764" width="19.5703125" style="5" customWidth="1"/>
    <col min="765" max="1011" width="11.42578125" style="5"/>
    <col min="1012" max="1012" width="2.7109375" style="5" customWidth="1"/>
    <col min="1013" max="1013" width="6.85546875" style="5" customWidth="1"/>
    <col min="1014" max="1014" width="10.7109375" style="5" bestFit="1" customWidth="1"/>
    <col min="1015" max="1015" width="0" style="5" hidden="1" customWidth="1"/>
    <col min="1016" max="1016" width="51.42578125" style="5" customWidth="1"/>
    <col min="1017" max="1017" width="0" style="5" hidden="1" customWidth="1"/>
    <col min="1018" max="1018" width="34.140625" style="5" customWidth="1"/>
    <col min="1019" max="1019" width="17" style="5" customWidth="1"/>
    <col min="1020" max="1020" width="19.5703125" style="5" customWidth="1"/>
    <col min="1021" max="1267" width="11.42578125" style="5"/>
    <col min="1268" max="1268" width="2.7109375" style="5" customWidth="1"/>
    <col min="1269" max="1269" width="6.85546875" style="5" customWidth="1"/>
    <col min="1270" max="1270" width="10.7109375" style="5" bestFit="1" customWidth="1"/>
    <col min="1271" max="1271" width="0" style="5" hidden="1" customWidth="1"/>
    <col min="1272" max="1272" width="51.42578125" style="5" customWidth="1"/>
    <col min="1273" max="1273" width="0" style="5" hidden="1" customWidth="1"/>
    <col min="1274" max="1274" width="34.140625" style="5" customWidth="1"/>
    <col min="1275" max="1275" width="17" style="5" customWidth="1"/>
    <col min="1276" max="1276" width="19.5703125" style="5" customWidth="1"/>
    <col min="1277" max="1523" width="11.42578125" style="5"/>
    <col min="1524" max="1524" width="2.7109375" style="5" customWidth="1"/>
    <col min="1525" max="1525" width="6.85546875" style="5" customWidth="1"/>
    <col min="1526" max="1526" width="10.7109375" style="5" bestFit="1" customWidth="1"/>
    <col min="1527" max="1527" width="0" style="5" hidden="1" customWidth="1"/>
    <col min="1528" max="1528" width="51.42578125" style="5" customWidth="1"/>
    <col min="1529" max="1529" width="0" style="5" hidden="1" customWidth="1"/>
    <col min="1530" max="1530" width="34.140625" style="5" customWidth="1"/>
    <col min="1531" max="1531" width="17" style="5" customWidth="1"/>
    <col min="1532" max="1532" width="19.5703125" style="5" customWidth="1"/>
    <col min="1533" max="1779" width="11.42578125" style="5"/>
    <col min="1780" max="1780" width="2.7109375" style="5" customWidth="1"/>
    <col min="1781" max="1781" width="6.85546875" style="5" customWidth="1"/>
    <col min="1782" max="1782" width="10.7109375" style="5" bestFit="1" customWidth="1"/>
    <col min="1783" max="1783" width="0" style="5" hidden="1" customWidth="1"/>
    <col min="1784" max="1784" width="51.42578125" style="5" customWidth="1"/>
    <col min="1785" max="1785" width="0" style="5" hidden="1" customWidth="1"/>
    <col min="1786" max="1786" width="34.140625" style="5" customWidth="1"/>
    <col min="1787" max="1787" width="17" style="5" customWidth="1"/>
    <col min="1788" max="1788" width="19.5703125" style="5" customWidth="1"/>
    <col min="1789" max="2035" width="11.42578125" style="5"/>
    <col min="2036" max="2036" width="2.7109375" style="5" customWidth="1"/>
    <col min="2037" max="2037" width="6.85546875" style="5" customWidth="1"/>
    <col min="2038" max="2038" width="10.7109375" style="5" bestFit="1" customWidth="1"/>
    <col min="2039" max="2039" width="0" style="5" hidden="1" customWidth="1"/>
    <col min="2040" max="2040" width="51.42578125" style="5" customWidth="1"/>
    <col min="2041" max="2041" width="0" style="5" hidden="1" customWidth="1"/>
    <col min="2042" max="2042" width="34.140625" style="5" customWidth="1"/>
    <col min="2043" max="2043" width="17" style="5" customWidth="1"/>
    <col min="2044" max="2044" width="19.5703125" style="5" customWidth="1"/>
    <col min="2045" max="2291" width="11.42578125" style="5"/>
    <col min="2292" max="2292" width="2.7109375" style="5" customWidth="1"/>
    <col min="2293" max="2293" width="6.85546875" style="5" customWidth="1"/>
    <col min="2294" max="2294" width="10.7109375" style="5" bestFit="1" customWidth="1"/>
    <col min="2295" max="2295" width="0" style="5" hidden="1" customWidth="1"/>
    <col min="2296" max="2296" width="51.42578125" style="5" customWidth="1"/>
    <col min="2297" max="2297" width="0" style="5" hidden="1" customWidth="1"/>
    <col min="2298" max="2298" width="34.140625" style="5" customWidth="1"/>
    <col min="2299" max="2299" width="17" style="5" customWidth="1"/>
    <col min="2300" max="2300" width="19.5703125" style="5" customWidth="1"/>
    <col min="2301" max="2547" width="11.42578125" style="5"/>
    <col min="2548" max="2548" width="2.7109375" style="5" customWidth="1"/>
    <col min="2549" max="2549" width="6.85546875" style="5" customWidth="1"/>
    <col min="2550" max="2550" width="10.7109375" style="5" bestFit="1" customWidth="1"/>
    <col min="2551" max="2551" width="0" style="5" hidden="1" customWidth="1"/>
    <col min="2552" max="2552" width="51.42578125" style="5" customWidth="1"/>
    <col min="2553" max="2553" width="0" style="5" hidden="1" customWidth="1"/>
    <col min="2554" max="2554" width="34.140625" style="5" customWidth="1"/>
    <col min="2555" max="2555" width="17" style="5" customWidth="1"/>
    <col min="2556" max="2556" width="19.5703125" style="5" customWidth="1"/>
    <col min="2557" max="2803" width="11.42578125" style="5"/>
    <col min="2804" max="2804" width="2.7109375" style="5" customWidth="1"/>
    <col min="2805" max="2805" width="6.85546875" style="5" customWidth="1"/>
    <col min="2806" max="2806" width="10.7109375" style="5" bestFit="1" customWidth="1"/>
    <col min="2807" max="2807" width="0" style="5" hidden="1" customWidth="1"/>
    <col min="2808" max="2808" width="51.42578125" style="5" customWidth="1"/>
    <col min="2809" max="2809" width="0" style="5" hidden="1" customWidth="1"/>
    <col min="2810" max="2810" width="34.140625" style="5" customWidth="1"/>
    <col min="2811" max="2811" width="17" style="5" customWidth="1"/>
    <col min="2812" max="2812" width="19.5703125" style="5" customWidth="1"/>
    <col min="2813" max="3059" width="11.42578125" style="5"/>
    <col min="3060" max="3060" width="2.7109375" style="5" customWidth="1"/>
    <col min="3061" max="3061" width="6.85546875" style="5" customWidth="1"/>
    <col min="3062" max="3062" width="10.7109375" style="5" bestFit="1" customWidth="1"/>
    <col min="3063" max="3063" width="0" style="5" hidden="1" customWidth="1"/>
    <col min="3064" max="3064" width="51.42578125" style="5" customWidth="1"/>
    <col min="3065" max="3065" width="0" style="5" hidden="1" customWidth="1"/>
    <col min="3066" max="3066" width="34.140625" style="5" customWidth="1"/>
    <col min="3067" max="3067" width="17" style="5" customWidth="1"/>
    <col min="3068" max="3068" width="19.5703125" style="5" customWidth="1"/>
    <col min="3069" max="3315" width="11.42578125" style="5"/>
    <col min="3316" max="3316" width="2.7109375" style="5" customWidth="1"/>
    <col min="3317" max="3317" width="6.85546875" style="5" customWidth="1"/>
    <col min="3318" max="3318" width="10.7109375" style="5" bestFit="1" customWidth="1"/>
    <col min="3319" max="3319" width="0" style="5" hidden="1" customWidth="1"/>
    <col min="3320" max="3320" width="51.42578125" style="5" customWidth="1"/>
    <col min="3321" max="3321" width="0" style="5" hidden="1" customWidth="1"/>
    <col min="3322" max="3322" width="34.140625" style="5" customWidth="1"/>
    <col min="3323" max="3323" width="17" style="5" customWidth="1"/>
    <col min="3324" max="3324" width="19.5703125" style="5" customWidth="1"/>
    <col min="3325" max="3571" width="11.42578125" style="5"/>
    <col min="3572" max="3572" width="2.7109375" style="5" customWidth="1"/>
    <col min="3573" max="3573" width="6.85546875" style="5" customWidth="1"/>
    <col min="3574" max="3574" width="10.7109375" style="5" bestFit="1" customWidth="1"/>
    <col min="3575" max="3575" width="0" style="5" hidden="1" customWidth="1"/>
    <col min="3576" max="3576" width="51.42578125" style="5" customWidth="1"/>
    <col min="3577" max="3577" width="0" style="5" hidden="1" customWidth="1"/>
    <col min="3578" max="3578" width="34.140625" style="5" customWidth="1"/>
    <col min="3579" max="3579" width="17" style="5" customWidth="1"/>
    <col min="3580" max="3580" width="19.5703125" style="5" customWidth="1"/>
    <col min="3581" max="3827" width="11.42578125" style="5"/>
    <col min="3828" max="3828" width="2.7109375" style="5" customWidth="1"/>
    <col min="3829" max="3829" width="6.85546875" style="5" customWidth="1"/>
    <col min="3830" max="3830" width="10.7109375" style="5" bestFit="1" customWidth="1"/>
    <col min="3831" max="3831" width="0" style="5" hidden="1" customWidth="1"/>
    <col min="3832" max="3832" width="51.42578125" style="5" customWidth="1"/>
    <col min="3833" max="3833" width="0" style="5" hidden="1" customWidth="1"/>
    <col min="3834" max="3834" width="34.140625" style="5" customWidth="1"/>
    <col min="3835" max="3835" width="17" style="5" customWidth="1"/>
    <col min="3836" max="3836" width="19.5703125" style="5" customWidth="1"/>
    <col min="3837" max="4083" width="11.42578125" style="5"/>
    <col min="4084" max="4084" width="2.7109375" style="5" customWidth="1"/>
    <col min="4085" max="4085" width="6.85546875" style="5" customWidth="1"/>
    <col min="4086" max="4086" width="10.7109375" style="5" bestFit="1" customWidth="1"/>
    <col min="4087" max="4087" width="0" style="5" hidden="1" customWidth="1"/>
    <col min="4088" max="4088" width="51.42578125" style="5" customWidth="1"/>
    <col min="4089" max="4089" width="0" style="5" hidden="1" customWidth="1"/>
    <col min="4090" max="4090" width="34.140625" style="5" customWidth="1"/>
    <col min="4091" max="4091" width="17" style="5" customWidth="1"/>
    <col min="4092" max="4092" width="19.5703125" style="5" customWidth="1"/>
    <col min="4093" max="4339" width="11.42578125" style="5"/>
    <col min="4340" max="4340" width="2.7109375" style="5" customWidth="1"/>
    <col min="4341" max="4341" width="6.85546875" style="5" customWidth="1"/>
    <col min="4342" max="4342" width="10.7109375" style="5" bestFit="1" customWidth="1"/>
    <col min="4343" max="4343" width="0" style="5" hidden="1" customWidth="1"/>
    <col min="4344" max="4344" width="51.42578125" style="5" customWidth="1"/>
    <col min="4345" max="4345" width="0" style="5" hidden="1" customWidth="1"/>
    <col min="4346" max="4346" width="34.140625" style="5" customWidth="1"/>
    <col min="4347" max="4347" width="17" style="5" customWidth="1"/>
    <col min="4348" max="4348" width="19.5703125" style="5" customWidth="1"/>
    <col min="4349" max="4595" width="11.42578125" style="5"/>
    <col min="4596" max="4596" width="2.7109375" style="5" customWidth="1"/>
    <col min="4597" max="4597" width="6.85546875" style="5" customWidth="1"/>
    <col min="4598" max="4598" width="10.7109375" style="5" bestFit="1" customWidth="1"/>
    <col min="4599" max="4599" width="0" style="5" hidden="1" customWidth="1"/>
    <col min="4600" max="4600" width="51.42578125" style="5" customWidth="1"/>
    <col min="4601" max="4601" width="0" style="5" hidden="1" customWidth="1"/>
    <col min="4602" max="4602" width="34.140625" style="5" customWidth="1"/>
    <col min="4603" max="4603" width="17" style="5" customWidth="1"/>
    <col min="4604" max="4604" width="19.5703125" style="5" customWidth="1"/>
    <col min="4605" max="4851" width="11.42578125" style="5"/>
    <col min="4852" max="4852" width="2.7109375" style="5" customWidth="1"/>
    <col min="4853" max="4853" width="6.85546875" style="5" customWidth="1"/>
    <col min="4854" max="4854" width="10.7109375" style="5" bestFit="1" customWidth="1"/>
    <col min="4855" max="4855" width="0" style="5" hidden="1" customWidth="1"/>
    <col min="4856" max="4856" width="51.42578125" style="5" customWidth="1"/>
    <col min="4857" max="4857" width="0" style="5" hidden="1" customWidth="1"/>
    <col min="4858" max="4858" width="34.140625" style="5" customWidth="1"/>
    <col min="4859" max="4859" width="17" style="5" customWidth="1"/>
    <col min="4860" max="4860" width="19.5703125" style="5" customWidth="1"/>
    <col min="4861" max="5107" width="11.42578125" style="5"/>
    <col min="5108" max="5108" width="2.7109375" style="5" customWidth="1"/>
    <col min="5109" max="5109" width="6.85546875" style="5" customWidth="1"/>
    <col min="5110" max="5110" width="10.7109375" style="5" bestFit="1" customWidth="1"/>
    <col min="5111" max="5111" width="0" style="5" hidden="1" customWidth="1"/>
    <col min="5112" max="5112" width="51.42578125" style="5" customWidth="1"/>
    <col min="5113" max="5113" width="0" style="5" hidden="1" customWidth="1"/>
    <col min="5114" max="5114" width="34.140625" style="5" customWidth="1"/>
    <col min="5115" max="5115" width="17" style="5" customWidth="1"/>
    <col min="5116" max="5116" width="19.5703125" style="5" customWidth="1"/>
    <col min="5117" max="5363" width="11.42578125" style="5"/>
    <col min="5364" max="5364" width="2.7109375" style="5" customWidth="1"/>
    <col min="5365" max="5365" width="6.85546875" style="5" customWidth="1"/>
    <col min="5366" max="5366" width="10.7109375" style="5" bestFit="1" customWidth="1"/>
    <col min="5367" max="5367" width="0" style="5" hidden="1" customWidth="1"/>
    <col min="5368" max="5368" width="51.42578125" style="5" customWidth="1"/>
    <col min="5369" max="5369" width="0" style="5" hidden="1" customWidth="1"/>
    <col min="5370" max="5370" width="34.140625" style="5" customWidth="1"/>
    <col min="5371" max="5371" width="17" style="5" customWidth="1"/>
    <col min="5372" max="5372" width="19.5703125" style="5" customWidth="1"/>
    <col min="5373" max="5619" width="11.42578125" style="5"/>
    <col min="5620" max="5620" width="2.7109375" style="5" customWidth="1"/>
    <col min="5621" max="5621" width="6.85546875" style="5" customWidth="1"/>
    <col min="5622" max="5622" width="10.7109375" style="5" bestFit="1" customWidth="1"/>
    <col min="5623" max="5623" width="0" style="5" hidden="1" customWidth="1"/>
    <col min="5624" max="5624" width="51.42578125" style="5" customWidth="1"/>
    <col min="5625" max="5625" width="0" style="5" hidden="1" customWidth="1"/>
    <col min="5626" max="5626" width="34.140625" style="5" customWidth="1"/>
    <col min="5627" max="5627" width="17" style="5" customWidth="1"/>
    <col min="5628" max="5628" width="19.5703125" style="5" customWidth="1"/>
    <col min="5629" max="5875" width="11.42578125" style="5"/>
    <col min="5876" max="5876" width="2.7109375" style="5" customWidth="1"/>
    <col min="5877" max="5877" width="6.85546875" style="5" customWidth="1"/>
    <col min="5878" max="5878" width="10.7109375" style="5" bestFit="1" customWidth="1"/>
    <col min="5879" max="5879" width="0" style="5" hidden="1" customWidth="1"/>
    <col min="5880" max="5880" width="51.42578125" style="5" customWidth="1"/>
    <col min="5881" max="5881" width="0" style="5" hidden="1" customWidth="1"/>
    <col min="5882" max="5882" width="34.140625" style="5" customWidth="1"/>
    <col min="5883" max="5883" width="17" style="5" customWidth="1"/>
    <col min="5884" max="5884" width="19.5703125" style="5" customWidth="1"/>
    <col min="5885" max="6131" width="11.42578125" style="5"/>
    <col min="6132" max="6132" width="2.7109375" style="5" customWidth="1"/>
    <col min="6133" max="6133" width="6.85546875" style="5" customWidth="1"/>
    <col min="6134" max="6134" width="10.7109375" style="5" bestFit="1" customWidth="1"/>
    <col min="6135" max="6135" width="0" style="5" hidden="1" customWidth="1"/>
    <col min="6136" max="6136" width="51.42578125" style="5" customWidth="1"/>
    <col min="6137" max="6137" width="0" style="5" hidden="1" customWidth="1"/>
    <col min="6138" max="6138" width="34.140625" style="5" customWidth="1"/>
    <col min="6139" max="6139" width="17" style="5" customWidth="1"/>
    <col min="6140" max="6140" width="19.5703125" style="5" customWidth="1"/>
    <col min="6141" max="6387" width="11.42578125" style="5"/>
    <col min="6388" max="6388" width="2.7109375" style="5" customWidth="1"/>
    <col min="6389" max="6389" width="6.85546875" style="5" customWidth="1"/>
    <col min="6390" max="6390" width="10.7109375" style="5" bestFit="1" customWidth="1"/>
    <col min="6391" max="6391" width="0" style="5" hidden="1" customWidth="1"/>
    <col min="6392" max="6392" width="51.42578125" style="5" customWidth="1"/>
    <col min="6393" max="6393" width="0" style="5" hidden="1" customWidth="1"/>
    <col min="6394" max="6394" width="34.140625" style="5" customWidth="1"/>
    <col min="6395" max="6395" width="17" style="5" customWidth="1"/>
    <col min="6396" max="6396" width="19.5703125" style="5" customWidth="1"/>
    <col min="6397" max="6643" width="11.42578125" style="5"/>
    <col min="6644" max="6644" width="2.7109375" style="5" customWidth="1"/>
    <col min="6645" max="6645" width="6.85546875" style="5" customWidth="1"/>
    <col min="6646" max="6646" width="10.7109375" style="5" bestFit="1" customWidth="1"/>
    <col min="6647" max="6647" width="0" style="5" hidden="1" customWidth="1"/>
    <col min="6648" max="6648" width="51.42578125" style="5" customWidth="1"/>
    <col min="6649" max="6649" width="0" style="5" hidden="1" customWidth="1"/>
    <col min="6650" max="6650" width="34.140625" style="5" customWidth="1"/>
    <col min="6651" max="6651" width="17" style="5" customWidth="1"/>
    <col min="6652" max="6652" width="19.5703125" style="5" customWidth="1"/>
    <col min="6653" max="6899" width="11.42578125" style="5"/>
    <col min="6900" max="6900" width="2.7109375" style="5" customWidth="1"/>
    <col min="6901" max="6901" width="6.85546875" style="5" customWidth="1"/>
    <col min="6902" max="6902" width="10.7109375" style="5" bestFit="1" customWidth="1"/>
    <col min="6903" max="6903" width="0" style="5" hidden="1" customWidth="1"/>
    <col min="6904" max="6904" width="51.42578125" style="5" customWidth="1"/>
    <col min="6905" max="6905" width="0" style="5" hidden="1" customWidth="1"/>
    <col min="6906" max="6906" width="34.140625" style="5" customWidth="1"/>
    <col min="6907" max="6907" width="17" style="5" customWidth="1"/>
    <col min="6908" max="6908" width="19.5703125" style="5" customWidth="1"/>
    <col min="6909" max="7155" width="11.42578125" style="5"/>
    <col min="7156" max="7156" width="2.7109375" style="5" customWidth="1"/>
    <col min="7157" max="7157" width="6.85546875" style="5" customWidth="1"/>
    <col min="7158" max="7158" width="10.7109375" style="5" bestFit="1" customWidth="1"/>
    <col min="7159" max="7159" width="0" style="5" hidden="1" customWidth="1"/>
    <col min="7160" max="7160" width="51.42578125" style="5" customWidth="1"/>
    <col min="7161" max="7161" width="0" style="5" hidden="1" customWidth="1"/>
    <col min="7162" max="7162" width="34.140625" style="5" customWidth="1"/>
    <col min="7163" max="7163" width="17" style="5" customWidth="1"/>
    <col min="7164" max="7164" width="19.5703125" style="5" customWidth="1"/>
    <col min="7165" max="7411" width="11.42578125" style="5"/>
    <col min="7412" max="7412" width="2.7109375" style="5" customWidth="1"/>
    <col min="7413" max="7413" width="6.85546875" style="5" customWidth="1"/>
    <col min="7414" max="7414" width="10.7109375" style="5" bestFit="1" customWidth="1"/>
    <col min="7415" max="7415" width="0" style="5" hidden="1" customWidth="1"/>
    <col min="7416" max="7416" width="51.42578125" style="5" customWidth="1"/>
    <col min="7417" max="7417" width="0" style="5" hidden="1" customWidth="1"/>
    <col min="7418" max="7418" width="34.140625" style="5" customWidth="1"/>
    <col min="7419" max="7419" width="17" style="5" customWidth="1"/>
    <col min="7420" max="7420" width="19.5703125" style="5" customWidth="1"/>
    <col min="7421" max="7667" width="11.42578125" style="5"/>
    <col min="7668" max="7668" width="2.7109375" style="5" customWidth="1"/>
    <col min="7669" max="7669" width="6.85546875" style="5" customWidth="1"/>
    <col min="7670" max="7670" width="10.7109375" style="5" bestFit="1" customWidth="1"/>
    <col min="7671" max="7671" width="0" style="5" hidden="1" customWidth="1"/>
    <col min="7672" max="7672" width="51.42578125" style="5" customWidth="1"/>
    <col min="7673" max="7673" width="0" style="5" hidden="1" customWidth="1"/>
    <col min="7674" max="7674" width="34.140625" style="5" customWidth="1"/>
    <col min="7675" max="7675" width="17" style="5" customWidth="1"/>
    <col min="7676" max="7676" width="19.5703125" style="5" customWidth="1"/>
    <col min="7677" max="7923" width="11.42578125" style="5"/>
    <col min="7924" max="7924" width="2.7109375" style="5" customWidth="1"/>
    <col min="7925" max="7925" width="6.85546875" style="5" customWidth="1"/>
    <col min="7926" max="7926" width="10.7109375" style="5" bestFit="1" customWidth="1"/>
    <col min="7927" max="7927" width="0" style="5" hidden="1" customWidth="1"/>
    <col min="7928" max="7928" width="51.42578125" style="5" customWidth="1"/>
    <col min="7929" max="7929" width="0" style="5" hidden="1" customWidth="1"/>
    <col min="7930" max="7930" width="34.140625" style="5" customWidth="1"/>
    <col min="7931" max="7931" width="17" style="5" customWidth="1"/>
    <col min="7932" max="7932" width="19.5703125" style="5" customWidth="1"/>
    <col min="7933" max="8179" width="11.42578125" style="5"/>
    <col min="8180" max="8180" width="2.7109375" style="5" customWidth="1"/>
    <col min="8181" max="8181" width="6.85546875" style="5" customWidth="1"/>
    <col min="8182" max="8182" width="10.7109375" style="5" bestFit="1" customWidth="1"/>
    <col min="8183" max="8183" width="0" style="5" hidden="1" customWidth="1"/>
    <col min="8184" max="8184" width="51.42578125" style="5" customWidth="1"/>
    <col min="8185" max="8185" width="0" style="5" hidden="1" customWidth="1"/>
    <col min="8186" max="8186" width="34.140625" style="5" customWidth="1"/>
    <col min="8187" max="8187" width="17" style="5" customWidth="1"/>
    <col min="8188" max="8188" width="19.5703125" style="5" customWidth="1"/>
    <col min="8189" max="8435" width="11.42578125" style="5"/>
    <col min="8436" max="8436" width="2.7109375" style="5" customWidth="1"/>
    <col min="8437" max="8437" width="6.85546875" style="5" customWidth="1"/>
    <col min="8438" max="8438" width="10.7109375" style="5" bestFit="1" customWidth="1"/>
    <col min="8439" max="8439" width="0" style="5" hidden="1" customWidth="1"/>
    <col min="8440" max="8440" width="51.42578125" style="5" customWidth="1"/>
    <col min="8441" max="8441" width="0" style="5" hidden="1" customWidth="1"/>
    <col min="8442" max="8442" width="34.140625" style="5" customWidth="1"/>
    <col min="8443" max="8443" width="17" style="5" customWidth="1"/>
    <col min="8444" max="8444" width="19.5703125" style="5" customWidth="1"/>
    <col min="8445" max="8691" width="11.42578125" style="5"/>
    <col min="8692" max="8692" width="2.7109375" style="5" customWidth="1"/>
    <col min="8693" max="8693" width="6.85546875" style="5" customWidth="1"/>
    <col min="8694" max="8694" width="10.7109375" style="5" bestFit="1" customWidth="1"/>
    <col min="8695" max="8695" width="0" style="5" hidden="1" customWidth="1"/>
    <col min="8696" max="8696" width="51.42578125" style="5" customWidth="1"/>
    <col min="8697" max="8697" width="0" style="5" hidden="1" customWidth="1"/>
    <col min="8698" max="8698" width="34.140625" style="5" customWidth="1"/>
    <col min="8699" max="8699" width="17" style="5" customWidth="1"/>
    <col min="8700" max="8700" width="19.5703125" style="5" customWidth="1"/>
    <col min="8701" max="8947" width="11.42578125" style="5"/>
    <col min="8948" max="8948" width="2.7109375" style="5" customWidth="1"/>
    <col min="8949" max="8949" width="6.85546875" style="5" customWidth="1"/>
    <col min="8950" max="8950" width="10.7109375" style="5" bestFit="1" customWidth="1"/>
    <col min="8951" max="8951" width="0" style="5" hidden="1" customWidth="1"/>
    <col min="8952" max="8952" width="51.42578125" style="5" customWidth="1"/>
    <col min="8953" max="8953" width="0" style="5" hidden="1" customWidth="1"/>
    <col min="8954" max="8954" width="34.140625" style="5" customWidth="1"/>
    <col min="8955" max="8955" width="17" style="5" customWidth="1"/>
    <col min="8956" max="8956" width="19.5703125" style="5" customWidth="1"/>
    <col min="8957" max="9203" width="11.42578125" style="5"/>
    <col min="9204" max="9204" width="2.7109375" style="5" customWidth="1"/>
    <col min="9205" max="9205" width="6.85546875" style="5" customWidth="1"/>
    <col min="9206" max="9206" width="10.7109375" style="5" bestFit="1" customWidth="1"/>
    <col min="9207" max="9207" width="0" style="5" hidden="1" customWidth="1"/>
    <col min="9208" max="9208" width="51.42578125" style="5" customWidth="1"/>
    <col min="9209" max="9209" width="0" style="5" hidden="1" customWidth="1"/>
    <col min="9210" max="9210" width="34.140625" style="5" customWidth="1"/>
    <col min="9211" max="9211" width="17" style="5" customWidth="1"/>
    <col min="9212" max="9212" width="19.5703125" style="5" customWidth="1"/>
    <col min="9213" max="9459" width="11.42578125" style="5"/>
    <col min="9460" max="9460" width="2.7109375" style="5" customWidth="1"/>
    <col min="9461" max="9461" width="6.85546875" style="5" customWidth="1"/>
    <col min="9462" max="9462" width="10.7109375" style="5" bestFit="1" customWidth="1"/>
    <col min="9463" max="9463" width="0" style="5" hidden="1" customWidth="1"/>
    <col min="9464" max="9464" width="51.42578125" style="5" customWidth="1"/>
    <col min="9465" max="9465" width="0" style="5" hidden="1" customWidth="1"/>
    <col min="9466" max="9466" width="34.140625" style="5" customWidth="1"/>
    <col min="9467" max="9467" width="17" style="5" customWidth="1"/>
    <col min="9468" max="9468" width="19.5703125" style="5" customWidth="1"/>
    <col min="9469" max="9715" width="11.42578125" style="5"/>
    <col min="9716" max="9716" width="2.7109375" style="5" customWidth="1"/>
    <col min="9717" max="9717" width="6.85546875" style="5" customWidth="1"/>
    <col min="9718" max="9718" width="10.7109375" style="5" bestFit="1" customWidth="1"/>
    <col min="9719" max="9719" width="0" style="5" hidden="1" customWidth="1"/>
    <col min="9720" max="9720" width="51.42578125" style="5" customWidth="1"/>
    <col min="9721" max="9721" width="0" style="5" hidden="1" customWidth="1"/>
    <col min="9722" max="9722" width="34.140625" style="5" customWidth="1"/>
    <col min="9723" max="9723" width="17" style="5" customWidth="1"/>
    <col min="9724" max="9724" width="19.5703125" style="5" customWidth="1"/>
    <col min="9725" max="9971" width="11.42578125" style="5"/>
    <col min="9972" max="9972" width="2.7109375" style="5" customWidth="1"/>
    <col min="9973" max="9973" width="6.85546875" style="5" customWidth="1"/>
    <col min="9974" max="9974" width="10.7109375" style="5" bestFit="1" customWidth="1"/>
    <col min="9975" max="9975" width="0" style="5" hidden="1" customWidth="1"/>
    <col min="9976" max="9976" width="51.42578125" style="5" customWidth="1"/>
    <col min="9977" max="9977" width="0" style="5" hidden="1" customWidth="1"/>
    <col min="9978" max="9978" width="34.140625" style="5" customWidth="1"/>
    <col min="9979" max="9979" width="17" style="5" customWidth="1"/>
    <col min="9980" max="9980" width="19.5703125" style="5" customWidth="1"/>
    <col min="9981" max="10227" width="11.42578125" style="5"/>
    <col min="10228" max="10228" width="2.7109375" style="5" customWidth="1"/>
    <col min="10229" max="10229" width="6.85546875" style="5" customWidth="1"/>
    <col min="10230" max="10230" width="10.7109375" style="5" bestFit="1" customWidth="1"/>
    <col min="10231" max="10231" width="0" style="5" hidden="1" customWidth="1"/>
    <col min="10232" max="10232" width="51.42578125" style="5" customWidth="1"/>
    <col min="10233" max="10233" width="0" style="5" hidden="1" customWidth="1"/>
    <col min="10234" max="10234" width="34.140625" style="5" customWidth="1"/>
    <col min="10235" max="10235" width="17" style="5" customWidth="1"/>
    <col min="10236" max="10236" width="19.5703125" style="5" customWidth="1"/>
    <col min="10237" max="10483" width="11.42578125" style="5"/>
    <col min="10484" max="10484" width="2.7109375" style="5" customWidth="1"/>
    <col min="10485" max="10485" width="6.85546875" style="5" customWidth="1"/>
    <col min="10486" max="10486" width="10.7109375" style="5" bestFit="1" customWidth="1"/>
    <col min="10487" max="10487" width="0" style="5" hidden="1" customWidth="1"/>
    <col min="10488" max="10488" width="51.42578125" style="5" customWidth="1"/>
    <col min="10489" max="10489" width="0" style="5" hidden="1" customWidth="1"/>
    <col min="10490" max="10490" width="34.140625" style="5" customWidth="1"/>
    <col min="10491" max="10491" width="17" style="5" customWidth="1"/>
    <col min="10492" max="10492" width="19.5703125" style="5" customWidth="1"/>
    <col min="10493" max="10739" width="11.42578125" style="5"/>
    <col min="10740" max="10740" width="2.7109375" style="5" customWidth="1"/>
    <col min="10741" max="10741" width="6.85546875" style="5" customWidth="1"/>
    <col min="10742" max="10742" width="10.7109375" style="5" bestFit="1" customWidth="1"/>
    <col min="10743" max="10743" width="0" style="5" hidden="1" customWidth="1"/>
    <col min="10744" max="10744" width="51.42578125" style="5" customWidth="1"/>
    <col min="10745" max="10745" width="0" style="5" hidden="1" customWidth="1"/>
    <col min="10746" max="10746" width="34.140625" style="5" customWidth="1"/>
    <col min="10747" max="10747" width="17" style="5" customWidth="1"/>
    <col min="10748" max="10748" width="19.5703125" style="5" customWidth="1"/>
    <col min="10749" max="10995" width="11.42578125" style="5"/>
    <col min="10996" max="10996" width="2.7109375" style="5" customWidth="1"/>
    <col min="10997" max="10997" width="6.85546875" style="5" customWidth="1"/>
    <col min="10998" max="10998" width="10.7109375" style="5" bestFit="1" customWidth="1"/>
    <col min="10999" max="10999" width="0" style="5" hidden="1" customWidth="1"/>
    <col min="11000" max="11000" width="51.42578125" style="5" customWidth="1"/>
    <col min="11001" max="11001" width="0" style="5" hidden="1" customWidth="1"/>
    <col min="11002" max="11002" width="34.140625" style="5" customWidth="1"/>
    <col min="11003" max="11003" width="17" style="5" customWidth="1"/>
    <col min="11004" max="11004" width="19.5703125" style="5" customWidth="1"/>
    <col min="11005" max="11251" width="11.42578125" style="5"/>
    <col min="11252" max="11252" width="2.7109375" style="5" customWidth="1"/>
    <col min="11253" max="11253" width="6.85546875" style="5" customWidth="1"/>
    <col min="11254" max="11254" width="10.7109375" style="5" bestFit="1" customWidth="1"/>
    <col min="11255" max="11255" width="0" style="5" hidden="1" customWidth="1"/>
    <col min="11256" max="11256" width="51.42578125" style="5" customWidth="1"/>
    <col min="11257" max="11257" width="0" style="5" hidden="1" customWidth="1"/>
    <col min="11258" max="11258" width="34.140625" style="5" customWidth="1"/>
    <col min="11259" max="11259" width="17" style="5" customWidth="1"/>
    <col min="11260" max="11260" width="19.5703125" style="5" customWidth="1"/>
    <col min="11261" max="11507" width="11.42578125" style="5"/>
    <col min="11508" max="11508" width="2.7109375" style="5" customWidth="1"/>
    <col min="11509" max="11509" width="6.85546875" style="5" customWidth="1"/>
    <col min="11510" max="11510" width="10.7109375" style="5" bestFit="1" customWidth="1"/>
    <col min="11511" max="11511" width="0" style="5" hidden="1" customWidth="1"/>
    <col min="11512" max="11512" width="51.42578125" style="5" customWidth="1"/>
    <col min="11513" max="11513" width="0" style="5" hidden="1" customWidth="1"/>
    <col min="11514" max="11514" width="34.140625" style="5" customWidth="1"/>
    <col min="11515" max="11515" width="17" style="5" customWidth="1"/>
    <col min="11516" max="11516" width="19.5703125" style="5" customWidth="1"/>
    <col min="11517" max="11763" width="11.42578125" style="5"/>
    <col min="11764" max="11764" width="2.7109375" style="5" customWidth="1"/>
    <col min="11765" max="11765" width="6.85546875" style="5" customWidth="1"/>
    <col min="11766" max="11766" width="10.7109375" style="5" bestFit="1" customWidth="1"/>
    <col min="11767" max="11767" width="0" style="5" hidden="1" customWidth="1"/>
    <col min="11768" max="11768" width="51.42578125" style="5" customWidth="1"/>
    <col min="11769" max="11769" width="0" style="5" hidden="1" customWidth="1"/>
    <col min="11770" max="11770" width="34.140625" style="5" customWidth="1"/>
    <col min="11771" max="11771" width="17" style="5" customWidth="1"/>
    <col min="11772" max="11772" width="19.5703125" style="5" customWidth="1"/>
    <col min="11773" max="12019" width="11.42578125" style="5"/>
    <col min="12020" max="12020" width="2.7109375" style="5" customWidth="1"/>
    <col min="12021" max="12021" width="6.85546875" style="5" customWidth="1"/>
    <col min="12022" max="12022" width="10.7109375" style="5" bestFit="1" customWidth="1"/>
    <col min="12023" max="12023" width="0" style="5" hidden="1" customWidth="1"/>
    <col min="12024" max="12024" width="51.42578125" style="5" customWidth="1"/>
    <col min="12025" max="12025" width="0" style="5" hidden="1" customWidth="1"/>
    <col min="12026" max="12026" width="34.140625" style="5" customWidth="1"/>
    <col min="12027" max="12027" width="17" style="5" customWidth="1"/>
    <col min="12028" max="12028" width="19.5703125" style="5" customWidth="1"/>
    <col min="12029" max="12275" width="11.42578125" style="5"/>
    <col min="12276" max="12276" width="2.7109375" style="5" customWidth="1"/>
    <col min="12277" max="12277" width="6.85546875" style="5" customWidth="1"/>
    <col min="12278" max="12278" width="10.7109375" style="5" bestFit="1" customWidth="1"/>
    <col min="12279" max="12279" width="0" style="5" hidden="1" customWidth="1"/>
    <col min="12280" max="12280" width="51.42578125" style="5" customWidth="1"/>
    <col min="12281" max="12281" width="0" style="5" hidden="1" customWidth="1"/>
    <col min="12282" max="12282" width="34.140625" style="5" customWidth="1"/>
    <col min="12283" max="12283" width="17" style="5" customWidth="1"/>
    <col min="12284" max="12284" width="19.5703125" style="5" customWidth="1"/>
    <col min="12285" max="12531" width="11.42578125" style="5"/>
    <col min="12532" max="12532" width="2.7109375" style="5" customWidth="1"/>
    <col min="12533" max="12533" width="6.85546875" style="5" customWidth="1"/>
    <col min="12534" max="12534" width="10.7109375" style="5" bestFit="1" customWidth="1"/>
    <col min="12535" max="12535" width="0" style="5" hidden="1" customWidth="1"/>
    <col min="12536" max="12536" width="51.42578125" style="5" customWidth="1"/>
    <col min="12537" max="12537" width="0" style="5" hidden="1" customWidth="1"/>
    <col min="12538" max="12538" width="34.140625" style="5" customWidth="1"/>
    <col min="12539" max="12539" width="17" style="5" customWidth="1"/>
    <col min="12540" max="12540" width="19.5703125" style="5" customWidth="1"/>
    <col min="12541" max="12787" width="11.42578125" style="5"/>
    <col min="12788" max="12788" width="2.7109375" style="5" customWidth="1"/>
    <col min="12789" max="12789" width="6.85546875" style="5" customWidth="1"/>
    <col min="12790" max="12790" width="10.7109375" style="5" bestFit="1" customWidth="1"/>
    <col min="12791" max="12791" width="0" style="5" hidden="1" customWidth="1"/>
    <col min="12792" max="12792" width="51.42578125" style="5" customWidth="1"/>
    <col min="12793" max="12793" width="0" style="5" hidden="1" customWidth="1"/>
    <col min="12794" max="12794" width="34.140625" style="5" customWidth="1"/>
    <col min="12795" max="12795" width="17" style="5" customWidth="1"/>
    <col min="12796" max="12796" width="19.5703125" style="5" customWidth="1"/>
    <col min="12797" max="13043" width="11.42578125" style="5"/>
    <col min="13044" max="13044" width="2.7109375" style="5" customWidth="1"/>
    <col min="13045" max="13045" width="6.85546875" style="5" customWidth="1"/>
    <col min="13046" max="13046" width="10.7109375" style="5" bestFit="1" customWidth="1"/>
    <col min="13047" max="13047" width="0" style="5" hidden="1" customWidth="1"/>
    <col min="13048" max="13048" width="51.42578125" style="5" customWidth="1"/>
    <col min="13049" max="13049" width="0" style="5" hidden="1" customWidth="1"/>
    <col min="13050" max="13050" width="34.140625" style="5" customWidth="1"/>
    <col min="13051" max="13051" width="17" style="5" customWidth="1"/>
    <col min="13052" max="13052" width="19.5703125" style="5" customWidth="1"/>
    <col min="13053" max="13299" width="11.42578125" style="5"/>
    <col min="13300" max="13300" width="2.7109375" style="5" customWidth="1"/>
    <col min="13301" max="13301" width="6.85546875" style="5" customWidth="1"/>
    <col min="13302" max="13302" width="10.7109375" style="5" bestFit="1" customWidth="1"/>
    <col min="13303" max="13303" width="0" style="5" hidden="1" customWidth="1"/>
    <col min="13304" max="13304" width="51.42578125" style="5" customWidth="1"/>
    <col min="13305" max="13305" width="0" style="5" hidden="1" customWidth="1"/>
    <col min="13306" max="13306" width="34.140625" style="5" customWidth="1"/>
    <col min="13307" max="13307" width="17" style="5" customWidth="1"/>
    <col min="13308" max="13308" width="19.5703125" style="5" customWidth="1"/>
    <col min="13309" max="13555" width="11.42578125" style="5"/>
    <col min="13556" max="13556" width="2.7109375" style="5" customWidth="1"/>
    <col min="13557" max="13557" width="6.85546875" style="5" customWidth="1"/>
    <col min="13558" max="13558" width="10.7109375" style="5" bestFit="1" customWidth="1"/>
    <col min="13559" max="13559" width="0" style="5" hidden="1" customWidth="1"/>
    <col min="13560" max="13560" width="51.42578125" style="5" customWidth="1"/>
    <col min="13561" max="13561" width="0" style="5" hidden="1" customWidth="1"/>
    <col min="13562" max="13562" width="34.140625" style="5" customWidth="1"/>
    <col min="13563" max="13563" width="17" style="5" customWidth="1"/>
    <col min="13564" max="13564" width="19.5703125" style="5" customWidth="1"/>
    <col min="13565" max="13811" width="11.42578125" style="5"/>
    <col min="13812" max="13812" width="2.7109375" style="5" customWidth="1"/>
    <col min="13813" max="13813" width="6.85546875" style="5" customWidth="1"/>
    <col min="13814" max="13814" width="10.7109375" style="5" bestFit="1" customWidth="1"/>
    <col min="13815" max="13815" width="0" style="5" hidden="1" customWidth="1"/>
    <col min="13816" max="13816" width="51.42578125" style="5" customWidth="1"/>
    <col min="13817" max="13817" width="0" style="5" hidden="1" customWidth="1"/>
    <col min="13818" max="13818" width="34.140625" style="5" customWidth="1"/>
    <col min="13819" max="13819" width="17" style="5" customWidth="1"/>
    <col min="13820" max="13820" width="19.5703125" style="5" customWidth="1"/>
    <col min="13821" max="14067" width="11.42578125" style="5"/>
    <col min="14068" max="14068" width="2.7109375" style="5" customWidth="1"/>
    <col min="14069" max="14069" width="6.85546875" style="5" customWidth="1"/>
    <col min="14070" max="14070" width="10.7109375" style="5" bestFit="1" customWidth="1"/>
    <col min="14071" max="14071" width="0" style="5" hidden="1" customWidth="1"/>
    <col min="14072" max="14072" width="51.42578125" style="5" customWidth="1"/>
    <col min="14073" max="14073" width="0" style="5" hidden="1" customWidth="1"/>
    <col min="14074" max="14074" width="34.140625" style="5" customWidth="1"/>
    <col min="14075" max="14075" width="17" style="5" customWidth="1"/>
    <col min="14076" max="14076" width="19.5703125" style="5" customWidth="1"/>
    <col min="14077" max="14323" width="11.42578125" style="5"/>
    <col min="14324" max="14324" width="2.7109375" style="5" customWidth="1"/>
    <col min="14325" max="14325" width="6.85546875" style="5" customWidth="1"/>
    <col min="14326" max="14326" width="10.7109375" style="5" bestFit="1" customWidth="1"/>
    <col min="14327" max="14327" width="0" style="5" hidden="1" customWidth="1"/>
    <col min="14328" max="14328" width="51.42578125" style="5" customWidth="1"/>
    <col min="14329" max="14329" width="0" style="5" hidden="1" customWidth="1"/>
    <col min="14330" max="14330" width="34.140625" style="5" customWidth="1"/>
    <col min="14331" max="14331" width="17" style="5" customWidth="1"/>
    <col min="14332" max="14332" width="19.5703125" style="5" customWidth="1"/>
    <col min="14333" max="14579" width="11.42578125" style="5"/>
    <col min="14580" max="14580" width="2.7109375" style="5" customWidth="1"/>
    <col min="14581" max="14581" width="6.85546875" style="5" customWidth="1"/>
    <col min="14582" max="14582" width="10.7109375" style="5" bestFit="1" customWidth="1"/>
    <col min="14583" max="14583" width="0" style="5" hidden="1" customWidth="1"/>
    <col min="14584" max="14584" width="51.42578125" style="5" customWidth="1"/>
    <col min="14585" max="14585" width="0" style="5" hidden="1" customWidth="1"/>
    <col min="14586" max="14586" width="34.140625" style="5" customWidth="1"/>
    <col min="14587" max="14587" width="17" style="5" customWidth="1"/>
    <col min="14588" max="14588" width="19.5703125" style="5" customWidth="1"/>
    <col min="14589" max="14835" width="11.42578125" style="5"/>
    <col min="14836" max="14836" width="2.7109375" style="5" customWidth="1"/>
    <col min="14837" max="14837" width="6.85546875" style="5" customWidth="1"/>
    <col min="14838" max="14838" width="10.7109375" style="5" bestFit="1" customWidth="1"/>
    <col min="14839" max="14839" width="0" style="5" hidden="1" customWidth="1"/>
    <col min="14840" max="14840" width="51.42578125" style="5" customWidth="1"/>
    <col min="14841" max="14841" width="0" style="5" hidden="1" customWidth="1"/>
    <col min="14842" max="14842" width="34.140625" style="5" customWidth="1"/>
    <col min="14843" max="14843" width="17" style="5" customWidth="1"/>
    <col min="14844" max="14844" width="19.5703125" style="5" customWidth="1"/>
    <col min="14845" max="15091" width="11.42578125" style="5"/>
    <col min="15092" max="15092" width="2.7109375" style="5" customWidth="1"/>
    <col min="15093" max="15093" width="6.85546875" style="5" customWidth="1"/>
    <col min="15094" max="15094" width="10.7109375" style="5" bestFit="1" customWidth="1"/>
    <col min="15095" max="15095" width="0" style="5" hidden="1" customWidth="1"/>
    <col min="15096" max="15096" width="51.42578125" style="5" customWidth="1"/>
    <col min="15097" max="15097" width="0" style="5" hidden="1" customWidth="1"/>
    <col min="15098" max="15098" width="34.140625" style="5" customWidth="1"/>
    <col min="15099" max="15099" width="17" style="5" customWidth="1"/>
    <col min="15100" max="15100" width="19.5703125" style="5" customWidth="1"/>
    <col min="15101" max="15347" width="11.42578125" style="5"/>
    <col min="15348" max="15348" width="2.7109375" style="5" customWidth="1"/>
    <col min="15349" max="15349" width="6.85546875" style="5" customWidth="1"/>
    <col min="15350" max="15350" width="10.7109375" style="5" bestFit="1" customWidth="1"/>
    <col min="15351" max="15351" width="0" style="5" hidden="1" customWidth="1"/>
    <col min="15352" max="15352" width="51.42578125" style="5" customWidth="1"/>
    <col min="15353" max="15353" width="0" style="5" hidden="1" customWidth="1"/>
    <col min="15354" max="15354" width="34.140625" style="5" customWidth="1"/>
    <col min="15355" max="15355" width="17" style="5" customWidth="1"/>
    <col min="15356" max="15356" width="19.5703125" style="5" customWidth="1"/>
    <col min="15357" max="15603" width="11.42578125" style="5"/>
    <col min="15604" max="15604" width="2.7109375" style="5" customWidth="1"/>
    <col min="15605" max="15605" width="6.85546875" style="5" customWidth="1"/>
    <col min="15606" max="15606" width="10.7109375" style="5" bestFit="1" customWidth="1"/>
    <col min="15607" max="15607" width="0" style="5" hidden="1" customWidth="1"/>
    <col min="15608" max="15608" width="51.42578125" style="5" customWidth="1"/>
    <col min="15609" max="15609" width="0" style="5" hidden="1" customWidth="1"/>
    <col min="15610" max="15610" width="34.140625" style="5" customWidth="1"/>
    <col min="15611" max="15611" width="17" style="5" customWidth="1"/>
    <col min="15612" max="15612" width="19.5703125" style="5" customWidth="1"/>
    <col min="15613" max="15859" width="11.42578125" style="5"/>
    <col min="15860" max="15860" width="2.7109375" style="5" customWidth="1"/>
    <col min="15861" max="15861" width="6.85546875" style="5" customWidth="1"/>
    <col min="15862" max="15862" width="10.7109375" style="5" bestFit="1" customWidth="1"/>
    <col min="15863" max="15863" width="0" style="5" hidden="1" customWidth="1"/>
    <col min="15864" max="15864" width="51.42578125" style="5" customWidth="1"/>
    <col min="15865" max="15865" width="0" style="5" hidden="1" customWidth="1"/>
    <col min="15866" max="15866" width="34.140625" style="5" customWidth="1"/>
    <col min="15867" max="15867" width="17" style="5" customWidth="1"/>
    <col min="15868" max="15868" width="19.5703125" style="5" customWidth="1"/>
    <col min="15869" max="16115" width="11.42578125" style="5"/>
    <col min="16116" max="16116" width="2.7109375" style="5" customWidth="1"/>
    <col min="16117" max="16117" width="6.85546875" style="5" customWidth="1"/>
    <col min="16118" max="16118" width="10.7109375" style="5" bestFit="1" customWidth="1"/>
    <col min="16119" max="16119" width="0" style="5" hidden="1" customWidth="1"/>
    <col min="16120" max="16120" width="51.42578125" style="5" customWidth="1"/>
    <col min="16121" max="16121" width="0" style="5" hidden="1" customWidth="1"/>
    <col min="16122" max="16122" width="34.140625" style="5" customWidth="1"/>
    <col min="16123" max="16123" width="17" style="5" customWidth="1"/>
    <col min="16124" max="16124" width="19.5703125" style="5" customWidth="1"/>
    <col min="16125" max="16384" width="11.42578125" style="5"/>
  </cols>
  <sheetData>
    <row r="1" spans="1:6" s="2" customFormat="1" ht="15.75" x14ac:dyDescent="0.25">
      <c r="A1" s="119" t="s">
        <v>0</v>
      </c>
      <c r="B1" s="119"/>
      <c r="C1" s="119"/>
      <c r="D1" s="57"/>
    </row>
    <row r="2" spans="1:6" s="2" customFormat="1" x14ac:dyDescent="0.25">
      <c r="A2" s="2" t="s">
        <v>1</v>
      </c>
    </row>
    <row r="3" spans="1:6" s="2" customFormat="1" x14ac:dyDescent="0.25">
      <c r="A3" s="2" t="s">
        <v>2</v>
      </c>
      <c r="C3" s="3" t="s">
        <v>3</v>
      </c>
    </row>
    <row r="4" spans="1:6" s="2" customFormat="1" x14ac:dyDescent="0.25">
      <c r="C4" s="6" t="s">
        <v>4</v>
      </c>
      <c r="D4" s="3"/>
      <c r="F4" s="57"/>
    </row>
    <row r="5" spans="1:6" s="2" customFormat="1" ht="15.75" x14ac:dyDescent="0.25">
      <c r="A5" s="120" t="s">
        <v>5</v>
      </c>
      <c r="B5" s="120"/>
      <c r="C5" s="120"/>
      <c r="D5" s="57"/>
    </row>
    <row r="6" spans="1:6" s="2" customFormat="1" x14ac:dyDescent="0.25">
      <c r="A6" s="121" t="s">
        <v>6</v>
      </c>
      <c r="B6" s="121"/>
      <c r="C6" s="121"/>
      <c r="D6" s="57"/>
    </row>
    <row r="7" spans="1:6" x14ac:dyDescent="0.25">
      <c r="A7" s="60"/>
    </row>
    <row r="8" spans="1:6" ht="12" thickBot="1" x14ac:dyDescent="0.3">
      <c r="A8" s="62"/>
      <c r="B8" s="62"/>
      <c r="C8" s="63" t="s">
        <v>7</v>
      </c>
    </row>
    <row r="9" spans="1:6" s="65" customFormat="1" x14ac:dyDescent="0.25">
      <c r="A9" s="26" t="s">
        <v>8</v>
      </c>
      <c r="B9" s="18" t="s">
        <v>9</v>
      </c>
      <c r="C9" s="64" t="s">
        <v>10</v>
      </c>
    </row>
    <row r="10" spans="1:6" x14ac:dyDescent="0.25">
      <c r="A10" s="35">
        <v>1</v>
      </c>
      <c r="B10" s="19" t="s">
        <v>11</v>
      </c>
      <c r="C10" s="27"/>
    </row>
    <row r="11" spans="1:6" s="4" customFormat="1" x14ac:dyDescent="0.25">
      <c r="A11" s="28" t="str">
        <f>$A$10&amp;".1"</f>
        <v>1.1</v>
      </c>
      <c r="B11" s="22" t="s">
        <v>12</v>
      </c>
      <c r="C11" s="9"/>
    </row>
    <row r="12" spans="1:6" x14ac:dyDescent="0.25">
      <c r="A12" s="35" t="str">
        <f>A$11&amp;".1"</f>
        <v>1.1.1</v>
      </c>
      <c r="B12" s="19" t="s">
        <v>13</v>
      </c>
      <c r="C12" s="27"/>
    </row>
    <row r="13" spans="1:6" s="4" customFormat="1" x14ac:dyDescent="0.25">
      <c r="A13" s="28" t="str">
        <f>A$12&amp;".1"</f>
        <v>1.1.1.1</v>
      </c>
      <c r="B13" s="15" t="s">
        <v>14</v>
      </c>
      <c r="C13" s="9"/>
    </row>
    <row r="14" spans="1:6" x14ac:dyDescent="0.25">
      <c r="A14" s="29" t="str">
        <f>A$13&amp;".1"</f>
        <v>1.1.1.1.1</v>
      </c>
      <c r="B14" s="16" t="s">
        <v>15</v>
      </c>
      <c r="C14" s="10"/>
    </row>
    <row r="15" spans="1:6" s="4" customFormat="1" ht="22.5" x14ac:dyDescent="0.25">
      <c r="A15" s="30" t="str">
        <f>A$14&amp;".1"</f>
        <v>1.1.1.1.1.1</v>
      </c>
      <c r="B15" s="20" t="s">
        <v>16</v>
      </c>
      <c r="C15" s="8"/>
    </row>
    <row r="16" spans="1:6" x14ac:dyDescent="0.25">
      <c r="A16" s="29" t="str">
        <f>A$13&amp;".2"</f>
        <v>1.1.1.1.2</v>
      </c>
      <c r="B16" s="16" t="s">
        <v>17</v>
      </c>
      <c r="C16" s="7"/>
    </row>
    <row r="17" spans="1:3" x14ac:dyDescent="0.25">
      <c r="A17" s="29" t="str">
        <f>A$13&amp;".3"</f>
        <v>1.1.1.1.3</v>
      </c>
      <c r="B17" s="16" t="s">
        <v>18</v>
      </c>
      <c r="C17" s="27"/>
    </row>
    <row r="18" spans="1:3" x14ac:dyDescent="0.25">
      <c r="A18" s="29" t="str">
        <f>A$13&amp;".4"</f>
        <v>1.1.1.1.4</v>
      </c>
      <c r="B18" s="16" t="s">
        <v>19</v>
      </c>
      <c r="C18" s="7"/>
    </row>
    <row r="19" spans="1:3" s="4" customFormat="1" x14ac:dyDescent="0.25">
      <c r="A19" s="30" t="str">
        <f>A$18&amp;".1"</f>
        <v>1.1.1.1.4.1</v>
      </c>
      <c r="B19" s="20" t="s">
        <v>20</v>
      </c>
      <c r="C19" s="7"/>
    </row>
    <row r="20" spans="1:3" s="4" customFormat="1" x14ac:dyDescent="0.25">
      <c r="A20" s="30" t="str">
        <f>A$18&amp;".2"</f>
        <v>1.1.1.1.4.2</v>
      </c>
      <c r="B20" s="20" t="s">
        <v>21</v>
      </c>
      <c r="C20" s="7"/>
    </row>
    <row r="21" spans="1:3" s="4" customFormat="1" x14ac:dyDescent="0.25">
      <c r="A21" s="30" t="str">
        <f>A$18&amp;".3"</f>
        <v>1.1.1.1.4.3</v>
      </c>
      <c r="B21" s="20" t="s">
        <v>22</v>
      </c>
      <c r="C21" s="7"/>
    </row>
    <row r="22" spans="1:3" x14ac:dyDescent="0.25">
      <c r="A22" s="29" t="str">
        <f>A$13&amp;".5"</f>
        <v>1.1.1.1.5</v>
      </c>
      <c r="B22" s="17" t="s">
        <v>23</v>
      </c>
      <c r="C22" s="7"/>
    </row>
    <row r="23" spans="1:3" s="4" customFormat="1" x14ac:dyDescent="0.25">
      <c r="A23" s="28" t="str">
        <f>A$12&amp;".2"</f>
        <v>1.1.1.2</v>
      </c>
      <c r="B23" s="15" t="s">
        <v>24</v>
      </c>
      <c r="C23" s="36"/>
    </row>
    <row r="24" spans="1:3" x14ac:dyDescent="0.25">
      <c r="A24" s="29" t="str">
        <f>A$23&amp;".1"</f>
        <v>1.1.1.2.1</v>
      </c>
      <c r="B24" s="17" t="s">
        <v>25</v>
      </c>
      <c r="C24" s="37"/>
    </row>
    <row r="25" spans="1:3" s="4" customFormat="1" ht="22.5" x14ac:dyDescent="0.25">
      <c r="A25" s="30" t="str">
        <f>A$23&amp;".1.1"</f>
        <v>1.1.1.2.1.1</v>
      </c>
      <c r="B25" s="24" t="s">
        <v>26</v>
      </c>
      <c r="C25" s="36"/>
    </row>
    <row r="26" spans="1:3" s="4" customFormat="1" x14ac:dyDescent="0.25">
      <c r="A26" s="30" t="str">
        <f>A$23&amp;".1.2"</f>
        <v>1.1.1.2.1.2</v>
      </c>
      <c r="B26" s="24" t="s">
        <v>27</v>
      </c>
      <c r="C26" s="36"/>
    </row>
    <row r="27" spans="1:3" x14ac:dyDescent="0.25">
      <c r="A27" s="29" t="str">
        <f>A$23&amp;".2"</f>
        <v>1.1.1.2.2</v>
      </c>
      <c r="B27" s="17" t="s">
        <v>28</v>
      </c>
      <c r="C27" s="37"/>
    </row>
    <row r="28" spans="1:3" s="4" customFormat="1" x14ac:dyDescent="0.25">
      <c r="A28" s="30" t="str">
        <f>A$27&amp;".1"</f>
        <v>1.1.1.2.2.1</v>
      </c>
      <c r="B28" s="20" t="s">
        <v>29</v>
      </c>
      <c r="C28" s="9"/>
    </row>
    <row r="29" spans="1:3" s="4" customFormat="1" x14ac:dyDescent="0.25">
      <c r="A29" s="30" t="str">
        <f>A$27&amp;".2"</f>
        <v>1.1.1.2.2.2</v>
      </c>
      <c r="B29" s="20" t="s">
        <v>30</v>
      </c>
      <c r="C29" s="38"/>
    </row>
    <row r="30" spans="1:3" s="58" customFormat="1" x14ac:dyDescent="0.25">
      <c r="A30" s="28" t="str">
        <f>A$12&amp;".3"</f>
        <v>1.1.1.3</v>
      </c>
      <c r="B30" s="15" t="s">
        <v>31</v>
      </c>
      <c r="C30" s="39"/>
    </row>
    <row r="31" spans="1:3" s="59" customFormat="1" x14ac:dyDescent="0.25">
      <c r="A31" s="29" t="str">
        <f>A$12&amp;".3.1"</f>
        <v>1.1.1.3.1</v>
      </c>
      <c r="B31" s="16" t="s">
        <v>32</v>
      </c>
      <c r="C31" s="40"/>
    </row>
    <row r="32" spans="1:3" s="59" customFormat="1" x14ac:dyDescent="0.25">
      <c r="A32" s="29" t="str">
        <f>A$12&amp;".3.2"</f>
        <v>1.1.1.3.2</v>
      </c>
      <c r="B32" s="16" t="s">
        <v>33</v>
      </c>
      <c r="C32" s="40"/>
    </row>
    <row r="33" spans="1:3" s="58" customFormat="1" x14ac:dyDescent="0.25">
      <c r="A33" s="30" t="str">
        <f>A$12&amp;".3.2.1"</f>
        <v>1.1.1.3.2.1</v>
      </c>
      <c r="B33" s="20" t="s">
        <v>34</v>
      </c>
      <c r="C33" s="39"/>
    </row>
    <row r="34" spans="1:3" s="4" customFormat="1" x14ac:dyDescent="0.25">
      <c r="A34" s="28" t="str">
        <f>A$12&amp;".4"</f>
        <v>1.1.1.4</v>
      </c>
      <c r="B34" s="15" t="s">
        <v>35</v>
      </c>
      <c r="C34" s="9"/>
    </row>
    <row r="35" spans="1:3" x14ac:dyDescent="0.25">
      <c r="A35" s="29" t="str">
        <f>A$34&amp;".1"</f>
        <v>1.1.1.4.1</v>
      </c>
      <c r="B35" s="16" t="s">
        <v>36</v>
      </c>
      <c r="C35" s="27"/>
    </row>
    <row r="36" spans="1:3" x14ac:dyDescent="0.25">
      <c r="A36" s="29" t="str">
        <f>A$34&amp;".2"</f>
        <v>1.1.1.4.2</v>
      </c>
      <c r="B36" s="16" t="s">
        <v>37</v>
      </c>
      <c r="C36" s="27"/>
    </row>
    <row r="37" spans="1:3" s="4" customFormat="1" x14ac:dyDescent="0.25">
      <c r="A37" s="28" t="str">
        <f>A$12&amp;".5"</f>
        <v>1.1.1.5</v>
      </c>
      <c r="B37" s="15" t="s">
        <v>38</v>
      </c>
      <c r="C37" s="9"/>
    </row>
    <row r="38" spans="1:3" x14ac:dyDescent="0.25">
      <c r="A38" s="29" t="str">
        <f>A$37&amp;".1"</f>
        <v>1.1.1.5.1</v>
      </c>
      <c r="B38" s="16" t="s">
        <v>39</v>
      </c>
      <c r="C38" s="27"/>
    </row>
    <row r="39" spans="1:3" x14ac:dyDescent="0.25">
      <c r="A39" s="29" t="str">
        <f>A$37&amp;".2"</f>
        <v>1.1.1.5.2</v>
      </c>
      <c r="B39" s="16" t="s">
        <v>40</v>
      </c>
      <c r="C39" s="27"/>
    </row>
    <row r="40" spans="1:3" x14ac:dyDescent="0.25">
      <c r="A40" s="29" t="str">
        <f>A$37&amp;".3"</f>
        <v>1.1.1.5.3</v>
      </c>
      <c r="B40" s="16" t="s">
        <v>41</v>
      </c>
      <c r="C40" s="27"/>
    </row>
    <row r="41" spans="1:3" s="4" customFormat="1" x14ac:dyDescent="0.25">
      <c r="A41" s="28" t="str">
        <f>A$12&amp;".6"</f>
        <v>1.1.1.6</v>
      </c>
      <c r="B41" s="15" t="s">
        <v>42</v>
      </c>
      <c r="C41" s="9"/>
    </row>
    <row r="42" spans="1:3" s="4" customFormat="1" x14ac:dyDescent="0.25">
      <c r="A42" s="28" t="str">
        <f>A$12&amp;".7"</f>
        <v>1.1.1.7</v>
      </c>
      <c r="B42" s="21" t="s">
        <v>43</v>
      </c>
      <c r="C42" s="10"/>
    </row>
    <row r="43" spans="1:3" x14ac:dyDescent="0.25">
      <c r="A43" s="29" t="str">
        <f>A$42&amp;".1"</f>
        <v>1.1.1.7.1</v>
      </c>
      <c r="B43" s="16" t="s">
        <v>44</v>
      </c>
      <c r="C43" s="10"/>
    </row>
    <row r="44" spans="1:3" x14ac:dyDescent="0.25">
      <c r="A44" s="29" t="str">
        <f>A$42&amp;".2"</f>
        <v>1.1.1.7.2</v>
      </c>
      <c r="B44" s="16" t="s">
        <v>45</v>
      </c>
      <c r="C44" s="7"/>
    </row>
    <row r="45" spans="1:3" x14ac:dyDescent="0.25">
      <c r="A45" s="29" t="str">
        <f>A$42&amp;".3"</f>
        <v>1.1.1.7.3</v>
      </c>
      <c r="B45" s="16" t="s">
        <v>46</v>
      </c>
      <c r="C45" s="10"/>
    </row>
    <row r="46" spans="1:3" x14ac:dyDescent="0.25">
      <c r="A46" s="29" t="str">
        <f>A$42&amp;".4"</f>
        <v>1.1.1.7.4</v>
      </c>
      <c r="B46" s="16" t="s">
        <v>47</v>
      </c>
      <c r="C46" s="27"/>
    </row>
    <row r="47" spans="1:3" x14ac:dyDescent="0.25">
      <c r="A47" s="29" t="str">
        <f>A$42&amp;".5"</f>
        <v>1.1.1.7.5</v>
      </c>
      <c r="B47" s="16" t="s">
        <v>48</v>
      </c>
      <c r="C47" s="10"/>
    </row>
    <row r="48" spans="1:3" s="4" customFormat="1" x14ac:dyDescent="0.25">
      <c r="A48" s="28" t="str">
        <f>A$12&amp;".8"</f>
        <v>1.1.1.8</v>
      </c>
      <c r="B48" s="15" t="s">
        <v>49</v>
      </c>
      <c r="C48" s="7"/>
    </row>
    <row r="49" spans="1:3" x14ac:dyDescent="0.25">
      <c r="A49" s="29" t="str">
        <f>A$48&amp;".1"</f>
        <v>1.1.1.8.1</v>
      </c>
      <c r="B49" s="16" t="s">
        <v>50</v>
      </c>
      <c r="C49" s="7"/>
    </row>
    <row r="50" spans="1:3" x14ac:dyDescent="0.25">
      <c r="A50" s="29" t="str">
        <f>A$48&amp;".2"</f>
        <v>1.1.1.8.2</v>
      </c>
      <c r="B50" s="16" t="s">
        <v>51</v>
      </c>
      <c r="C50" s="7"/>
    </row>
    <row r="51" spans="1:3" x14ac:dyDescent="0.25">
      <c r="A51" s="29" t="str">
        <f>A$48&amp;".3"</f>
        <v>1.1.1.8.3</v>
      </c>
      <c r="B51" s="16" t="s">
        <v>52</v>
      </c>
      <c r="C51" s="7"/>
    </row>
    <row r="52" spans="1:3" s="4" customFormat="1" x14ac:dyDescent="0.25">
      <c r="A52" s="28" t="str">
        <f>A$12&amp;".9"</f>
        <v>1.1.1.9</v>
      </c>
      <c r="B52" s="15" t="s">
        <v>53</v>
      </c>
      <c r="C52" s="9"/>
    </row>
    <row r="53" spans="1:3" x14ac:dyDescent="0.25">
      <c r="A53" s="29" t="str">
        <f>A$52&amp;".1"</f>
        <v>1.1.1.9.1</v>
      </c>
      <c r="B53" s="16" t="s">
        <v>54</v>
      </c>
      <c r="C53" s="7"/>
    </row>
    <row r="54" spans="1:3" x14ac:dyDescent="0.25">
      <c r="A54" s="29" t="str">
        <f>A$52&amp;".2"</f>
        <v>1.1.1.9.2</v>
      </c>
      <c r="B54" s="16" t="s">
        <v>55</v>
      </c>
      <c r="C54" s="7"/>
    </row>
    <row r="55" spans="1:3" s="4" customFormat="1" x14ac:dyDescent="0.25">
      <c r="A55" s="28" t="str">
        <f>A$12&amp;".10"</f>
        <v>1.1.1.10</v>
      </c>
      <c r="B55" s="15" t="s">
        <v>56</v>
      </c>
      <c r="C55" s="7"/>
    </row>
    <row r="56" spans="1:3" s="4" customFormat="1" ht="21" x14ac:dyDescent="0.25">
      <c r="A56" s="28" t="str">
        <f>A$12&amp;".11"</f>
        <v>1.1.1.11</v>
      </c>
      <c r="B56" s="15" t="s">
        <v>57</v>
      </c>
      <c r="C56" s="7"/>
    </row>
    <row r="57" spans="1:3" s="4" customFormat="1" x14ac:dyDescent="0.25">
      <c r="A57" s="28" t="str">
        <f>A$12&amp;".12"</f>
        <v>1.1.1.12</v>
      </c>
      <c r="B57" s="15" t="s">
        <v>58</v>
      </c>
      <c r="C57" s="9"/>
    </row>
    <row r="58" spans="1:3" x14ac:dyDescent="0.25">
      <c r="A58" s="29" t="str">
        <f>A$57&amp;".1"</f>
        <v>1.1.1.12.1</v>
      </c>
      <c r="B58" s="20" t="s">
        <v>59</v>
      </c>
      <c r="C58" s="9"/>
    </row>
    <row r="59" spans="1:3" x14ac:dyDescent="0.25">
      <c r="A59" s="29" t="str">
        <f>A$57&amp;".2"</f>
        <v>1.1.1.12.2</v>
      </c>
      <c r="B59" s="20" t="s">
        <v>60</v>
      </c>
      <c r="C59" s="9"/>
    </row>
    <row r="60" spans="1:3" x14ac:dyDescent="0.25">
      <c r="A60" s="29" t="str">
        <f>A$57&amp;".3"</f>
        <v>1.1.1.12.3</v>
      </c>
      <c r="B60" s="20" t="s">
        <v>61</v>
      </c>
      <c r="C60" s="9"/>
    </row>
    <row r="61" spans="1:3" s="4" customFormat="1" ht="21" x14ac:dyDescent="0.25">
      <c r="A61" s="28" t="str">
        <f>A$12&amp;".13"</f>
        <v>1.1.1.13</v>
      </c>
      <c r="B61" s="15" t="s">
        <v>62</v>
      </c>
      <c r="C61" s="9"/>
    </row>
    <row r="62" spans="1:3" s="4" customFormat="1" x14ac:dyDescent="0.25">
      <c r="A62" s="28" t="str">
        <f>A$12&amp;".14"</f>
        <v>1.1.1.14</v>
      </c>
      <c r="B62" s="15" t="s">
        <v>63</v>
      </c>
      <c r="C62" s="9"/>
    </row>
    <row r="63" spans="1:3" s="4" customFormat="1" ht="21" x14ac:dyDescent="0.25">
      <c r="A63" s="28" t="str">
        <f>A$12&amp;".15"</f>
        <v>1.1.1.15</v>
      </c>
      <c r="B63" s="15" t="s">
        <v>64</v>
      </c>
      <c r="C63" s="41"/>
    </row>
    <row r="64" spans="1:3" s="4" customFormat="1" x14ac:dyDescent="0.25">
      <c r="A64" s="28" t="str">
        <f>A$12&amp;".16"</f>
        <v>1.1.1.16</v>
      </c>
      <c r="B64" s="21" t="s">
        <v>65</v>
      </c>
      <c r="C64" s="41"/>
    </row>
    <row r="65" spans="1:3" s="4" customFormat="1" x14ac:dyDescent="0.25">
      <c r="A65" s="28" t="str">
        <f>A$12&amp;".17"</f>
        <v>1.1.1.17</v>
      </c>
      <c r="B65" s="21" t="s">
        <v>66</v>
      </c>
      <c r="C65" s="41"/>
    </row>
    <row r="66" spans="1:3" s="4" customFormat="1" ht="21" x14ac:dyDescent="0.25">
      <c r="A66" s="28" t="str">
        <f>A$12&amp;".18"</f>
        <v>1.1.1.18</v>
      </c>
      <c r="B66" s="21" t="s">
        <v>67</v>
      </c>
      <c r="C66" s="41"/>
    </row>
    <row r="67" spans="1:3" s="4" customFormat="1" x14ac:dyDescent="0.25">
      <c r="A67" s="28" t="str">
        <f>A$12&amp;".19"</f>
        <v>1.1.1.19</v>
      </c>
      <c r="B67" s="21" t="s">
        <v>68</v>
      </c>
      <c r="C67" s="41"/>
    </row>
    <row r="68" spans="1:3" s="4" customFormat="1" ht="21" x14ac:dyDescent="0.25">
      <c r="A68" s="28" t="str">
        <f>A$12&amp;".20"</f>
        <v>1.1.1.20</v>
      </c>
      <c r="B68" s="15" t="s">
        <v>69</v>
      </c>
      <c r="C68" s="41"/>
    </row>
    <row r="69" spans="1:3" s="1" customFormat="1" ht="21" x14ac:dyDescent="0.25">
      <c r="A69" s="28" t="str">
        <f>A$12&amp;".21"</f>
        <v>1.1.1.21</v>
      </c>
      <c r="B69" s="15" t="s">
        <v>70</v>
      </c>
      <c r="C69" s="42"/>
    </row>
    <row r="70" spans="1:3" s="4" customFormat="1" ht="31.5" x14ac:dyDescent="0.25">
      <c r="A70" s="28" t="str">
        <f>A$12&amp;".22"</f>
        <v>1.1.1.22</v>
      </c>
      <c r="B70" s="15" t="s">
        <v>71</v>
      </c>
      <c r="C70" s="9"/>
    </row>
    <row r="71" spans="1:3" s="4" customFormat="1" ht="21" x14ac:dyDescent="0.25">
      <c r="A71" s="28" t="str">
        <f>A$12&amp;".23"</f>
        <v>1.1.1.23</v>
      </c>
      <c r="B71" s="15" t="s">
        <v>72</v>
      </c>
      <c r="C71" s="42"/>
    </row>
    <row r="72" spans="1:3" s="4" customFormat="1" ht="21" x14ac:dyDescent="0.25">
      <c r="A72" s="28" t="str">
        <f>A$12&amp;".24"</f>
        <v>1.1.1.24</v>
      </c>
      <c r="B72" s="15" t="s">
        <v>73</v>
      </c>
      <c r="C72" s="42"/>
    </row>
    <row r="73" spans="1:3" s="4" customFormat="1" ht="63" x14ac:dyDescent="0.25">
      <c r="A73" s="28" t="str">
        <f>A$12&amp;".25"</f>
        <v>1.1.1.25</v>
      </c>
      <c r="B73" s="51" t="s">
        <v>74</v>
      </c>
      <c r="C73" s="52"/>
    </row>
    <row r="74" spans="1:3" s="47" customFormat="1" ht="18.75" customHeight="1" x14ac:dyDescent="0.2">
      <c r="A74" s="66" t="s">
        <v>75</v>
      </c>
    </row>
    <row r="75" spans="1:3" s="47" customFormat="1" x14ac:dyDescent="0.25"/>
    <row r="76" spans="1:3" s="47" customFormat="1" x14ac:dyDescent="0.25">
      <c r="A76" s="67" t="s">
        <v>76</v>
      </c>
    </row>
    <row r="77" spans="1:3" s="47" customFormat="1" x14ac:dyDescent="0.25">
      <c r="A77" s="61" t="s">
        <v>77</v>
      </c>
    </row>
    <row r="78" spans="1:3" s="47" customFormat="1" x14ac:dyDescent="0.25">
      <c r="A78" s="61" t="s">
        <v>78</v>
      </c>
    </row>
    <row r="79" spans="1:3" s="47" customFormat="1" x14ac:dyDescent="0.25">
      <c r="A79" s="61" t="s">
        <v>79</v>
      </c>
    </row>
    <row r="80" spans="1:3" s="47" customFormat="1" x14ac:dyDescent="0.25">
      <c r="A80" s="61" t="s">
        <v>80</v>
      </c>
    </row>
    <row r="81" spans="1:6" s="47" customFormat="1" x14ac:dyDescent="0.25">
      <c r="A81" s="61" t="s">
        <v>81</v>
      </c>
    </row>
    <row r="82" spans="1:6" s="47" customFormat="1" x14ac:dyDescent="0.25">
      <c r="A82" s="61" t="s">
        <v>82</v>
      </c>
    </row>
    <row r="83" spans="1:6" s="2" customFormat="1" ht="15.75" x14ac:dyDescent="0.25">
      <c r="A83" s="122" t="s">
        <v>83</v>
      </c>
      <c r="B83" s="122"/>
      <c r="C83" s="122"/>
      <c r="D83" s="57"/>
    </row>
    <row r="84" spans="1:6" s="2" customFormat="1" x14ac:dyDescent="0.25">
      <c r="A84" s="11" t="s">
        <v>84</v>
      </c>
      <c r="B84" s="11"/>
      <c r="C84" s="11"/>
    </row>
    <row r="85" spans="1:6" s="2" customFormat="1" x14ac:dyDescent="0.25">
      <c r="A85" s="11" t="s">
        <v>85</v>
      </c>
      <c r="B85" s="11"/>
      <c r="C85" s="12" t="s">
        <v>86</v>
      </c>
    </row>
    <row r="86" spans="1:6" s="2" customFormat="1" x14ac:dyDescent="0.25">
      <c r="A86" s="11"/>
      <c r="B86" s="11"/>
      <c r="C86" s="13" t="s">
        <v>87</v>
      </c>
      <c r="D86" s="3"/>
      <c r="F86" s="57"/>
    </row>
    <row r="87" spans="1:6" s="2" customFormat="1" ht="15.75" x14ac:dyDescent="0.25">
      <c r="A87" s="120" t="s">
        <v>88</v>
      </c>
      <c r="B87" s="120"/>
      <c r="C87" s="120"/>
      <c r="D87" s="57"/>
    </row>
    <row r="88" spans="1:6" s="2" customFormat="1" x14ac:dyDescent="0.25">
      <c r="A88" s="118" t="s">
        <v>89</v>
      </c>
      <c r="B88" s="118"/>
      <c r="C88" s="118"/>
      <c r="D88" s="57"/>
    </row>
    <row r="89" spans="1:6" x14ac:dyDescent="0.25">
      <c r="A89" s="60"/>
      <c r="B89" s="47"/>
      <c r="C89" s="47"/>
    </row>
    <row r="90" spans="1:6" ht="12" thickBot="1" x14ac:dyDescent="0.3">
      <c r="A90" s="62"/>
      <c r="B90" s="62"/>
      <c r="C90" s="63" t="s">
        <v>90</v>
      </c>
    </row>
    <row r="91" spans="1:6" x14ac:dyDescent="0.25">
      <c r="A91" s="25" t="s">
        <v>91</v>
      </c>
      <c r="B91" s="18" t="s">
        <v>92</v>
      </c>
      <c r="C91" s="64" t="s">
        <v>93</v>
      </c>
    </row>
    <row r="92" spans="1:6" s="4" customFormat="1" ht="58.5" customHeight="1" x14ac:dyDescent="0.25">
      <c r="A92" s="28" t="str">
        <f>A$12&amp;".26"</f>
        <v>1.1.1.26</v>
      </c>
      <c r="B92" s="51" t="s">
        <v>94</v>
      </c>
      <c r="C92" s="52"/>
    </row>
    <row r="93" spans="1:6" s="4" customFormat="1" x14ac:dyDescent="0.25">
      <c r="A93" s="53" t="str">
        <f>A92&amp;".1"</f>
        <v>1.1.1.26.1</v>
      </c>
      <c r="B93" s="16" t="s">
        <v>95</v>
      </c>
      <c r="C93" s="52"/>
    </row>
    <row r="94" spans="1:6" s="4" customFormat="1" x14ac:dyDescent="0.25">
      <c r="A94" s="53" t="str">
        <f>A92&amp;".2"</f>
        <v>1.1.1.26.2</v>
      </c>
      <c r="B94" s="16" t="s">
        <v>96</v>
      </c>
      <c r="C94" s="52"/>
    </row>
    <row r="95" spans="1:6" s="4" customFormat="1" x14ac:dyDescent="0.25">
      <c r="A95" s="53" t="str">
        <f>A92&amp;".3"</f>
        <v>1.1.1.26.3</v>
      </c>
      <c r="B95" s="16" t="s">
        <v>97</v>
      </c>
      <c r="C95" s="52"/>
    </row>
    <row r="96" spans="1:6" s="4" customFormat="1" ht="31.5" x14ac:dyDescent="0.25">
      <c r="A96" s="28" t="str">
        <f>A$12&amp;".27"</f>
        <v>1.1.1.27</v>
      </c>
      <c r="B96" s="51" t="s">
        <v>98</v>
      </c>
      <c r="C96" s="52"/>
    </row>
    <row r="97" spans="1:3" s="4" customFormat="1" ht="21" x14ac:dyDescent="0.25">
      <c r="A97" s="28" t="str">
        <f>A$12&amp;".28"</f>
        <v>1.1.1.28</v>
      </c>
      <c r="B97" s="51" t="s">
        <v>99</v>
      </c>
      <c r="C97" s="52"/>
    </row>
    <row r="98" spans="1:3" s="4" customFormat="1" ht="31.5" x14ac:dyDescent="0.25">
      <c r="A98" s="28" t="s">
        <v>100</v>
      </c>
      <c r="B98" s="55" t="s">
        <v>101</v>
      </c>
      <c r="C98" s="52"/>
    </row>
    <row r="99" spans="1:3" x14ac:dyDescent="0.25">
      <c r="A99" s="33" t="str">
        <f>A$11&amp;".2"</f>
        <v>1.1.2</v>
      </c>
      <c r="B99" s="19" t="s">
        <v>102</v>
      </c>
      <c r="C99" s="27"/>
    </row>
    <row r="100" spans="1:3" s="4" customFormat="1" x14ac:dyDescent="0.25">
      <c r="A100" s="32" t="str">
        <f>A$99&amp;".1"</f>
        <v>1.1.2.1</v>
      </c>
      <c r="B100" s="15" t="s">
        <v>103</v>
      </c>
      <c r="C100" s="9"/>
    </row>
    <row r="101" spans="1:3" x14ac:dyDescent="0.25">
      <c r="A101" s="43" t="str">
        <f>A$100&amp;".1"</f>
        <v>1.1.2.1.1</v>
      </c>
      <c r="B101" s="16" t="s">
        <v>104</v>
      </c>
      <c r="C101" s="27"/>
    </row>
    <row r="102" spans="1:3" s="4" customFormat="1" ht="22.5" x14ac:dyDescent="0.25">
      <c r="A102" s="31" t="str">
        <f>A$101&amp;".1"</f>
        <v>1.1.2.1.1.1</v>
      </c>
      <c r="B102" s="20" t="s">
        <v>105</v>
      </c>
      <c r="C102" s="8"/>
    </row>
    <row r="103" spans="1:3" x14ac:dyDescent="0.25">
      <c r="A103" s="43" t="str">
        <f>A$100&amp;".2"</f>
        <v>1.1.2.1.2</v>
      </c>
      <c r="B103" s="16" t="s">
        <v>106</v>
      </c>
      <c r="C103" s="10"/>
    </row>
    <row r="104" spans="1:3" x14ac:dyDescent="0.25">
      <c r="A104" s="43" t="str">
        <f>A$100&amp;".3"</f>
        <v>1.1.2.1.3</v>
      </c>
      <c r="B104" s="16" t="s">
        <v>107</v>
      </c>
      <c r="C104" s="27"/>
    </row>
    <row r="105" spans="1:3" x14ac:dyDescent="0.25">
      <c r="A105" s="43" t="str">
        <f>A$100&amp;".4"</f>
        <v>1.1.2.1.4</v>
      </c>
      <c r="B105" s="16" t="s">
        <v>108</v>
      </c>
      <c r="C105" s="7"/>
    </row>
    <row r="106" spans="1:3" s="4" customFormat="1" x14ac:dyDescent="0.25">
      <c r="A106" s="31" t="str">
        <f>A$105&amp;".1"</f>
        <v>1.1.2.1.4.1</v>
      </c>
      <c r="B106" s="20" t="s">
        <v>109</v>
      </c>
      <c r="C106" s="7"/>
    </row>
    <row r="107" spans="1:3" s="4" customFormat="1" x14ac:dyDescent="0.25">
      <c r="A107" s="31" t="str">
        <f>A$105&amp;".2"</f>
        <v>1.1.2.1.4.2</v>
      </c>
      <c r="B107" s="20" t="s">
        <v>110</v>
      </c>
      <c r="C107" s="7"/>
    </row>
    <row r="108" spans="1:3" s="4" customFormat="1" x14ac:dyDescent="0.25">
      <c r="A108" s="31" t="str">
        <f>A$105&amp;".3"</f>
        <v>1.1.2.1.4.3</v>
      </c>
      <c r="B108" s="20" t="s">
        <v>111</v>
      </c>
      <c r="C108" s="7"/>
    </row>
    <row r="109" spans="1:3" x14ac:dyDescent="0.25">
      <c r="A109" s="43" t="str">
        <f>A$100&amp;".5"</f>
        <v>1.1.2.1.5</v>
      </c>
      <c r="B109" s="16" t="s">
        <v>112</v>
      </c>
      <c r="C109" s="7"/>
    </row>
    <row r="110" spans="1:3" s="1" customFormat="1" ht="10.5" x14ac:dyDescent="0.25">
      <c r="A110" s="32" t="str">
        <f>A$99&amp;".2"</f>
        <v>1.1.2.2</v>
      </c>
      <c r="B110" s="15" t="s">
        <v>113</v>
      </c>
      <c r="C110" s="8"/>
    </row>
    <row r="111" spans="1:3" s="4" customFormat="1" ht="21" x14ac:dyDescent="0.25">
      <c r="A111" s="32" t="str">
        <f>A$99&amp;".3"</f>
        <v>1.1.2.3</v>
      </c>
      <c r="B111" s="15" t="s">
        <v>114</v>
      </c>
      <c r="C111" s="44"/>
    </row>
    <row r="112" spans="1:3" s="4" customFormat="1" ht="21" x14ac:dyDescent="0.25">
      <c r="A112" s="32" t="str">
        <f>A$99&amp;".4"</f>
        <v>1.1.2.4</v>
      </c>
      <c r="B112" s="15" t="s">
        <v>115</v>
      </c>
      <c r="C112" s="9"/>
    </row>
    <row r="113" spans="1:3" s="4" customFormat="1" x14ac:dyDescent="0.25">
      <c r="A113" s="32" t="str">
        <f>A$99&amp;".5"</f>
        <v>1.1.2.5</v>
      </c>
      <c r="B113" s="15" t="s">
        <v>116</v>
      </c>
      <c r="C113" s="42"/>
    </row>
    <row r="114" spans="1:3" s="4" customFormat="1" x14ac:dyDescent="0.25">
      <c r="A114" s="32" t="str">
        <f>A$99&amp;".6"</f>
        <v>1.1.2.6</v>
      </c>
      <c r="B114" s="15" t="s">
        <v>117</v>
      </c>
      <c r="C114" s="42"/>
    </row>
    <row r="115" spans="1:3" s="4" customFormat="1" ht="21" x14ac:dyDescent="0.25">
      <c r="A115" s="32" t="str">
        <f>A$99&amp;".7"</f>
        <v>1.1.2.7</v>
      </c>
      <c r="B115" s="21" t="s">
        <v>118</v>
      </c>
      <c r="C115" s="42"/>
    </row>
    <row r="116" spans="1:3" s="4" customFormat="1" x14ac:dyDescent="0.25">
      <c r="A116" s="32" t="str">
        <f>A$99&amp;".8"</f>
        <v>1.1.2.8</v>
      </c>
      <c r="B116" s="15" t="s">
        <v>119</v>
      </c>
      <c r="C116" s="9"/>
    </row>
    <row r="117" spans="1:3" s="4" customFormat="1" x14ac:dyDescent="0.25">
      <c r="A117" s="32" t="str">
        <f>$A$10&amp;".2"</f>
        <v>1.2</v>
      </c>
      <c r="B117" s="22" t="s">
        <v>120</v>
      </c>
      <c r="C117" s="9"/>
    </row>
    <row r="118" spans="1:3" x14ac:dyDescent="0.25">
      <c r="A118" s="33" t="str">
        <f>A$117&amp;".1"</f>
        <v>1.2.1</v>
      </c>
      <c r="B118" s="14" t="s">
        <v>121</v>
      </c>
      <c r="C118" s="7"/>
    </row>
    <row r="119" spans="1:3" s="1" customFormat="1" ht="10.5" x14ac:dyDescent="0.25">
      <c r="A119" s="32" t="str">
        <f>A118&amp;".1"</f>
        <v>1.2.1.1</v>
      </c>
      <c r="B119" s="15" t="s">
        <v>122</v>
      </c>
      <c r="C119" s="42"/>
    </row>
    <row r="120" spans="1:3" ht="22.5" x14ac:dyDescent="0.25">
      <c r="A120" s="43" t="str">
        <f>A$119&amp;".1"</f>
        <v>1.2.1.1.1</v>
      </c>
      <c r="B120" s="16" t="s">
        <v>123</v>
      </c>
      <c r="C120" s="10"/>
    </row>
    <row r="121" spans="1:3" x14ac:dyDescent="0.25">
      <c r="A121" s="43" t="str">
        <f>A$119&amp;".2"</f>
        <v>1.2.1.1.2</v>
      </c>
      <c r="B121" s="16" t="s">
        <v>124</v>
      </c>
      <c r="C121" s="10"/>
    </row>
    <row r="122" spans="1:3" s="1" customFormat="1" ht="10.5" x14ac:dyDescent="0.25">
      <c r="A122" s="32" t="str">
        <f>A$118&amp;".2"</f>
        <v>1.2.1.2</v>
      </c>
      <c r="B122" s="15" t="s">
        <v>125</v>
      </c>
      <c r="C122" s="8"/>
    </row>
    <row r="123" spans="1:3" ht="22.5" x14ac:dyDescent="0.25">
      <c r="A123" s="43" t="str">
        <f>A$122&amp;".1"</f>
        <v>1.2.1.2.1</v>
      </c>
      <c r="B123" s="16" t="s">
        <v>126</v>
      </c>
      <c r="C123" s="27"/>
    </row>
    <row r="124" spans="1:3" x14ac:dyDescent="0.25">
      <c r="A124" s="43" t="str">
        <f>A$122&amp;".2"</f>
        <v>1.2.1.2.2</v>
      </c>
      <c r="B124" s="16" t="s">
        <v>127</v>
      </c>
      <c r="C124" s="10"/>
    </row>
    <row r="125" spans="1:3" s="1" customFormat="1" ht="10.5" x14ac:dyDescent="0.25">
      <c r="A125" s="32" t="str">
        <f>A$118&amp;".3"</f>
        <v>1.2.1.3</v>
      </c>
      <c r="B125" s="15" t="s">
        <v>128</v>
      </c>
      <c r="C125" s="8"/>
    </row>
    <row r="126" spans="1:3" s="1" customFormat="1" ht="10.5" x14ac:dyDescent="0.25">
      <c r="A126" s="32" t="str">
        <f>A$118&amp;".4"</f>
        <v>1.2.1.4</v>
      </c>
      <c r="B126" s="15" t="s">
        <v>129</v>
      </c>
      <c r="C126" s="8"/>
    </row>
    <row r="127" spans="1:3" x14ac:dyDescent="0.25">
      <c r="A127" s="43" t="str">
        <f>A$126&amp;".1"</f>
        <v>1.2.1.4.1</v>
      </c>
      <c r="B127" s="16" t="s">
        <v>130</v>
      </c>
      <c r="C127" s="10"/>
    </row>
    <row r="128" spans="1:3" x14ac:dyDescent="0.25">
      <c r="A128" s="43" t="str">
        <f>A$126&amp;".2"</f>
        <v>1.2.1.4.2</v>
      </c>
      <c r="B128" s="16" t="s">
        <v>131</v>
      </c>
      <c r="C128" s="10"/>
    </row>
    <row r="129" spans="1:4" x14ac:dyDescent="0.25">
      <c r="A129" s="43" t="str">
        <f>A$126&amp;".3"</f>
        <v>1.2.1.4.3</v>
      </c>
      <c r="B129" s="16" t="s">
        <v>132</v>
      </c>
      <c r="C129" s="10"/>
    </row>
    <row r="130" spans="1:4" s="1" customFormat="1" ht="10.5" x14ac:dyDescent="0.25">
      <c r="A130" s="32" t="str">
        <f>A$118&amp;".5"</f>
        <v>1.2.1.5</v>
      </c>
      <c r="B130" s="15" t="s">
        <v>133</v>
      </c>
      <c r="C130" s="8"/>
    </row>
    <row r="131" spans="1:4" x14ac:dyDescent="0.25">
      <c r="A131" s="33" t="str">
        <f>A$117&amp;".2"</f>
        <v>1.2.2</v>
      </c>
      <c r="B131" s="34" t="s">
        <v>134</v>
      </c>
      <c r="C131" s="27"/>
    </row>
    <row r="132" spans="1:4" ht="22.5" x14ac:dyDescent="0.25">
      <c r="A132" s="33" t="str">
        <f>A$117&amp;".3"</f>
        <v>1.2.3</v>
      </c>
      <c r="B132" s="48" t="s">
        <v>135</v>
      </c>
      <c r="C132" s="27"/>
    </row>
    <row r="133" spans="1:4" x14ac:dyDescent="0.25">
      <c r="A133" s="33" t="str">
        <f>A$117&amp;".4"</f>
        <v>1.2.4</v>
      </c>
      <c r="B133" s="14" t="s">
        <v>136</v>
      </c>
      <c r="C133" s="27"/>
    </row>
    <row r="134" spans="1:4" ht="22.5" x14ac:dyDescent="0.25">
      <c r="A134" s="33" t="str">
        <f>A$117&amp;".5"</f>
        <v>1.2.5</v>
      </c>
      <c r="B134" s="14" t="s">
        <v>137</v>
      </c>
      <c r="C134" s="7"/>
    </row>
    <row r="135" spans="1:4" ht="22.5" x14ac:dyDescent="0.25">
      <c r="A135" s="33" t="str">
        <f>A$117&amp;".6"</f>
        <v>1.2.6</v>
      </c>
      <c r="B135" s="14" t="s">
        <v>138</v>
      </c>
      <c r="C135" s="7"/>
    </row>
    <row r="136" spans="1:4" ht="22.5" x14ac:dyDescent="0.25">
      <c r="A136" s="33" t="str">
        <f>A$117&amp;".7"</f>
        <v>1.2.7</v>
      </c>
      <c r="B136" s="14" t="s">
        <v>139</v>
      </c>
      <c r="C136" s="7"/>
    </row>
    <row r="137" spans="1:4" ht="12" thickBot="1" x14ac:dyDescent="0.3">
      <c r="A137" s="45" t="str">
        <f>A$117&amp;".8"</f>
        <v>1.2.8</v>
      </c>
      <c r="B137" s="23" t="s">
        <v>140</v>
      </c>
      <c r="C137" s="46"/>
    </row>
    <row r="138" spans="1:4" ht="8.25" customHeight="1" x14ac:dyDescent="0.25">
      <c r="A138" s="49"/>
      <c r="B138" s="50"/>
      <c r="C138" s="47"/>
    </row>
    <row r="139" spans="1:4" ht="27.75" customHeight="1" x14ac:dyDescent="0.25">
      <c r="A139" s="116" t="s">
        <v>141</v>
      </c>
      <c r="B139" s="117"/>
      <c r="C139" s="117"/>
    </row>
    <row r="140" spans="1:4" x14ac:dyDescent="0.25">
      <c r="A140" s="60"/>
      <c r="B140" s="47"/>
      <c r="C140" s="47"/>
      <c r="D140" s="47"/>
    </row>
    <row r="141" spans="1:4" s="47" customFormat="1" x14ac:dyDescent="0.25">
      <c r="A141" s="47" t="s">
        <v>142</v>
      </c>
    </row>
    <row r="142" spans="1:4" s="47" customFormat="1" x14ac:dyDescent="0.25"/>
    <row r="143" spans="1:4" s="47" customFormat="1" x14ac:dyDescent="0.25">
      <c r="A143" s="61" t="s">
        <v>143</v>
      </c>
    </row>
    <row r="144" spans="1:4" s="47" customFormat="1" x14ac:dyDescent="0.25">
      <c r="A144" s="61" t="s">
        <v>144</v>
      </c>
    </row>
    <row r="145" spans="1:4" s="47" customFormat="1" x14ac:dyDescent="0.25">
      <c r="A145" s="61" t="s">
        <v>145</v>
      </c>
    </row>
    <row r="146" spans="1:4" s="47" customFormat="1" x14ac:dyDescent="0.25">
      <c r="A146" s="61" t="s">
        <v>146</v>
      </c>
    </row>
    <row r="147" spans="1:4" s="47" customFormat="1" x14ac:dyDescent="0.25">
      <c r="A147" s="61" t="s">
        <v>147</v>
      </c>
    </row>
    <row r="148" spans="1:4" s="47" customFormat="1" x14ac:dyDescent="0.25">
      <c r="A148" s="61" t="s">
        <v>148</v>
      </c>
    </row>
    <row r="149" spans="1:4" s="47" customFormat="1" x14ac:dyDescent="0.25">
      <c r="A149" s="61" t="s">
        <v>149</v>
      </c>
    </row>
    <row r="150" spans="1:4" s="47" customFormat="1" x14ac:dyDescent="0.25">
      <c r="A150" s="60"/>
    </row>
    <row r="151" spans="1:4" x14ac:dyDescent="0.25">
      <c r="A151" s="60"/>
      <c r="B151" s="47"/>
      <c r="C151" s="47"/>
      <c r="D151" s="47"/>
    </row>
    <row r="152" spans="1:4" x14ac:dyDescent="0.25">
      <c r="A152" s="60"/>
    </row>
    <row r="153" spans="1:4" x14ac:dyDescent="0.25">
      <c r="A153" s="60"/>
    </row>
    <row r="154" spans="1:4" x14ac:dyDescent="0.25">
      <c r="A154" s="60"/>
    </row>
    <row r="155" spans="1:4" x14ac:dyDescent="0.25">
      <c r="A155" s="60"/>
    </row>
    <row r="156" spans="1:4" x14ac:dyDescent="0.25">
      <c r="A156" s="60"/>
    </row>
    <row r="157" spans="1:4" x14ac:dyDescent="0.25">
      <c r="A157" s="60"/>
    </row>
    <row r="158" spans="1:4" x14ac:dyDescent="0.25">
      <c r="A158" s="60"/>
    </row>
    <row r="159" spans="1:4" x14ac:dyDescent="0.25">
      <c r="A159" s="60"/>
    </row>
    <row r="160" spans="1:4" x14ac:dyDescent="0.25">
      <c r="A160" s="60"/>
    </row>
    <row r="161" spans="1:1" x14ac:dyDescent="0.25">
      <c r="A161" s="60"/>
    </row>
    <row r="162" spans="1:1" x14ac:dyDescent="0.25">
      <c r="A162" s="60"/>
    </row>
    <row r="163" spans="1:1" x14ac:dyDescent="0.25">
      <c r="A163" s="60"/>
    </row>
    <row r="164" spans="1:1" x14ac:dyDescent="0.25">
      <c r="A164" s="60"/>
    </row>
    <row r="165" spans="1:1" x14ac:dyDescent="0.25">
      <c r="A165" s="60"/>
    </row>
    <row r="166" spans="1:1" x14ac:dyDescent="0.25">
      <c r="A166" s="60"/>
    </row>
    <row r="167" spans="1:1" x14ac:dyDescent="0.25">
      <c r="A167" s="60"/>
    </row>
    <row r="168" spans="1:1" x14ac:dyDescent="0.25">
      <c r="A168" s="60"/>
    </row>
    <row r="169" spans="1:1" x14ac:dyDescent="0.25">
      <c r="A169" s="60"/>
    </row>
    <row r="170" spans="1:1" x14ac:dyDescent="0.25">
      <c r="A170" s="60"/>
    </row>
    <row r="171" spans="1:1" x14ac:dyDescent="0.25">
      <c r="A171" s="60"/>
    </row>
    <row r="172" spans="1:1" x14ac:dyDescent="0.25">
      <c r="A172" s="60"/>
    </row>
    <row r="173" spans="1:1" x14ac:dyDescent="0.25">
      <c r="A173" s="60"/>
    </row>
    <row r="174" spans="1:1" x14ac:dyDescent="0.25">
      <c r="A174" s="60"/>
    </row>
    <row r="175" spans="1:1" x14ac:dyDescent="0.25">
      <c r="A175" s="60"/>
    </row>
    <row r="176" spans="1:1" x14ac:dyDescent="0.25">
      <c r="A176" s="60"/>
    </row>
    <row r="177" spans="1:1" x14ac:dyDescent="0.25">
      <c r="A177" s="60"/>
    </row>
    <row r="178" spans="1:1" x14ac:dyDescent="0.25">
      <c r="A178" s="60"/>
    </row>
    <row r="179" spans="1:1" x14ac:dyDescent="0.25">
      <c r="A179" s="60"/>
    </row>
    <row r="180" spans="1:1" x14ac:dyDescent="0.25">
      <c r="A180" s="60"/>
    </row>
    <row r="181" spans="1:1" x14ac:dyDescent="0.25">
      <c r="A181" s="60"/>
    </row>
    <row r="182" spans="1:1" x14ac:dyDescent="0.25">
      <c r="A182" s="60"/>
    </row>
    <row r="183" spans="1:1" x14ac:dyDescent="0.25">
      <c r="A183" s="60"/>
    </row>
    <row r="184" spans="1:1" x14ac:dyDescent="0.25">
      <c r="A184" s="60"/>
    </row>
    <row r="185" spans="1:1" x14ac:dyDescent="0.25">
      <c r="A185" s="60"/>
    </row>
    <row r="186" spans="1:1" x14ac:dyDescent="0.25">
      <c r="A186" s="60"/>
    </row>
    <row r="187" spans="1:1" x14ac:dyDescent="0.25">
      <c r="A187" s="60"/>
    </row>
    <row r="188" spans="1:1" x14ac:dyDescent="0.25">
      <c r="A188" s="60"/>
    </row>
    <row r="189" spans="1:1" x14ac:dyDescent="0.25">
      <c r="A189" s="60"/>
    </row>
    <row r="190" spans="1:1" x14ac:dyDescent="0.25">
      <c r="A190" s="60"/>
    </row>
    <row r="191" spans="1:1" x14ac:dyDescent="0.25">
      <c r="A191" s="60"/>
    </row>
    <row r="192" spans="1:1" x14ac:dyDescent="0.25">
      <c r="A192" s="60"/>
    </row>
    <row r="193" spans="1:1" x14ac:dyDescent="0.25">
      <c r="A193" s="60"/>
    </row>
    <row r="194" spans="1:1" x14ac:dyDescent="0.25">
      <c r="A194" s="60"/>
    </row>
    <row r="195" spans="1:1" x14ac:dyDescent="0.25">
      <c r="A195" s="60"/>
    </row>
    <row r="196" spans="1:1" x14ac:dyDescent="0.25">
      <c r="A196" s="60"/>
    </row>
    <row r="197" spans="1:1" x14ac:dyDescent="0.25">
      <c r="A197" s="60"/>
    </row>
    <row r="198" spans="1:1" x14ac:dyDescent="0.25">
      <c r="A198" s="60"/>
    </row>
    <row r="199" spans="1:1" x14ac:dyDescent="0.25">
      <c r="A199" s="60"/>
    </row>
    <row r="200" spans="1:1" x14ac:dyDescent="0.25">
      <c r="A200" s="60"/>
    </row>
    <row r="201" spans="1:1" x14ac:dyDescent="0.25">
      <c r="A201" s="60"/>
    </row>
    <row r="202" spans="1:1" x14ac:dyDescent="0.25">
      <c r="A202" s="60"/>
    </row>
    <row r="203" spans="1:1" x14ac:dyDescent="0.25">
      <c r="A203" s="60"/>
    </row>
    <row r="204" spans="1:1" x14ac:dyDescent="0.25">
      <c r="A204" s="60"/>
    </row>
    <row r="205" spans="1:1" x14ac:dyDescent="0.25">
      <c r="A205" s="60"/>
    </row>
    <row r="206" spans="1:1" x14ac:dyDescent="0.25">
      <c r="A206" s="60"/>
    </row>
    <row r="207" spans="1:1" x14ac:dyDescent="0.25">
      <c r="A207" s="60"/>
    </row>
    <row r="208" spans="1:1" x14ac:dyDescent="0.25">
      <c r="A208" s="60"/>
    </row>
    <row r="209" spans="1:1" x14ac:dyDescent="0.25">
      <c r="A209" s="60"/>
    </row>
    <row r="210" spans="1:1" x14ac:dyDescent="0.25">
      <c r="A210" s="60"/>
    </row>
    <row r="211" spans="1:1" x14ac:dyDescent="0.25">
      <c r="A211" s="60"/>
    </row>
    <row r="212" spans="1:1" x14ac:dyDescent="0.25">
      <c r="A212" s="60"/>
    </row>
    <row r="213" spans="1:1" x14ac:dyDescent="0.25">
      <c r="A213" s="60"/>
    </row>
    <row r="214" spans="1:1" x14ac:dyDescent="0.25">
      <c r="A214" s="60"/>
    </row>
    <row r="215" spans="1:1" x14ac:dyDescent="0.25">
      <c r="A215" s="60"/>
    </row>
    <row r="216" spans="1:1" x14ac:dyDescent="0.25">
      <c r="A216" s="60"/>
    </row>
    <row r="217" spans="1:1" x14ac:dyDescent="0.25">
      <c r="A217" s="60"/>
    </row>
    <row r="218" spans="1:1" x14ac:dyDescent="0.25">
      <c r="A218" s="60"/>
    </row>
    <row r="219" spans="1:1" x14ac:dyDescent="0.25">
      <c r="A219" s="60"/>
    </row>
    <row r="220" spans="1:1" x14ac:dyDescent="0.25">
      <c r="A220" s="60"/>
    </row>
    <row r="221" spans="1:1" x14ac:dyDescent="0.25">
      <c r="A221" s="60"/>
    </row>
    <row r="222" spans="1:1" x14ac:dyDescent="0.25">
      <c r="A222" s="60"/>
    </row>
    <row r="223" spans="1:1" x14ac:dyDescent="0.25">
      <c r="A223" s="60"/>
    </row>
    <row r="224" spans="1:1" x14ac:dyDescent="0.25">
      <c r="A224" s="60"/>
    </row>
    <row r="225" spans="1:1" x14ac:dyDescent="0.25">
      <c r="A225" s="60"/>
    </row>
    <row r="226" spans="1:1" x14ac:dyDescent="0.25">
      <c r="A226" s="60"/>
    </row>
    <row r="227" spans="1:1" x14ac:dyDescent="0.25">
      <c r="A227" s="60"/>
    </row>
    <row r="228" spans="1:1" x14ac:dyDescent="0.25">
      <c r="A228" s="60"/>
    </row>
    <row r="229" spans="1:1" x14ac:dyDescent="0.25">
      <c r="A229" s="60"/>
    </row>
    <row r="230" spans="1:1" x14ac:dyDescent="0.25">
      <c r="A230" s="60"/>
    </row>
    <row r="231" spans="1:1" x14ac:dyDescent="0.25">
      <c r="A231" s="60"/>
    </row>
    <row r="232" spans="1:1" x14ac:dyDescent="0.25">
      <c r="A232" s="60"/>
    </row>
    <row r="233" spans="1:1" x14ac:dyDescent="0.25">
      <c r="A233" s="60"/>
    </row>
    <row r="234" spans="1:1" x14ac:dyDescent="0.25">
      <c r="A234" s="60"/>
    </row>
    <row r="235" spans="1:1" x14ac:dyDescent="0.25">
      <c r="A235" s="60"/>
    </row>
    <row r="236" spans="1:1" x14ac:dyDescent="0.25">
      <c r="A236" s="60"/>
    </row>
    <row r="237" spans="1:1" x14ac:dyDescent="0.25">
      <c r="A237" s="60"/>
    </row>
    <row r="238" spans="1:1" x14ac:dyDescent="0.25">
      <c r="A238" s="60"/>
    </row>
    <row r="239" spans="1:1" x14ac:dyDescent="0.25">
      <c r="A239" s="60"/>
    </row>
    <row r="240" spans="1:1" x14ac:dyDescent="0.25">
      <c r="A240" s="60"/>
    </row>
    <row r="241" spans="1:1" x14ac:dyDescent="0.25">
      <c r="A241" s="60"/>
    </row>
    <row r="242" spans="1:1" x14ac:dyDescent="0.25">
      <c r="A242" s="60"/>
    </row>
    <row r="243" spans="1:1" x14ac:dyDescent="0.25">
      <c r="A243" s="60"/>
    </row>
    <row r="244" spans="1:1" x14ac:dyDescent="0.25">
      <c r="A244" s="60"/>
    </row>
    <row r="245" spans="1:1" x14ac:dyDescent="0.25">
      <c r="A245" s="60"/>
    </row>
    <row r="246" spans="1:1" x14ac:dyDescent="0.25">
      <c r="A246" s="60"/>
    </row>
    <row r="247" spans="1:1" x14ac:dyDescent="0.25">
      <c r="A247" s="60"/>
    </row>
    <row r="248" spans="1:1" x14ac:dyDescent="0.25">
      <c r="A248" s="60"/>
    </row>
    <row r="249" spans="1:1" x14ac:dyDescent="0.25">
      <c r="A249" s="60"/>
    </row>
    <row r="250" spans="1:1" x14ac:dyDescent="0.25">
      <c r="A250" s="60"/>
    </row>
    <row r="251" spans="1:1" x14ac:dyDescent="0.25">
      <c r="A251" s="60"/>
    </row>
    <row r="252" spans="1:1" x14ac:dyDescent="0.25">
      <c r="A252" s="60"/>
    </row>
    <row r="253" spans="1:1" x14ac:dyDescent="0.25">
      <c r="A253" s="60"/>
    </row>
    <row r="254" spans="1:1" x14ac:dyDescent="0.25">
      <c r="A254" s="60"/>
    </row>
    <row r="255" spans="1:1" x14ac:dyDescent="0.25">
      <c r="A255" s="60"/>
    </row>
    <row r="256" spans="1:1" x14ac:dyDescent="0.25">
      <c r="A256" s="60"/>
    </row>
    <row r="257" spans="1:1" x14ac:dyDescent="0.25">
      <c r="A257" s="60"/>
    </row>
    <row r="258" spans="1:1" x14ac:dyDescent="0.25">
      <c r="A258" s="60"/>
    </row>
    <row r="259" spans="1:1" x14ac:dyDescent="0.25">
      <c r="A259" s="60"/>
    </row>
    <row r="260" spans="1:1" x14ac:dyDescent="0.25">
      <c r="A260" s="60"/>
    </row>
    <row r="261" spans="1:1" x14ac:dyDescent="0.25">
      <c r="A261" s="60"/>
    </row>
    <row r="262" spans="1:1" x14ac:dyDescent="0.25">
      <c r="A262" s="60"/>
    </row>
    <row r="263" spans="1:1" x14ac:dyDescent="0.25">
      <c r="A263" s="60"/>
    </row>
    <row r="264" spans="1:1" x14ac:dyDescent="0.25">
      <c r="A264" s="60"/>
    </row>
    <row r="265" spans="1:1" x14ac:dyDescent="0.25">
      <c r="A265" s="60"/>
    </row>
    <row r="266" spans="1:1" x14ac:dyDescent="0.25">
      <c r="A266" s="60"/>
    </row>
    <row r="267" spans="1:1" x14ac:dyDescent="0.25">
      <c r="A267" s="60"/>
    </row>
    <row r="268" spans="1:1" x14ac:dyDescent="0.25">
      <c r="A268" s="60"/>
    </row>
    <row r="269" spans="1:1" x14ac:dyDescent="0.25">
      <c r="A269" s="60"/>
    </row>
    <row r="270" spans="1:1" x14ac:dyDescent="0.25">
      <c r="A270" s="60"/>
    </row>
    <row r="271" spans="1:1" x14ac:dyDescent="0.25">
      <c r="A271" s="60"/>
    </row>
    <row r="272" spans="1:1" x14ac:dyDescent="0.25">
      <c r="A272" s="60"/>
    </row>
    <row r="273" spans="1:1" x14ac:dyDescent="0.25">
      <c r="A273" s="60"/>
    </row>
    <row r="274" spans="1:1" x14ac:dyDescent="0.25">
      <c r="A274" s="60"/>
    </row>
    <row r="275" spans="1:1" x14ac:dyDescent="0.25">
      <c r="A275" s="60"/>
    </row>
    <row r="276" spans="1:1" x14ac:dyDescent="0.25">
      <c r="A276" s="60"/>
    </row>
    <row r="277" spans="1:1" x14ac:dyDescent="0.25">
      <c r="A277" s="60"/>
    </row>
    <row r="278" spans="1:1" x14ac:dyDescent="0.25">
      <c r="A278" s="60"/>
    </row>
    <row r="279" spans="1:1" x14ac:dyDescent="0.25">
      <c r="A279" s="60"/>
    </row>
    <row r="280" spans="1:1" x14ac:dyDescent="0.25">
      <c r="A280" s="60"/>
    </row>
    <row r="281" spans="1:1" x14ac:dyDescent="0.25">
      <c r="A281" s="60"/>
    </row>
    <row r="282" spans="1:1" x14ac:dyDescent="0.25">
      <c r="A282" s="60"/>
    </row>
    <row r="283" spans="1:1" x14ac:dyDescent="0.25">
      <c r="A283" s="60"/>
    </row>
    <row r="284" spans="1:1" x14ac:dyDescent="0.25">
      <c r="A284" s="60"/>
    </row>
    <row r="285" spans="1:1" x14ac:dyDescent="0.25">
      <c r="A285" s="60"/>
    </row>
    <row r="286" spans="1:1" x14ac:dyDescent="0.25">
      <c r="A286" s="60"/>
    </row>
    <row r="287" spans="1:1" x14ac:dyDescent="0.25">
      <c r="A287" s="60"/>
    </row>
    <row r="288" spans="1:1" x14ac:dyDescent="0.25">
      <c r="A288" s="60"/>
    </row>
    <row r="289" spans="1:1" x14ac:dyDescent="0.25">
      <c r="A289" s="60"/>
    </row>
    <row r="290" spans="1:1" x14ac:dyDescent="0.25">
      <c r="A290" s="60"/>
    </row>
    <row r="291" spans="1:1" x14ac:dyDescent="0.25">
      <c r="A291" s="60"/>
    </row>
    <row r="292" spans="1:1" x14ac:dyDescent="0.25">
      <c r="A292" s="60"/>
    </row>
    <row r="293" spans="1:1" x14ac:dyDescent="0.25">
      <c r="A293" s="60"/>
    </row>
    <row r="294" spans="1:1" x14ac:dyDescent="0.25">
      <c r="A294" s="60"/>
    </row>
    <row r="295" spans="1:1" x14ac:dyDescent="0.25">
      <c r="A295" s="60"/>
    </row>
    <row r="296" spans="1:1" x14ac:dyDescent="0.25">
      <c r="A296" s="60"/>
    </row>
    <row r="297" spans="1:1" x14ac:dyDescent="0.25">
      <c r="A297" s="60"/>
    </row>
    <row r="298" spans="1:1" x14ac:dyDescent="0.25">
      <c r="A298" s="60"/>
    </row>
    <row r="299" spans="1:1" x14ac:dyDescent="0.25">
      <c r="A299" s="60"/>
    </row>
    <row r="300" spans="1:1" x14ac:dyDescent="0.25">
      <c r="A300" s="60"/>
    </row>
    <row r="301" spans="1:1" x14ac:dyDescent="0.25">
      <c r="A301" s="60"/>
    </row>
    <row r="302" spans="1:1" x14ac:dyDescent="0.25">
      <c r="A302" s="60"/>
    </row>
    <row r="303" spans="1:1" x14ac:dyDescent="0.25">
      <c r="A303" s="60"/>
    </row>
    <row r="304" spans="1:1" x14ac:dyDescent="0.25">
      <c r="A304" s="60"/>
    </row>
    <row r="305" spans="1:1" x14ac:dyDescent="0.25">
      <c r="A305" s="60"/>
    </row>
    <row r="306" spans="1:1" x14ac:dyDescent="0.25">
      <c r="A306" s="60"/>
    </row>
    <row r="307" spans="1:1" x14ac:dyDescent="0.25">
      <c r="A307" s="60"/>
    </row>
    <row r="308" spans="1:1" x14ac:dyDescent="0.25">
      <c r="A308" s="60"/>
    </row>
    <row r="309" spans="1:1" x14ac:dyDescent="0.25">
      <c r="A309" s="60"/>
    </row>
    <row r="310" spans="1:1" x14ac:dyDescent="0.25">
      <c r="A310" s="60"/>
    </row>
    <row r="311" spans="1:1" x14ac:dyDescent="0.25">
      <c r="A311" s="60"/>
    </row>
    <row r="312" spans="1:1" x14ac:dyDescent="0.25">
      <c r="A312" s="60"/>
    </row>
    <row r="313" spans="1:1" x14ac:dyDescent="0.25">
      <c r="A313" s="60"/>
    </row>
    <row r="314" spans="1:1" x14ac:dyDescent="0.25">
      <c r="A314" s="60"/>
    </row>
    <row r="315" spans="1:1" x14ac:dyDescent="0.25">
      <c r="A315" s="60"/>
    </row>
    <row r="316" spans="1:1" x14ac:dyDescent="0.25">
      <c r="A316" s="60"/>
    </row>
    <row r="317" spans="1:1" x14ac:dyDescent="0.25">
      <c r="A317" s="60"/>
    </row>
    <row r="318" spans="1:1" x14ac:dyDescent="0.25">
      <c r="A318" s="60"/>
    </row>
    <row r="319" spans="1:1" x14ac:dyDescent="0.25">
      <c r="A319" s="60"/>
    </row>
    <row r="320" spans="1:1" x14ac:dyDescent="0.25">
      <c r="A320" s="60"/>
    </row>
    <row r="321" spans="1:1" x14ac:dyDescent="0.25">
      <c r="A321" s="60"/>
    </row>
    <row r="322" spans="1:1" x14ac:dyDescent="0.25">
      <c r="A322" s="60"/>
    </row>
    <row r="323" spans="1:1" x14ac:dyDescent="0.25">
      <c r="A323" s="60"/>
    </row>
    <row r="324" spans="1:1" x14ac:dyDescent="0.25">
      <c r="A324" s="60"/>
    </row>
    <row r="325" spans="1:1" x14ac:dyDescent="0.25">
      <c r="A325" s="60"/>
    </row>
    <row r="326" spans="1:1" x14ac:dyDescent="0.25">
      <c r="A326" s="60"/>
    </row>
    <row r="327" spans="1:1" x14ac:dyDescent="0.25">
      <c r="A327" s="60"/>
    </row>
    <row r="328" spans="1:1" x14ac:dyDescent="0.25">
      <c r="A328" s="60"/>
    </row>
    <row r="329" spans="1:1" x14ac:dyDescent="0.25">
      <c r="A329" s="60"/>
    </row>
    <row r="330" spans="1:1" x14ac:dyDescent="0.25">
      <c r="A330" s="60"/>
    </row>
    <row r="331" spans="1:1" x14ac:dyDescent="0.25">
      <c r="A331" s="60"/>
    </row>
    <row r="332" spans="1:1" x14ac:dyDescent="0.25">
      <c r="A332" s="60"/>
    </row>
    <row r="333" spans="1:1" x14ac:dyDescent="0.25">
      <c r="A333" s="60"/>
    </row>
    <row r="334" spans="1:1" x14ac:dyDescent="0.25">
      <c r="A334" s="60"/>
    </row>
    <row r="335" spans="1:1" x14ac:dyDescent="0.25">
      <c r="A335" s="60"/>
    </row>
    <row r="336" spans="1:1" x14ac:dyDescent="0.25">
      <c r="A336" s="60"/>
    </row>
    <row r="337" spans="1:1" x14ac:dyDescent="0.25">
      <c r="A337" s="60"/>
    </row>
    <row r="338" spans="1:1" x14ac:dyDescent="0.25">
      <c r="A338" s="60"/>
    </row>
    <row r="339" spans="1:1" x14ac:dyDescent="0.25">
      <c r="A339" s="60"/>
    </row>
    <row r="340" spans="1:1" x14ac:dyDescent="0.25">
      <c r="A340" s="60"/>
    </row>
    <row r="341" spans="1:1" x14ac:dyDescent="0.25">
      <c r="A341" s="60"/>
    </row>
    <row r="342" spans="1:1" x14ac:dyDescent="0.25">
      <c r="A342" s="60"/>
    </row>
    <row r="343" spans="1:1" x14ac:dyDescent="0.25">
      <c r="A343" s="60"/>
    </row>
    <row r="344" spans="1:1" x14ac:dyDescent="0.25">
      <c r="A344" s="60"/>
    </row>
    <row r="345" spans="1:1" x14ac:dyDescent="0.25">
      <c r="A345" s="60"/>
    </row>
    <row r="346" spans="1:1" x14ac:dyDescent="0.25">
      <c r="A346" s="60"/>
    </row>
    <row r="347" spans="1:1" x14ac:dyDescent="0.25">
      <c r="A347" s="60"/>
    </row>
    <row r="348" spans="1:1" x14ac:dyDescent="0.25">
      <c r="A348" s="60"/>
    </row>
    <row r="349" spans="1:1" x14ac:dyDescent="0.25">
      <c r="A349" s="60"/>
    </row>
    <row r="350" spans="1:1" x14ac:dyDescent="0.25">
      <c r="A350" s="60"/>
    </row>
    <row r="351" spans="1:1" x14ac:dyDescent="0.25">
      <c r="A351" s="60"/>
    </row>
    <row r="352" spans="1:1" x14ac:dyDescent="0.25">
      <c r="A352" s="60"/>
    </row>
    <row r="353" spans="1:1" x14ac:dyDescent="0.25">
      <c r="A353" s="60"/>
    </row>
    <row r="354" spans="1:1" x14ac:dyDescent="0.25">
      <c r="A354" s="60"/>
    </row>
    <row r="355" spans="1:1" x14ac:dyDescent="0.25">
      <c r="A355" s="60"/>
    </row>
    <row r="356" spans="1:1" x14ac:dyDescent="0.25">
      <c r="A356" s="60"/>
    </row>
    <row r="357" spans="1:1" x14ac:dyDescent="0.25">
      <c r="A357" s="60"/>
    </row>
    <row r="358" spans="1:1" x14ac:dyDescent="0.25">
      <c r="A358" s="60"/>
    </row>
    <row r="359" spans="1:1" x14ac:dyDescent="0.25">
      <c r="A359" s="60"/>
    </row>
    <row r="360" spans="1:1" x14ac:dyDescent="0.25">
      <c r="A360" s="60"/>
    </row>
    <row r="361" spans="1:1" x14ac:dyDescent="0.25">
      <c r="A361" s="60"/>
    </row>
    <row r="362" spans="1:1" x14ac:dyDescent="0.25">
      <c r="A362" s="60"/>
    </row>
    <row r="363" spans="1:1" x14ac:dyDescent="0.25">
      <c r="A363" s="60"/>
    </row>
    <row r="364" spans="1:1" x14ac:dyDescent="0.25">
      <c r="A364" s="60"/>
    </row>
    <row r="365" spans="1:1" x14ac:dyDescent="0.25">
      <c r="A365" s="60"/>
    </row>
    <row r="366" spans="1:1" x14ac:dyDescent="0.25">
      <c r="A366" s="60"/>
    </row>
    <row r="367" spans="1:1" x14ac:dyDescent="0.25">
      <c r="A367" s="60"/>
    </row>
    <row r="368" spans="1:1" x14ac:dyDescent="0.25">
      <c r="A368" s="60"/>
    </row>
    <row r="369" spans="1:1" x14ac:dyDescent="0.25">
      <c r="A369" s="60"/>
    </row>
    <row r="370" spans="1:1" x14ac:dyDescent="0.25">
      <c r="A370" s="60"/>
    </row>
    <row r="371" spans="1:1" x14ac:dyDescent="0.25">
      <c r="A371" s="60"/>
    </row>
    <row r="372" spans="1:1" x14ac:dyDescent="0.25">
      <c r="A372" s="60"/>
    </row>
    <row r="373" spans="1:1" x14ac:dyDescent="0.25">
      <c r="A373" s="60"/>
    </row>
    <row r="374" spans="1:1" x14ac:dyDescent="0.25">
      <c r="A374" s="60"/>
    </row>
    <row r="375" spans="1:1" x14ac:dyDescent="0.25">
      <c r="A375" s="60"/>
    </row>
    <row r="376" spans="1:1" x14ac:dyDescent="0.25">
      <c r="A376" s="60"/>
    </row>
    <row r="377" spans="1:1" x14ac:dyDescent="0.25">
      <c r="A377" s="60"/>
    </row>
    <row r="378" spans="1:1" x14ac:dyDescent="0.25">
      <c r="A378" s="60"/>
    </row>
    <row r="379" spans="1:1" x14ac:dyDescent="0.25">
      <c r="A379" s="60"/>
    </row>
    <row r="380" spans="1:1" x14ac:dyDescent="0.25">
      <c r="A380" s="60"/>
    </row>
    <row r="381" spans="1:1" x14ac:dyDescent="0.25">
      <c r="A381" s="60"/>
    </row>
    <row r="382" spans="1:1" x14ac:dyDescent="0.25">
      <c r="A382" s="60"/>
    </row>
    <row r="383" spans="1:1" x14ac:dyDescent="0.25">
      <c r="A383" s="60"/>
    </row>
    <row r="384" spans="1:1" x14ac:dyDescent="0.25">
      <c r="A384" s="60"/>
    </row>
    <row r="385" spans="1:1" x14ac:dyDescent="0.25">
      <c r="A385" s="60"/>
    </row>
    <row r="386" spans="1:1" x14ac:dyDescent="0.25">
      <c r="A386" s="60"/>
    </row>
    <row r="387" spans="1:1" x14ac:dyDescent="0.25">
      <c r="A387" s="60"/>
    </row>
    <row r="388" spans="1:1" x14ac:dyDescent="0.25">
      <c r="A388" s="60"/>
    </row>
    <row r="389" spans="1:1" x14ac:dyDescent="0.25">
      <c r="A389" s="60"/>
    </row>
    <row r="390" spans="1:1" x14ac:dyDescent="0.25">
      <c r="A390" s="60"/>
    </row>
    <row r="391" spans="1:1" x14ac:dyDescent="0.25">
      <c r="A391" s="60"/>
    </row>
    <row r="392" spans="1:1" x14ac:dyDescent="0.25">
      <c r="A392" s="60"/>
    </row>
    <row r="393" spans="1:1" x14ac:dyDescent="0.25">
      <c r="A393" s="60"/>
    </row>
    <row r="394" spans="1:1" x14ac:dyDescent="0.25">
      <c r="A394" s="60"/>
    </row>
    <row r="395" spans="1:1" x14ac:dyDescent="0.25">
      <c r="A395" s="60"/>
    </row>
    <row r="396" spans="1:1" x14ac:dyDescent="0.25">
      <c r="A396" s="60"/>
    </row>
    <row r="397" spans="1:1" x14ac:dyDescent="0.25">
      <c r="A397" s="60"/>
    </row>
    <row r="398" spans="1:1" x14ac:dyDescent="0.25">
      <c r="A398" s="60"/>
    </row>
    <row r="399" spans="1:1" x14ac:dyDescent="0.25">
      <c r="A399" s="60"/>
    </row>
    <row r="400" spans="1:1" x14ac:dyDescent="0.25">
      <c r="A400" s="60"/>
    </row>
    <row r="401" spans="1:1" x14ac:dyDescent="0.25">
      <c r="A401" s="60"/>
    </row>
    <row r="402" spans="1:1" x14ac:dyDescent="0.25">
      <c r="A402" s="60"/>
    </row>
    <row r="403" spans="1:1" x14ac:dyDescent="0.25">
      <c r="A403" s="60"/>
    </row>
    <row r="404" spans="1:1" x14ac:dyDescent="0.25">
      <c r="A404" s="60"/>
    </row>
    <row r="405" spans="1:1" x14ac:dyDescent="0.25">
      <c r="A405" s="60"/>
    </row>
    <row r="406" spans="1:1" x14ac:dyDescent="0.25">
      <c r="A406" s="60"/>
    </row>
    <row r="407" spans="1:1" x14ac:dyDescent="0.25">
      <c r="A407" s="60"/>
    </row>
    <row r="408" spans="1:1" x14ac:dyDescent="0.25">
      <c r="A408" s="60"/>
    </row>
    <row r="409" spans="1:1" x14ac:dyDescent="0.25">
      <c r="A409" s="60"/>
    </row>
    <row r="410" spans="1:1" x14ac:dyDescent="0.25">
      <c r="A410" s="60"/>
    </row>
    <row r="411" spans="1:1" x14ac:dyDescent="0.25">
      <c r="A411" s="60"/>
    </row>
    <row r="412" spans="1:1" x14ac:dyDescent="0.25">
      <c r="A412" s="60"/>
    </row>
    <row r="413" spans="1:1" x14ac:dyDescent="0.25">
      <c r="A413" s="60"/>
    </row>
    <row r="414" spans="1:1" x14ac:dyDescent="0.25">
      <c r="A414" s="60"/>
    </row>
    <row r="415" spans="1:1" x14ac:dyDescent="0.25">
      <c r="A415" s="60"/>
    </row>
    <row r="416" spans="1:1" x14ac:dyDescent="0.25">
      <c r="A416" s="60"/>
    </row>
    <row r="417" spans="1:1" x14ac:dyDescent="0.25">
      <c r="A417" s="60"/>
    </row>
    <row r="418" spans="1:1" x14ac:dyDescent="0.25">
      <c r="A418" s="60"/>
    </row>
    <row r="419" spans="1:1" x14ac:dyDescent="0.25">
      <c r="A419" s="60"/>
    </row>
    <row r="420" spans="1:1" x14ac:dyDescent="0.25">
      <c r="A420" s="60"/>
    </row>
    <row r="421" spans="1:1" x14ac:dyDescent="0.25">
      <c r="A421" s="60"/>
    </row>
    <row r="422" spans="1:1" x14ac:dyDescent="0.25">
      <c r="A422" s="60"/>
    </row>
    <row r="423" spans="1:1" x14ac:dyDescent="0.25">
      <c r="A423" s="60"/>
    </row>
    <row r="424" spans="1:1" x14ac:dyDescent="0.25">
      <c r="A424" s="60"/>
    </row>
    <row r="425" spans="1:1" x14ac:dyDescent="0.25">
      <c r="A425" s="60"/>
    </row>
    <row r="426" spans="1:1" x14ac:dyDescent="0.25">
      <c r="A426" s="60"/>
    </row>
    <row r="427" spans="1:1" x14ac:dyDescent="0.25">
      <c r="A427" s="60"/>
    </row>
    <row r="428" spans="1:1" x14ac:dyDescent="0.25">
      <c r="A428" s="60"/>
    </row>
    <row r="429" spans="1:1" x14ac:dyDescent="0.25">
      <c r="A429" s="60"/>
    </row>
    <row r="430" spans="1:1" x14ac:dyDescent="0.25">
      <c r="A430" s="60"/>
    </row>
    <row r="431" spans="1:1" x14ac:dyDescent="0.25">
      <c r="A431" s="60"/>
    </row>
    <row r="432" spans="1:1" x14ac:dyDescent="0.25">
      <c r="A432" s="60"/>
    </row>
    <row r="433" spans="1:1" x14ac:dyDescent="0.25">
      <c r="A433" s="60"/>
    </row>
    <row r="434" spans="1:1" x14ac:dyDescent="0.25">
      <c r="A434" s="60"/>
    </row>
    <row r="435" spans="1:1" x14ac:dyDescent="0.25">
      <c r="A435" s="60"/>
    </row>
    <row r="436" spans="1:1" x14ac:dyDescent="0.25">
      <c r="A436" s="60"/>
    </row>
    <row r="437" spans="1:1" x14ac:dyDescent="0.25">
      <c r="A437" s="60"/>
    </row>
    <row r="438" spans="1:1" x14ac:dyDescent="0.25">
      <c r="A438" s="60"/>
    </row>
    <row r="439" spans="1:1" x14ac:dyDescent="0.25">
      <c r="A439" s="60"/>
    </row>
    <row r="440" spans="1:1" x14ac:dyDescent="0.25">
      <c r="A440" s="60"/>
    </row>
    <row r="441" spans="1:1" x14ac:dyDescent="0.25">
      <c r="A441" s="60"/>
    </row>
    <row r="442" spans="1:1" x14ac:dyDescent="0.25">
      <c r="A442" s="60"/>
    </row>
    <row r="443" spans="1:1" x14ac:dyDescent="0.25">
      <c r="A443" s="60"/>
    </row>
    <row r="444" spans="1:1" x14ac:dyDescent="0.25">
      <c r="A444" s="60"/>
    </row>
    <row r="445" spans="1:1" x14ac:dyDescent="0.25">
      <c r="A445" s="60"/>
    </row>
    <row r="446" spans="1:1" x14ac:dyDescent="0.25">
      <c r="A446" s="60"/>
    </row>
    <row r="447" spans="1:1" x14ac:dyDescent="0.25">
      <c r="A447" s="60"/>
    </row>
    <row r="448" spans="1:1" x14ac:dyDescent="0.25">
      <c r="A448" s="60"/>
    </row>
    <row r="449" spans="1:1" x14ac:dyDescent="0.25">
      <c r="A449" s="60"/>
    </row>
    <row r="450" spans="1:1" x14ac:dyDescent="0.25">
      <c r="A450" s="60"/>
    </row>
    <row r="451" spans="1:1" x14ac:dyDescent="0.25">
      <c r="A451" s="60"/>
    </row>
    <row r="452" spans="1:1" x14ac:dyDescent="0.25">
      <c r="A452" s="60"/>
    </row>
    <row r="453" spans="1:1" x14ac:dyDescent="0.25">
      <c r="A453" s="60"/>
    </row>
    <row r="454" spans="1:1" x14ac:dyDescent="0.25">
      <c r="A454" s="60"/>
    </row>
    <row r="455" spans="1:1" x14ac:dyDescent="0.25">
      <c r="A455" s="60"/>
    </row>
    <row r="456" spans="1:1" x14ac:dyDescent="0.25">
      <c r="A456" s="60"/>
    </row>
    <row r="457" spans="1:1" x14ac:dyDescent="0.25">
      <c r="A457" s="60"/>
    </row>
    <row r="458" spans="1:1" x14ac:dyDescent="0.25">
      <c r="A458" s="60"/>
    </row>
    <row r="459" spans="1:1" x14ac:dyDescent="0.25">
      <c r="A459" s="60"/>
    </row>
    <row r="460" spans="1:1" x14ac:dyDescent="0.25">
      <c r="A460" s="60"/>
    </row>
    <row r="461" spans="1:1" x14ac:dyDescent="0.25">
      <c r="A461" s="60"/>
    </row>
    <row r="462" spans="1:1" x14ac:dyDescent="0.25">
      <c r="A462" s="60"/>
    </row>
    <row r="463" spans="1:1" x14ac:dyDescent="0.25">
      <c r="A463" s="60"/>
    </row>
    <row r="464" spans="1:1" x14ac:dyDescent="0.25">
      <c r="A464" s="60"/>
    </row>
    <row r="465" spans="1:1" x14ac:dyDescent="0.25">
      <c r="A465" s="60"/>
    </row>
    <row r="466" spans="1:1" x14ac:dyDescent="0.25">
      <c r="A466" s="60"/>
    </row>
    <row r="467" spans="1:1" x14ac:dyDescent="0.25">
      <c r="A467" s="60"/>
    </row>
    <row r="468" spans="1:1" x14ac:dyDescent="0.25">
      <c r="A468" s="60"/>
    </row>
    <row r="469" spans="1:1" x14ac:dyDescent="0.25">
      <c r="A469" s="60"/>
    </row>
    <row r="470" spans="1:1" x14ac:dyDescent="0.25">
      <c r="A470" s="60"/>
    </row>
    <row r="471" spans="1:1" x14ac:dyDescent="0.25">
      <c r="A471" s="60"/>
    </row>
    <row r="472" spans="1:1" x14ac:dyDescent="0.25">
      <c r="A472" s="60"/>
    </row>
    <row r="473" spans="1:1" x14ac:dyDescent="0.25">
      <c r="A473" s="60"/>
    </row>
    <row r="474" spans="1:1" x14ac:dyDescent="0.25">
      <c r="A474" s="60"/>
    </row>
    <row r="475" spans="1:1" x14ac:dyDescent="0.25">
      <c r="A475" s="60"/>
    </row>
    <row r="476" spans="1:1" x14ac:dyDescent="0.25">
      <c r="A476" s="60"/>
    </row>
    <row r="477" spans="1:1" x14ac:dyDescent="0.25">
      <c r="A477" s="60"/>
    </row>
    <row r="478" spans="1:1" x14ac:dyDescent="0.25">
      <c r="A478" s="60"/>
    </row>
    <row r="479" spans="1:1" x14ac:dyDescent="0.25">
      <c r="A479" s="60"/>
    </row>
    <row r="480" spans="1:1" x14ac:dyDescent="0.25">
      <c r="A480" s="60"/>
    </row>
    <row r="481" spans="1:1" x14ac:dyDescent="0.25">
      <c r="A481" s="60"/>
    </row>
    <row r="482" spans="1:1" x14ac:dyDescent="0.25">
      <c r="A482" s="60"/>
    </row>
    <row r="483" spans="1:1" x14ac:dyDescent="0.25">
      <c r="A483" s="60"/>
    </row>
    <row r="484" spans="1:1" x14ac:dyDescent="0.25">
      <c r="A484" s="60"/>
    </row>
    <row r="485" spans="1:1" x14ac:dyDescent="0.25">
      <c r="A485" s="60"/>
    </row>
    <row r="486" spans="1:1" x14ac:dyDescent="0.25">
      <c r="A486" s="60"/>
    </row>
    <row r="487" spans="1:1" x14ac:dyDescent="0.25">
      <c r="A487" s="60"/>
    </row>
    <row r="488" spans="1:1" x14ac:dyDescent="0.25">
      <c r="A488" s="60"/>
    </row>
    <row r="489" spans="1:1" x14ac:dyDescent="0.25">
      <c r="A489" s="60"/>
    </row>
    <row r="490" spans="1:1" x14ac:dyDescent="0.25">
      <c r="A490" s="60"/>
    </row>
    <row r="491" spans="1:1" x14ac:dyDescent="0.25">
      <c r="A491" s="60"/>
    </row>
    <row r="492" spans="1:1" x14ac:dyDescent="0.25">
      <c r="A492" s="60"/>
    </row>
    <row r="493" spans="1:1" x14ac:dyDescent="0.25">
      <c r="A493" s="60"/>
    </row>
    <row r="494" spans="1:1" x14ac:dyDescent="0.25">
      <c r="A494" s="60"/>
    </row>
    <row r="495" spans="1:1" x14ac:dyDescent="0.25">
      <c r="A495" s="60"/>
    </row>
    <row r="496" spans="1:1" x14ac:dyDescent="0.25">
      <c r="A496" s="60"/>
    </row>
    <row r="497" spans="1:1" x14ac:dyDescent="0.25">
      <c r="A497" s="60"/>
    </row>
    <row r="498" spans="1:1" x14ac:dyDescent="0.25">
      <c r="A498" s="60"/>
    </row>
    <row r="499" spans="1:1" x14ac:dyDescent="0.25">
      <c r="A499" s="60"/>
    </row>
    <row r="500" spans="1:1" x14ac:dyDescent="0.25">
      <c r="A500" s="60"/>
    </row>
    <row r="501" spans="1:1" x14ac:dyDescent="0.25">
      <c r="A501" s="60"/>
    </row>
    <row r="502" spans="1:1" x14ac:dyDescent="0.25">
      <c r="A502" s="60"/>
    </row>
    <row r="503" spans="1:1" x14ac:dyDescent="0.25">
      <c r="A503" s="60"/>
    </row>
    <row r="504" spans="1:1" x14ac:dyDescent="0.25">
      <c r="A504" s="60"/>
    </row>
    <row r="505" spans="1:1" x14ac:dyDescent="0.25">
      <c r="A505" s="60"/>
    </row>
    <row r="506" spans="1:1" x14ac:dyDescent="0.25">
      <c r="A506" s="60"/>
    </row>
    <row r="507" spans="1:1" x14ac:dyDescent="0.25">
      <c r="A507" s="60"/>
    </row>
    <row r="508" spans="1:1" x14ac:dyDescent="0.25">
      <c r="A508" s="60"/>
    </row>
    <row r="509" spans="1:1" x14ac:dyDescent="0.25">
      <c r="A509" s="60"/>
    </row>
    <row r="510" spans="1:1" x14ac:dyDescent="0.25">
      <c r="A510" s="60"/>
    </row>
    <row r="511" spans="1:1" x14ac:dyDescent="0.25">
      <c r="A511" s="60"/>
    </row>
    <row r="512" spans="1:1" x14ac:dyDescent="0.25">
      <c r="A512" s="60"/>
    </row>
    <row r="513" spans="1:1" x14ac:dyDescent="0.25">
      <c r="A513" s="60"/>
    </row>
    <row r="514" spans="1:1" x14ac:dyDescent="0.25">
      <c r="A514" s="60"/>
    </row>
    <row r="515" spans="1:1" x14ac:dyDescent="0.25">
      <c r="A515" s="60"/>
    </row>
    <row r="516" spans="1:1" x14ac:dyDescent="0.25">
      <c r="A516" s="60"/>
    </row>
    <row r="517" spans="1:1" x14ac:dyDescent="0.25">
      <c r="A517" s="60"/>
    </row>
    <row r="518" spans="1:1" x14ac:dyDescent="0.25">
      <c r="A518" s="60"/>
    </row>
    <row r="519" spans="1:1" x14ac:dyDescent="0.25">
      <c r="A519" s="60"/>
    </row>
    <row r="520" spans="1:1" x14ac:dyDescent="0.25">
      <c r="A520" s="60"/>
    </row>
    <row r="521" spans="1:1" x14ac:dyDescent="0.25">
      <c r="A521" s="60"/>
    </row>
    <row r="522" spans="1:1" x14ac:dyDescent="0.25">
      <c r="A522" s="60"/>
    </row>
    <row r="523" spans="1:1" x14ac:dyDescent="0.25">
      <c r="A523" s="60"/>
    </row>
    <row r="524" spans="1:1" x14ac:dyDescent="0.25">
      <c r="A524" s="60"/>
    </row>
    <row r="525" spans="1:1" x14ac:dyDescent="0.25">
      <c r="A525" s="60"/>
    </row>
    <row r="526" spans="1:1" x14ac:dyDescent="0.25">
      <c r="A526" s="60"/>
    </row>
    <row r="527" spans="1:1" x14ac:dyDescent="0.25">
      <c r="A527" s="60"/>
    </row>
    <row r="528" spans="1:1" x14ac:dyDescent="0.25">
      <c r="A528" s="60"/>
    </row>
    <row r="529" spans="1:1" x14ac:dyDescent="0.25">
      <c r="A529" s="60"/>
    </row>
    <row r="530" spans="1:1" x14ac:dyDescent="0.25">
      <c r="A530" s="60"/>
    </row>
    <row r="531" spans="1:1" x14ac:dyDescent="0.25">
      <c r="A531" s="60"/>
    </row>
    <row r="532" spans="1:1" x14ac:dyDescent="0.25">
      <c r="A532" s="60"/>
    </row>
    <row r="533" spans="1:1" x14ac:dyDescent="0.25">
      <c r="A533" s="60"/>
    </row>
    <row r="534" spans="1:1" x14ac:dyDescent="0.25">
      <c r="A534" s="60"/>
    </row>
    <row r="535" spans="1:1" x14ac:dyDescent="0.25">
      <c r="A535" s="60"/>
    </row>
    <row r="536" spans="1:1" x14ac:dyDescent="0.25">
      <c r="A536" s="60"/>
    </row>
    <row r="537" spans="1:1" x14ac:dyDescent="0.25">
      <c r="A537" s="60"/>
    </row>
    <row r="538" spans="1:1" x14ac:dyDescent="0.25">
      <c r="A538" s="60"/>
    </row>
    <row r="539" spans="1:1" x14ac:dyDescent="0.25">
      <c r="A539" s="60"/>
    </row>
    <row r="540" spans="1:1" x14ac:dyDescent="0.25">
      <c r="A540" s="60"/>
    </row>
    <row r="541" spans="1:1" x14ac:dyDescent="0.25">
      <c r="A541" s="60"/>
    </row>
    <row r="542" spans="1:1" x14ac:dyDescent="0.25">
      <c r="A542" s="60"/>
    </row>
    <row r="543" spans="1:1" x14ac:dyDescent="0.25">
      <c r="A543" s="60"/>
    </row>
    <row r="544" spans="1:1" x14ac:dyDescent="0.25">
      <c r="A544" s="60"/>
    </row>
    <row r="545" spans="1:1" x14ac:dyDescent="0.25">
      <c r="A545" s="60"/>
    </row>
    <row r="546" spans="1:1" x14ac:dyDescent="0.25">
      <c r="A546" s="60"/>
    </row>
    <row r="547" spans="1:1" x14ac:dyDescent="0.25">
      <c r="A547" s="60"/>
    </row>
    <row r="548" spans="1:1" x14ac:dyDescent="0.25">
      <c r="A548" s="60"/>
    </row>
    <row r="549" spans="1:1" x14ac:dyDescent="0.25">
      <c r="A549" s="60"/>
    </row>
    <row r="550" spans="1:1" x14ac:dyDescent="0.25">
      <c r="A550" s="60"/>
    </row>
    <row r="551" spans="1:1" x14ac:dyDescent="0.25">
      <c r="A551" s="60"/>
    </row>
    <row r="552" spans="1:1" x14ac:dyDescent="0.25">
      <c r="A552" s="60"/>
    </row>
    <row r="553" spans="1:1" x14ac:dyDescent="0.25">
      <c r="A553" s="60"/>
    </row>
    <row r="554" spans="1:1" x14ac:dyDescent="0.25">
      <c r="A554" s="60"/>
    </row>
    <row r="555" spans="1:1" x14ac:dyDescent="0.25">
      <c r="A555" s="60"/>
    </row>
    <row r="556" spans="1:1" x14ac:dyDescent="0.25">
      <c r="A556" s="60"/>
    </row>
    <row r="557" spans="1:1" x14ac:dyDescent="0.25">
      <c r="A557" s="60"/>
    </row>
    <row r="558" spans="1:1" x14ac:dyDescent="0.25">
      <c r="A558" s="60"/>
    </row>
    <row r="559" spans="1:1" x14ac:dyDescent="0.25">
      <c r="A559" s="60"/>
    </row>
    <row r="560" spans="1:1" x14ac:dyDescent="0.25">
      <c r="A560" s="60"/>
    </row>
    <row r="561" spans="1:1" x14ac:dyDescent="0.25">
      <c r="A561" s="60"/>
    </row>
    <row r="562" spans="1:1" x14ac:dyDescent="0.25">
      <c r="A562" s="60"/>
    </row>
    <row r="563" spans="1:1" x14ac:dyDescent="0.25">
      <c r="A563" s="60"/>
    </row>
    <row r="564" spans="1:1" x14ac:dyDescent="0.25">
      <c r="A564" s="60"/>
    </row>
    <row r="565" spans="1:1" x14ac:dyDescent="0.25">
      <c r="A565" s="60"/>
    </row>
    <row r="566" spans="1:1" x14ac:dyDescent="0.25">
      <c r="A566" s="60"/>
    </row>
    <row r="567" spans="1:1" x14ac:dyDescent="0.25">
      <c r="A567" s="60"/>
    </row>
    <row r="568" spans="1:1" x14ac:dyDescent="0.25">
      <c r="A568" s="60"/>
    </row>
    <row r="569" spans="1:1" x14ac:dyDescent="0.25">
      <c r="A569" s="60"/>
    </row>
    <row r="570" spans="1:1" x14ac:dyDescent="0.25">
      <c r="A570" s="60"/>
    </row>
    <row r="571" spans="1:1" x14ac:dyDescent="0.25">
      <c r="A571" s="60"/>
    </row>
    <row r="572" spans="1:1" x14ac:dyDescent="0.25">
      <c r="A572" s="60"/>
    </row>
    <row r="573" spans="1:1" x14ac:dyDescent="0.25">
      <c r="A573" s="60"/>
    </row>
    <row r="574" spans="1:1" x14ac:dyDescent="0.25">
      <c r="A574" s="60"/>
    </row>
    <row r="575" spans="1:1" x14ac:dyDescent="0.25">
      <c r="A575" s="60"/>
    </row>
    <row r="576" spans="1:1" x14ac:dyDescent="0.25">
      <c r="A576" s="60"/>
    </row>
    <row r="577" spans="1:1" x14ac:dyDescent="0.25">
      <c r="A577" s="60"/>
    </row>
    <row r="578" spans="1:1" x14ac:dyDescent="0.25">
      <c r="A578" s="60"/>
    </row>
    <row r="579" spans="1:1" x14ac:dyDescent="0.25">
      <c r="A579" s="60"/>
    </row>
    <row r="580" spans="1:1" x14ac:dyDescent="0.25">
      <c r="A580" s="60"/>
    </row>
    <row r="581" spans="1:1" x14ac:dyDescent="0.25">
      <c r="A581" s="60"/>
    </row>
    <row r="582" spans="1:1" x14ac:dyDescent="0.25">
      <c r="A582" s="60"/>
    </row>
    <row r="583" spans="1:1" x14ac:dyDescent="0.25">
      <c r="A583" s="60"/>
    </row>
    <row r="584" spans="1:1" x14ac:dyDescent="0.25">
      <c r="A584" s="60"/>
    </row>
    <row r="585" spans="1:1" x14ac:dyDescent="0.25">
      <c r="A585" s="60"/>
    </row>
    <row r="586" spans="1:1" x14ac:dyDescent="0.25">
      <c r="A586" s="60"/>
    </row>
    <row r="587" spans="1:1" x14ac:dyDescent="0.25">
      <c r="A587" s="60"/>
    </row>
    <row r="588" spans="1:1" x14ac:dyDescent="0.25">
      <c r="A588" s="60"/>
    </row>
    <row r="589" spans="1:1" x14ac:dyDescent="0.25">
      <c r="A589" s="60"/>
    </row>
    <row r="590" spans="1:1" x14ac:dyDescent="0.25">
      <c r="A590" s="60"/>
    </row>
    <row r="591" spans="1:1" x14ac:dyDescent="0.25">
      <c r="A591" s="60"/>
    </row>
    <row r="592" spans="1:1" x14ac:dyDescent="0.25">
      <c r="A592" s="60"/>
    </row>
    <row r="593" spans="1:1" x14ac:dyDescent="0.25">
      <c r="A593" s="60"/>
    </row>
    <row r="594" spans="1:1" x14ac:dyDescent="0.25">
      <c r="A594" s="60"/>
    </row>
    <row r="595" spans="1:1" x14ac:dyDescent="0.25">
      <c r="A595" s="60"/>
    </row>
    <row r="596" spans="1:1" x14ac:dyDescent="0.25">
      <c r="A596" s="60"/>
    </row>
    <row r="597" spans="1:1" x14ac:dyDescent="0.25">
      <c r="A597" s="60"/>
    </row>
    <row r="598" spans="1:1" x14ac:dyDescent="0.25">
      <c r="A598" s="60"/>
    </row>
    <row r="599" spans="1:1" x14ac:dyDescent="0.25">
      <c r="A599" s="60"/>
    </row>
    <row r="600" spans="1:1" x14ac:dyDescent="0.25">
      <c r="A600" s="60"/>
    </row>
    <row r="601" spans="1:1" x14ac:dyDescent="0.25">
      <c r="A601" s="60"/>
    </row>
    <row r="602" spans="1:1" x14ac:dyDescent="0.25">
      <c r="A602" s="60"/>
    </row>
    <row r="603" spans="1:1" x14ac:dyDescent="0.25">
      <c r="A603" s="60"/>
    </row>
    <row r="604" spans="1:1" x14ac:dyDescent="0.25">
      <c r="A604" s="60"/>
    </row>
    <row r="605" spans="1:1" x14ac:dyDescent="0.25">
      <c r="A605" s="60"/>
    </row>
    <row r="606" spans="1:1" x14ac:dyDescent="0.25">
      <c r="A606" s="60"/>
    </row>
    <row r="607" spans="1:1" x14ac:dyDescent="0.25">
      <c r="A607" s="60"/>
    </row>
    <row r="608" spans="1:1" x14ac:dyDescent="0.25">
      <c r="A608" s="60"/>
    </row>
    <row r="609" spans="1:1" x14ac:dyDescent="0.25">
      <c r="A609" s="60"/>
    </row>
    <row r="610" spans="1:1" x14ac:dyDescent="0.25">
      <c r="A610" s="60"/>
    </row>
    <row r="611" spans="1:1" x14ac:dyDescent="0.25">
      <c r="A611" s="60"/>
    </row>
    <row r="612" spans="1:1" x14ac:dyDescent="0.25">
      <c r="A612" s="60"/>
    </row>
    <row r="613" spans="1:1" x14ac:dyDescent="0.25">
      <c r="A613" s="60"/>
    </row>
    <row r="614" spans="1:1" x14ac:dyDescent="0.25">
      <c r="A614" s="60"/>
    </row>
    <row r="615" spans="1:1" x14ac:dyDescent="0.25">
      <c r="A615" s="60"/>
    </row>
    <row r="616" spans="1:1" x14ac:dyDescent="0.25">
      <c r="A616" s="60"/>
    </row>
    <row r="617" spans="1:1" x14ac:dyDescent="0.25">
      <c r="A617" s="60"/>
    </row>
    <row r="618" spans="1:1" x14ac:dyDescent="0.25">
      <c r="A618" s="60"/>
    </row>
    <row r="619" spans="1:1" x14ac:dyDescent="0.25">
      <c r="A619" s="60"/>
    </row>
    <row r="620" spans="1:1" x14ac:dyDescent="0.25">
      <c r="A620" s="60"/>
    </row>
    <row r="621" spans="1:1" x14ac:dyDescent="0.25">
      <c r="A621" s="60"/>
    </row>
    <row r="622" spans="1:1" x14ac:dyDescent="0.25">
      <c r="A622" s="60"/>
    </row>
    <row r="623" spans="1:1" x14ac:dyDescent="0.25">
      <c r="A623" s="60"/>
    </row>
    <row r="624" spans="1:1" x14ac:dyDescent="0.25">
      <c r="A624" s="60"/>
    </row>
    <row r="625" spans="1:1" x14ac:dyDescent="0.25">
      <c r="A625" s="60"/>
    </row>
    <row r="626" spans="1:1" x14ac:dyDescent="0.25">
      <c r="A626" s="60"/>
    </row>
    <row r="627" spans="1:1" x14ac:dyDescent="0.25">
      <c r="A627" s="60"/>
    </row>
    <row r="628" spans="1:1" x14ac:dyDescent="0.25">
      <c r="A628" s="60"/>
    </row>
    <row r="629" spans="1:1" x14ac:dyDescent="0.25">
      <c r="A629" s="60"/>
    </row>
    <row r="630" spans="1:1" x14ac:dyDescent="0.25">
      <c r="A630" s="60"/>
    </row>
    <row r="631" spans="1:1" x14ac:dyDescent="0.25">
      <c r="A631" s="60"/>
    </row>
    <row r="632" spans="1:1" x14ac:dyDescent="0.25">
      <c r="A632" s="60"/>
    </row>
    <row r="633" spans="1:1" x14ac:dyDescent="0.25">
      <c r="A633" s="60"/>
    </row>
    <row r="634" spans="1:1" x14ac:dyDescent="0.25">
      <c r="A634" s="60"/>
    </row>
    <row r="635" spans="1:1" x14ac:dyDescent="0.25">
      <c r="A635" s="60"/>
    </row>
    <row r="636" spans="1:1" x14ac:dyDescent="0.25">
      <c r="A636" s="60"/>
    </row>
    <row r="637" spans="1:1" x14ac:dyDescent="0.25">
      <c r="A637" s="60"/>
    </row>
    <row r="638" spans="1:1" x14ac:dyDescent="0.25">
      <c r="A638" s="60"/>
    </row>
    <row r="639" spans="1:1" x14ac:dyDescent="0.25">
      <c r="A639" s="60"/>
    </row>
    <row r="640" spans="1:1" x14ac:dyDescent="0.25">
      <c r="A640" s="60"/>
    </row>
    <row r="641" spans="1:1" x14ac:dyDescent="0.25">
      <c r="A641" s="60"/>
    </row>
    <row r="642" spans="1:1" x14ac:dyDescent="0.25">
      <c r="A642" s="60"/>
    </row>
    <row r="643" spans="1:1" x14ac:dyDescent="0.25">
      <c r="A643" s="60"/>
    </row>
    <row r="644" spans="1:1" x14ac:dyDescent="0.25">
      <c r="A644" s="60"/>
    </row>
    <row r="645" spans="1:1" x14ac:dyDescent="0.25">
      <c r="A645" s="60"/>
    </row>
    <row r="646" spans="1:1" x14ac:dyDescent="0.25">
      <c r="A646" s="60"/>
    </row>
    <row r="647" spans="1:1" x14ac:dyDescent="0.25">
      <c r="A647" s="60"/>
    </row>
    <row r="648" spans="1:1" x14ac:dyDescent="0.25">
      <c r="A648" s="60"/>
    </row>
    <row r="649" spans="1:1" x14ac:dyDescent="0.25">
      <c r="A649" s="60"/>
    </row>
    <row r="650" spans="1:1" x14ac:dyDescent="0.25">
      <c r="A650" s="60"/>
    </row>
    <row r="651" spans="1:1" x14ac:dyDescent="0.25">
      <c r="A651" s="60"/>
    </row>
    <row r="652" spans="1:1" x14ac:dyDescent="0.25">
      <c r="A652" s="60"/>
    </row>
    <row r="653" spans="1:1" x14ac:dyDescent="0.25">
      <c r="A653" s="60"/>
    </row>
    <row r="654" spans="1:1" x14ac:dyDescent="0.25">
      <c r="A654" s="60"/>
    </row>
    <row r="655" spans="1:1" x14ac:dyDescent="0.25">
      <c r="A655" s="60"/>
    </row>
    <row r="656" spans="1:1" x14ac:dyDescent="0.25">
      <c r="A656" s="60"/>
    </row>
    <row r="657" spans="1:1" x14ac:dyDescent="0.25">
      <c r="A657" s="60"/>
    </row>
    <row r="658" spans="1:1" x14ac:dyDescent="0.25">
      <c r="A658" s="60"/>
    </row>
    <row r="659" spans="1:1" x14ac:dyDescent="0.25">
      <c r="A659" s="60"/>
    </row>
    <row r="660" spans="1:1" x14ac:dyDescent="0.25">
      <c r="A660" s="60"/>
    </row>
    <row r="661" spans="1:1" x14ac:dyDescent="0.25">
      <c r="A661" s="60"/>
    </row>
    <row r="662" spans="1:1" x14ac:dyDescent="0.25">
      <c r="A662" s="60"/>
    </row>
    <row r="663" spans="1:1" x14ac:dyDescent="0.25">
      <c r="A663" s="60"/>
    </row>
    <row r="664" spans="1:1" x14ac:dyDescent="0.25">
      <c r="A664" s="60"/>
    </row>
    <row r="665" spans="1:1" x14ac:dyDescent="0.25">
      <c r="A665" s="60"/>
    </row>
    <row r="666" spans="1:1" x14ac:dyDescent="0.25">
      <c r="A666" s="60"/>
    </row>
    <row r="667" spans="1:1" x14ac:dyDescent="0.25">
      <c r="A667" s="60"/>
    </row>
    <row r="668" spans="1:1" x14ac:dyDescent="0.25">
      <c r="A668" s="60"/>
    </row>
    <row r="669" spans="1:1" x14ac:dyDescent="0.25">
      <c r="A669" s="60"/>
    </row>
    <row r="670" spans="1:1" x14ac:dyDescent="0.25">
      <c r="A670" s="60"/>
    </row>
    <row r="671" spans="1:1" x14ac:dyDescent="0.25">
      <c r="A671" s="60"/>
    </row>
    <row r="672" spans="1:1" x14ac:dyDescent="0.25">
      <c r="A672" s="60"/>
    </row>
    <row r="673" spans="1:1" x14ac:dyDescent="0.25">
      <c r="A673" s="60"/>
    </row>
    <row r="674" spans="1:1" x14ac:dyDescent="0.25">
      <c r="A674" s="60"/>
    </row>
    <row r="675" spans="1:1" x14ac:dyDescent="0.25">
      <c r="A675" s="60"/>
    </row>
    <row r="676" spans="1:1" x14ac:dyDescent="0.25">
      <c r="A676" s="60"/>
    </row>
    <row r="677" spans="1:1" x14ac:dyDescent="0.25">
      <c r="A677" s="60"/>
    </row>
    <row r="678" spans="1:1" x14ac:dyDescent="0.25">
      <c r="A678" s="60"/>
    </row>
    <row r="679" spans="1:1" x14ac:dyDescent="0.25">
      <c r="A679" s="60"/>
    </row>
    <row r="680" spans="1:1" x14ac:dyDescent="0.25">
      <c r="A680" s="60"/>
    </row>
    <row r="681" spans="1:1" x14ac:dyDescent="0.25">
      <c r="A681" s="60"/>
    </row>
    <row r="682" spans="1:1" x14ac:dyDescent="0.25">
      <c r="A682" s="60"/>
    </row>
    <row r="683" spans="1:1" x14ac:dyDescent="0.25">
      <c r="A683" s="60"/>
    </row>
    <row r="684" spans="1:1" x14ac:dyDescent="0.25">
      <c r="A684" s="60"/>
    </row>
    <row r="685" spans="1:1" x14ac:dyDescent="0.25">
      <c r="A685" s="60"/>
    </row>
    <row r="686" spans="1:1" x14ac:dyDescent="0.25">
      <c r="A686" s="60"/>
    </row>
    <row r="687" spans="1:1" x14ac:dyDescent="0.25">
      <c r="A687" s="60"/>
    </row>
    <row r="688" spans="1:1" x14ac:dyDescent="0.25">
      <c r="A688" s="60"/>
    </row>
    <row r="689" spans="1:1" x14ac:dyDescent="0.25">
      <c r="A689" s="60"/>
    </row>
    <row r="690" spans="1:1" x14ac:dyDescent="0.25">
      <c r="A690" s="60"/>
    </row>
    <row r="691" spans="1:1" x14ac:dyDescent="0.25">
      <c r="A691" s="60"/>
    </row>
    <row r="692" spans="1:1" x14ac:dyDescent="0.25">
      <c r="A692" s="60"/>
    </row>
    <row r="693" spans="1:1" x14ac:dyDescent="0.25">
      <c r="A693" s="60"/>
    </row>
    <row r="694" spans="1:1" x14ac:dyDescent="0.25">
      <c r="A694" s="60"/>
    </row>
    <row r="695" spans="1:1" x14ac:dyDescent="0.25">
      <c r="A695" s="60"/>
    </row>
    <row r="696" spans="1:1" x14ac:dyDescent="0.25">
      <c r="A696" s="60"/>
    </row>
    <row r="697" spans="1:1" x14ac:dyDescent="0.25">
      <c r="A697" s="60"/>
    </row>
    <row r="698" spans="1:1" x14ac:dyDescent="0.25">
      <c r="A698" s="60"/>
    </row>
    <row r="699" spans="1:1" x14ac:dyDescent="0.25">
      <c r="A699" s="60"/>
    </row>
    <row r="700" spans="1:1" x14ac:dyDescent="0.25">
      <c r="A700" s="60"/>
    </row>
    <row r="701" spans="1:1" x14ac:dyDescent="0.25">
      <c r="A701" s="60"/>
    </row>
    <row r="702" spans="1:1" x14ac:dyDescent="0.25">
      <c r="A702" s="60"/>
    </row>
    <row r="703" spans="1:1" x14ac:dyDescent="0.25">
      <c r="A703" s="60"/>
    </row>
    <row r="704" spans="1:1" x14ac:dyDescent="0.25">
      <c r="A704" s="60"/>
    </row>
    <row r="705" spans="1:1" x14ac:dyDescent="0.25">
      <c r="A705" s="60"/>
    </row>
    <row r="706" spans="1:1" x14ac:dyDescent="0.25">
      <c r="A706" s="60"/>
    </row>
    <row r="707" spans="1:1" x14ac:dyDescent="0.25">
      <c r="A707" s="60"/>
    </row>
    <row r="708" spans="1:1" x14ac:dyDescent="0.25">
      <c r="A708" s="60"/>
    </row>
    <row r="709" spans="1:1" x14ac:dyDescent="0.25">
      <c r="A709" s="60"/>
    </row>
    <row r="710" spans="1:1" x14ac:dyDescent="0.25">
      <c r="A710" s="60"/>
    </row>
    <row r="711" spans="1:1" x14ac:dyDescent="0.25">
      <c r="A711" s="60"/>
    </row>
    <row r="712" spans="1:1" x14ac:dyDescent="0.25">
      <c r="A712" s="60"/>
    </row>
    <row r="713" spans="1:1" x14ac:dyDescent="0.25">
      <c r="A713" s="60"/>
    </row>
    <row r="714" spans="1:1" x14ac:dyDescent="0.25">
      <c r="A714" s="60"/>
    </row>
    <row r="715" spans="1:1" x14ac:dyDescent="0.25">
      <c r="A715" s="60"/>
    </row>
    <row r="716" spans="1:1" x14ac:dyDescent="0.25">
      <c r="A716" s="60"/>
    </row>
    <row r="717" spans="1:1" x14ac:dyDescent="0.25">
      <c r="A717" s="60"/>
    </row>
    <row r="718" spans="1:1" x14ac:dyDescent="0.25">
      <c r="A718" s="60"/>
    </row>
    <row r="719" spans="1:1" x14ac:dyDescent="0.25">
      <c r="A719" s="60"/>
    </row>
    <row r="720" spans="1:1" x14ac:dyDescent="0.25">
      <c r="A720" s="60"/>
    </row>
    <row r="721" spans="1:1" x14ac:dyDescent="0.25">
      <c r="A721" s="60"/>
    </row>
    <row r="722" spans="1:1" x14ac:dyDescent="0.25">
      <c r="A722" s="60"/>
    </row>
    <row r="723" spans="1:1" x14ac:dyDescent="0.25">
      <c r="A723" s="60"/>
    </row>
    <row r="724" spans="1:1" x14ac:dyDescent="0.25">
      <c r="A724" s="60"/>
    </row>
    <row r="725" spans="1:1" x14ac:dyDescent="0.25">
      <c r="A725" s="60"/>
    </row>
    <row r="726" spans="1:1" x14ac:dyDescent="0.25">
      <c r="A726" s="60"/>
    </row>
    <row r="727" spans="1:1" x14ac:dyDescent="0.25">
      <c r="A727" s="60"/>
    </row>
    <row r="728" spans="1:1" x14ac:dyDescent="0.25">
      <c r="A728" s="60"/>
    </row>
    <row r="729" spans="1:1" x14ac:dyDescent="0.25">
      <c r="A729" s="60"/>
    </row>
    <row r="730" spans="1:1" x14ac:dyDescent="0.25">
      <c r="A730" s="60"/>
    </row>
    <row r="731" spans="1:1" x14ac:dyDescent="0.25">
      <c r="A731" s="60"/>
    </row>
    <row r="732" spans="1:1" x14ac:dyDescent="0.25">
      <c r="A732" s="60"/>
    </row>
    <row r="733" spans="1:1" x14ac:dyDescent="0.25">
      <c r="A733" s="60"/>
    </row>
    <row r="734" spans="1:1" x14ac:dyDescent="0.25">
      <c r="A734" s="60"/>
    </row>
    <row r="735" spans="1:1" x14ac:dyDescent="0.25">
      <c r="A735" s="60"/>
    </row>
    <row r="736" spans="1:1" x14ac:dyDescent="0.25">
      <c r="A736" s="60"/>
    </row>
    <row r="737" spans="1:1" x14ac:dyDescent="0.25">
      <c r="A737" s="60"/>
    </row>
    <row r="738" spans="1:1" x14ac:dyDescent="0.25">
      <c r="A738" s="60"/>
    </row>
    <row r="739" spans="1:1" x14ac:dyDescent="0.25">
      <c r="A739" s="60"/>
    </row>
    <row r="740" spans="1:1" x14ac:dyDescent="0.25">
      <c r="A740" s="60"/>
    </row>
    <row r="741" spans="1:1" x14ac:dyDescent="0.25">
      <c r="A741" s="60"/>
    </row>
    <row r="742" spans="1:1" x14ac:dyDescent="0.25">
      <c r="A742" s="60"/>
    </row>
    <row r="743" spans="1:1" x14ac:dyDescent="0.25">
      <c r="A743" s="60"/>
    </row>
    <row r="744" spans="1:1" x14ac:dyDescent="0.25">
      <c r="A744" s="60"/>
    </row>
    <row r="745" spans="1:1" x14ac:dyDescent="0.25">
      <c r="A745" s="60"/>
    </row>
    <row r="746" spans="1:1" x14ac:dyDescent="0.25">
      <c r="A746" s="60"/>
    </row>
    <row r="747" spans="1:1" x14ac:dyDescent="0.25">
      <c r="A747" s="60"/>
    </row>
    <row r="748" spans="1:1" x14ac:dyDescent="0.25">
      <c r="A748" s="60"/>
    </row>
    <row r="749" spans="1:1" x14ac:dyDescent="0.25">
      <c r="A749" s="60"/>
    </row>
    <row r="750" spans="1:1" x14ac:dyDescent="0.25">
      <c r="A750" s="60"/>
    </row>
    <row r="751" spans="1:1" x14ac:dyDescent="0.25">
      <c r="A751" s="60"/>
    </row>
    <row r="752" spans="1:1" x14ac:dyDescent="0.25">
      <c r="A752" s="60"/>
    </row>
    <row r="753" spans="1:1" x14ac:dyDescent="0.25">
      <c r="A753" s="60"/>
    </row>
    <row r="754" spans="1:1" x14ac:dyDescent="0.25">
      <c r="A754" s="60"/>
    </row>
    <row r="755" spans="1:1" x14ac:dyDescent="0.25">
      <c r="A755" s="60"/>
    </row>
    <row r="756" spans="1:1" x14ac:dyDescent="0.25">
      <c r="A756" s="60"/>
    </row>
    <row r="757" spans="1:1" x14ac:dyDescent="0.25">
      <c r="A757" s="60"/>
    </row>
    <row r="758" spans="1:1" x14ac:dyDescent="0.25">
      <c r="A758" s="60"/>
    </row>
    <row r="759" spans="1:1" x14ac:dyDescent="0.25">
      <c r="A759" s="60"/>
    </row>
    <row r="760" spans="1:1" x14ac:dyDescent="0.25">
      <c r="A760" s="60"/>
    </row>
    <row r="761" spans="1:1" x14ac:dyDescent="0.25">
      <c r="A761" s="60"/>
    </row>
    <row r="762" spans="1:1" x14ac:dyDescent="0.25">
      <c r="A762" s="60"/>
    </row>
    <row r="763" spans="1:1" x14ac:dyDescent="0.25">
      <c r="A763" s="60"/>
    </row>
    <row r="764" spans="1:1" x14ac:dyDescent="0.25">
      <c r="A764" s="60"/>
    </row>
    <row r="765" spans="1:1" x14ac:dyDescent="0.25">
      <c r="A765" s="60"/>
    </row>
    <row r="766" spans="1:1" x14ac:dyDescent="0.25">
      <c r="A766" s="60"/>
    </row>
    <row r="767" spans="1:1" x14ac:dyDescent="0.25">
      <c r="A767" s="60"/>
    </row>
    <row r="768" spans="1:1" x14ac:dyDescent="0.25">
      <c r="A768" s="60"/>
    </row>
    <row r="769" spans="1:1" x14ac:dyDescent="0.25">
      <c r="A769" s="60"/>
    </row>
    <row r="770" spans="1:1" x14ac:dyDescent="0.25">
      <c r="A770" s="60"/>
    </row>
    <row r="771" spans="1:1" x14ac:dyDescent="0.25">
      <c r="A771" s="60"/>
    </row>
    <row r="772" spans="1:1" x14ac:dyDescent="0.25">
      <c r="A772" s="60"/>
    </row>
    <row r="773" spans="1:1" x14ac:dyDescent="0.25">
      <c r="A773" s="60"/>
    </row>
    <row r="774" spans="1:1" x14ac:dyDescent="0.25">
      <c r="A774" s="60"/>
    </row>
    <row r="775" spans="1:1" x14ac:dyDescent="0.25">
      <c r="A775" s="60"/>
    </row>
    <row r="776" spans="1:1" x14ac:dyDescent="0.25">
      <c r="A776" s="60"/>
    </row>
    <row r="777" spans="1:1" x14ac:dyDescent="0.25">
      <c r="A777" s="60"/>
    </row>
    <row r="778" spans="1:1" x14ac:dyDescent="0.25">
      <c r="A778" s="60"/>
    </row>
    <row r="779" spans="1:1" x14ac:dyDescent="0.25">
      <c r="A779" s="60"/>
    </row>
    <row r="780" spans="1:1" x14ac:dyDescent="0.25">
      <c r="A780" s="60"/>
    </row>
    <row r="781" spans="1:1" x14ac:dyDescent="0.25">
      <c r="A781" s="60"/>
    </row>
    <row r="782" spans="1:1" x14ac:dyDescent="0.25">
      <c r="A782" s="60"/>
    </row>
    <row r="783" spans="1:1" x14ac:dyDescent="0.25">
      <c r="A783" s="60"/>
    </row>
    <row r="784" spans="1:1" x14ac:dyDescent="0.25">
      <c r="A784" s="60"/>
    </row>
    <row r="785" spans="1:1" x14ac:dyDescent="0.25">
      <c r="A785" s="60"/>
    </row>
    <row r="786" spans="1:1" x14ac:dyDescent="0.25">
      <c r="A786" s="60"/>
    </row>
    <row r="787" spans="1:1" x14ac:dyDescent="0.25">
      <c r="A787" s="60"/>
    </row>
    <row r="788" spans="1:1" x14ac:dyDescent="0.25">
      <c r="A788" s="60"/>
    </row>
    <row r="789" spans="1:1" x14ac:dyDescent="0.25">
      <c r="A789" s="60"/>
    </row>
    <row r="790" spans="1:1" x14ac:dyDescent="0.25">
      <c r="A790" s="60"/>
    </row>
    <row r="791" spans="1:1" x14ac:dyDescent="0.25">
      <c r="A791" s="60"/>
    </row>
    <row r="792" spans="1:1" x14ac:dyDescent="0.25">
      <c r="A792" s="60"/>
    </row>
    <row r="793" spans="1:1" x14ac:dyDescent="0.25">
      <c r="A793" s="60"/>
    </row>
    <row r="794" spans="1:1" x14ac:dyDescent="0.25">
      <c r="A794" s="60"/>
    </row>
    <row r="795" spans="1:1" x14ac:dyDescent="0.25">
      <c r="A795" s="60"/>
    </row>
    <row r="796" spans="1:1" x14ac:dyDescent="0.25">
      <c r="A796" s="60"/>
    </row>
    <row r="797" spans="1:1" x14ac:dyDescent="0.25">
      <c r="A797" s="60"/>
    </row>
    <row r="798" spans="1:1" x14ac:dyDescent="0.25">
      <c r="A798" s="60"/>
    </row>
    <row r="799" spans="1:1" x14ac:dyDescent="0.25">
      <c r="A799" s="60"/>
    </row>
    <row r="800" spans="1:1" x14ac:dyDescent="0.25">
      <c r="A800" s="60"/>
    </row>
    <row r="801" spans="1:1" x14ac:dyDescent="0.25">
      <c r="A801" s="60"/>
    </row>
    <row r="802" spans="1:1" x14ac:dyDescent="0.25">
      <c r="A802" s="60"/>
    </row>
    <row r="803" spans="1:1" x14ac:dyDescent="0.25">
      <c r="A803" s="60"/>
    </row>
    <row r="804" spans="1:1" x14ac:dyDescent="0.25">
      <c r="A804" s="60"/>
    </row>
    <row r="805" spans="1:1" x14ac:dyDescent="0.25">
      <c r="A805" s="60"/>
    </row>
    <row r="806" spans="1:1" x14ac:dyDescent="0.25">
      <c r="A806" s="60"/>
    </row>
    <row r="807" spans="1:1" x14ac:dyDescent="0.25">
      <c r="A807" s="60"/>
    </row>
    <row r="808" spans="1:1" x14ac:dyDescent="0.25">
      <c r="A808" s="60"/>
    </row>
    <row r="809" spans="1:1" x14ac:dyDescent="0.25">
      <c r="A809" s="60"/>
    </row>
    <row r="810" spans="1:1" x14ac:dyDescent="0.25">
      <c r="A810" s="60"/>
    </row>
    <row r="811" spans="1:1" x14ac:dyDescent="0.25">
      <c r="A811" s="60"/>
    </row>
    <row r="812" spans="1:1" x14ac:dyDescent="0.25">
      <c r="A812" s="60"/>
    </row>
    <row r="813" spans="1:1" x14ac:dyDescent="0.25">
      <c r="A813" s="60"/>
    </row>
    <row r="814" spans="1:1" x14ac:dyDescent="0.25">
      <c r="A814" s="60"/>
    </row>
    <row r="815" spans="1:1" x14ac:dyDescent="0.25">
      <c r="A815" s="60"/>
    </row>
    <row r="816" spans="1:1" x14ac:dyDescent="0.25">
      <c r="A816" s="60"/>
    </row>
    <row r="817" spans="1:1" x14ac:dyDescent="0.25">
      <c r="A817" s="60"/>
    </row>
    <row r="818" spans="1:1" x14ac:dyDescent="0.25">
      <c r="A818" s="60"/>
    </row>
    <row r="819" spans="1:1" x14ac:dyDescent="0.25">
      <c r="A819" s="60"/>
    </row>
    <row r="820" spans="1:1" x14ac:dyDescent="0.25">
      <c r="A820" s="60"/>
    </row>
    <row r="821" spans="1:1" x14ac:dyDescent="0.25">
      <c r="A821" s="60"/>
    </row>
    <row r="822" spans="1:1" x14ac:dyDescent="0.25">
      <c r="A822" s="60"/>
    </row>
    <row r="823" spans="1:1" x14ac:dyDescent="0.25">
      <c r="A823" s="60"/>
    </row>
    <row r="824" spans="1:1" x14ac:dyDescent="0.25">
      <c r="A824" s="60"/>
    </row>
    <row r="825" spans="1:1" x14ac:dyDescent="0.25">
      <c r="A825" s="60"/>
    </row>
    <row r="826" spans="1:1" x14ac:dyDescent="0.25">
      <c r="A826" s="60"/>
    </row>
    <row r="827" spans="1:1" x14ac:dyDescent="0.25">
      <c r="A827" s="60"/>
    </row>
    <row r="828" spans="1:1" x14ac:dyDescent="0.25">
      <c r="A828" s="60"/>
    </row>
    <row r="829" spans="1:1" x14ac:dyDescent="0.25">
      <c r="A829" s="60"/>
    </row>
    <row r="830" spans="1:1" x14ac:dyDescent="0.25">
      <c r="A830" s="60"/>
    </row>
    <row r="831" spans="1:1" x14ac:dyDescent="0.25">
      <c r="A831" s="60"/>
    </row>
    <row r="832" spans="1:1" x14ac:dyDescent="0.25">
      <c r="A832" s="60"/>
    </row>
    <row r="833" spans="1:1" x14ac:dyDescent="0.25">
      <c r="A833" s="60"/>
    </row>
    <row r="834" spans="1:1" x14ac:dyDescent="0.25">
      <c r="A834" s="60"/>
    </row>
    <row r="835" spans="1:1" x14ac:dyDescent="0.25">
      <c r="A835" s="60"/>
    </row>
    <row r="836" spans="1:1" x14ac:dyDescent="0.25">
      <c r="A836" s="60"/>
    </row>
    <row r="837" spans="1:1" x14ac:dyDescent="0.25">
      <c r="A837" s="60"/>
    </row>
    <row r="838" spans="1:1" x14ac:dyDescent="0.25">
      <c r="A838" s="60"/>
    </row>
    <row r="839" spans="1:1" x14ac:dyDescent="0.25">
      <c r="A839" s="60"/>
    </row>
    <row r="840" spans="1:1" x14ac:dyDescent="0.25">
      <c r="A840" s="60"/>
    </row>
    <row r="841" spans="1:1" x14ac:dyDescent="0.25">
      <c r="A841" s="60"/>
    </row>
    <row r="842" spans="1:1" x14ac:dyDescent="0.25">
      <c r="A842" s="60"/>
    </row>
    <row r="843" spans="1:1" x14ac:dyDescent="0.25">
      <c r="A843" s="60"/>
    </row>
    <row r="844" spans="1:1" x14ac:dyDescent="0.25">
      <c r="A844" s="60"/>
    </row>
    <row r="845" spans="1:1" x14ac:dyDescent="0.25">
      <c r="A845" s="60"/>
    </row>
    <row r="846" spans="1:1" x14ac:dyDescent="0.25">
      <c r="A846" s="60"/>
    </row>
    <row r="847" spans="1:1" x14ac:dyDescent="0.25">
      <c r="A847" s="60"/>
    </row>
    <row r="848" spans="1:1" x14ac:dyDescent="0.25">
      <c r="A848" s="60"/>
    </row>
    <row r="849" spans="1:1" x14ac:dyDescent="0.25">
      <c r="A849" s="60"/>
    </row>
    <row r="850" spans="1:1" x14ac:dyDescent="0.25">
      <c r="A850" s="60"/>
    </row>
    <row r="851" spans="1:1" x14ac:dyDescent="0.25">
      <c r="A851" s="60"/>
    </row>
    <row r="852" spans="1:1" x14ac:dyDescent="0.25">
      <c r="A852" s="60"/>
    </row>
    <row r="853" spans="1:1" x14ac:dyDescent="0.25">
      <c r="A853" s="60"/>
    </row>
    <row r="854" spans="1:1" x14ac:dyDescent="0.25">
      <c r="A854" s="60"/>
    </row>
    <row r="855" spans="1:1" x14ac:dyDescent="0.25">
      <c r="A855" s="60"/>
    </row>
    <row r="856" spans="1:1" x14ac:dyDescent="0.25">
      <c r="A856" s="60"/>
    </row>
    <row r="857" spans="1:1" x14ac:dyDescent="0.25">
      <c r="A857" s="60"/>
    </row>
    <row r="858" spans="1:1" x14ac:dyDescent="0.25">
      <c r="A858" s="60"/>
    </row>
    <row r="859" spans="1:1" x14ac:dyDescent="0.25">
      <c r="A859" s="60"/>
    </row>
    <row r="860" spans="1:1" x14ac:dyDescent="0.25">
      <c r="A860" s="60"/>
    </row>
    <row r="861" spans="1:1" x14ac:dyDescent="0.25">
      <c r="A861" s="60"/>
    </row>
    <row r="862" spans="1:1" x14ac:dyDescent="0.25">
      <c r="A862" s="60"/>
    </row>
    <row r="863" spans="1:1" x14ac:dyDescent="0.25">
      <c r="A863" s="60"/>
    </row>
    <row r="864" spans="1:1" x14ac:dyDescent="0.25">
      <c r="A864" s="60"/>
    </row>
    <row r="865" spans="1:1" x14ac:dyDescent="0.25">
      <c r="A865" s="60"/>
    </row>
    <row r="866" spans="1:1" x14ac:dyDescent="0.25">
      <c r="A866" s="60"/>
    </row>
    <row r="867" spans="1:1" x14ac:dyDescent="0.25">
      <c r="A867" s="60"/>
    </row>
    <row r="868" spans="1:1" x14ac:dyDescent="0.25">
      <c r="A868" s="60"/>
    </row>
    <row r="869" spans="1:1" x14ac:dyDescent="0.25">
      <c r="A869" s="60"/>
    </row>
    <row r="870" spans="1:1" x14ac:dyDescent="0.25">
      <c r="A870" s="60"/>
    </row>
    <row r="871" spans="1:1" x14ac:dyDescent="0.25">
      <c r="A871" s="60"/>
    </row>
    <row r="872" spans="1:1" x14ac:dyDescent="0.25">
      <c r="A872" s="60"/>
    </row>
    <row r="873" spans="1:1" x14ac:dyDescent="0.25">
      <c r="A873" s="60"/>
    </row>
    <row r="874" spans="1:1" x14ac:dyDescent="0.25">
      <c r="A874" s="60"/>
    </row>
    <row r="875" spans="1:1" x14ac:dyDescent="0.25">
      <c r="A875" s="60"/>
    </row>
    <row r="876" spans="1:1" x14ac:dyDescent="0.25">
      <c r="A876" s="60"/>
    </row>
    <row r="877" spans="1:1" x14ac:dyDescent="0.25">
      <c r="A877" s="60"/>
    </row>
    <row r="878" spans="1:1" x14ac:dyDescent="0.25">
      <c r="A878" s="60"/>
    </row>
    <row r="879" spans="1:1" x14ac:dyDescent="0.25">
      <c r="A879" s="60"/>
    </row>
    <row r="880" spans="1:1" x14ac:dyDescent="0.25">
      <c r="A880" s="60"/>
    </row>
    <row r="881" spans="1:1" x14ac:dyDescent="0.25">
      <c r="A881" s="60"/>
    </row>
    <row r="882" spans="1:1" x14ac:dyDescent="0.25">
      <c r="A882" s="60"/>
    </row>
    <row r="883" spans="1:1" x14ac:dyDescent="0.25">
      <c r="A883" s="60"/>
    </row>
    <row r="884" spans="1:1" x14ac:dyDescent="0.25">
      <c r="A884" s="60"/>
    </row>
    <row r="885" spans="1:1" x14ac:dyDescent="0.25">
      <c r="A885" s="60"/>
    </row>
    <row r="886" spans="1:1" x14ac:dyDescent="0.25">
      <c r="A886" s="60"/>
    </row>
    <row r="887" spans="1:1" x14ac:dyDescent="0.25">
      <c r="A887" s="60"/>
    </row>
    <row r="888" spans="1:1" x14ac:dyDescent="0.25">
      <c r="A888" s="60"/>
    </row>
    <row r="889" spans="1:1" x14ac:dyDescent="0.25">
      <c r="A889" s="60"/>
    </row>
    <row r="890" spans="1:1" x14ac:dyDescent="0.25">
      <c r="A890" s="60"/>
    </row>
    <row r="891" spans="1:1" x14ac:dyDescent="0.25">
      <c r="A891" s="60"/>
    </row>
    <row r="892" spans="1:1" x14ac:dyDescent="0.25">
      <c r="A892" s="60"/>
    </row>
    <row r="893" spans="1:1" x14ac:dyDescent="0.25">
      <c r="A893" s="60"/>
    </row>
    <row r="894" spans="1:1" x14ac:dyDescent="0.25">
      <c r="A894" s="60"/>
    </row>
    <row r="895" spans="1:1" x14ac:dyDescent="0.25">
      <c r="A895" s="60"/>
    </row>
    <row r="896" spans="1:1" x14ac:dyDescent="0.25">
      <c r="A896" s="60"/>
    </row>
    <row r="897" spans="1:1" x14ac:dyDescent="0.25">
      <c r="A897" s="60"/>
    </row>
    <row r="898" spans="1:1" x14ac:dyDescent="0.25">
      <c r="A898" s="60"/>
    </row>
    <row r="899" spans="1:1" x14ac:dyDescent="0.25">
      <c r="A899" s="60"/>
    </row>
    <row r="900" spans="1:1" x14ac:dyDescent="0.25">
      <c r="A900" s="60"/>
    </row>
    <row r="901" spans="1:1" x14ac:dyDescent="0.25">
      <c r="A901" s="60"/>
    </row>
    <row r="902" spans="1:1" x14ac:dyDescent="0.25">
      <c r="A902" s="60"/>
    </row>
    <row r="903" spans="1:1" x14ac:dyDescent="0.25">
      <c r="A903" s="60"/>
    </row>
    <row r="904" spans="1:1" x14ac:dyDescent="0.25">
      <c r="A904" s="60"/>
    </row>
    <row r="905" spans="1:1" x14ac:dyDescent="0.25">
      <c r="A905" s="60"/>
    </row>
    <row r="906" spans="1:1" x14ac:dyDescent="0.25">
      <c r="A906" s="60"/>
    </row>
    <row r="907" spans="1:1" x14ac:dyDescent="0.25">
      <c r="A907" s="60"/>
    </row>
    <row r="908" spans="1:1" x14ac:dyDescent="0.25">
      <c r="A908" s="60"/>
    </row>
    <row r="909" spans="1:1" x14ac:dyDescent="0.25">
      <c r="A909" s="60"/>
    </row>
    <row r="910" spans="1:1" x14ac:dyDescent="0.25">
      <c r="A910" s="60"/>
    </row>
    <row r="911" spans="1:1" x14ac:dyDescent="0.25">
      <c r="A911" s="60"/>
    </row>
    <row r="912" spans="1:1" x14ac:dyDescent="0.25">
      <c r="A912" s="60"/>
    </row>
    <row r="913" spans="1:1" x14ac:dyDescent="0.25">
      <c r="A913" s="60"/>
    </row>
    <row r="914" spans="1:1" x14ac:dyDescent="0.25">
      <c r="A914" s="60"/>
    </row>
    <row r="915" spans="1:1" x14ac:dyDescent="0.25">
      <c r="A915" s="60"/>
    </row>
    <row r="916" spans="1:1" x14ac:dyDescent="0.25">
      <c r="A916" s="60"/>
    </row>
    <row r="917" spans="1:1" x14ac:dyDescent="0.25">
      <c r="A917" s="60"/>
    </row>
    <row r="918" spans="1:1" x14ac:dyDescent="0.25">
      <c r="A918" s="60"/>
    </row>
    <row r="919" spans="1:1" x14ac:dyDescent="0.25">
      <c r="A919" s="60"/>
    </row>
    <row r="920" spans="1:1" x14ac:dyDescent="0.25">
      <c r="A920" s="60"/>
    </row>
    <row r="921" spans="1:1" x14ac:dyDescent="0.25">
      <c r="A921" s="60"/>
    </row>
    <row r="922" spans="1:1" x14ac:dyDescent="0.25">
      <c r="A922" s="60"/>
    </row>
    <row r="923" spans="1:1" x14ac:dyDescent="0.25">
      <c r="A923" s="60"/>
    </row>
    <row r="924" spans="1:1" x14ac:dyDescent="0.25">
      <c r="A924" s="60"/>
    </row>
    <row r="925" spans="1:1" x14ac:dyDescent="0.25">
      <c r="A925" s="60"/>
    </row>
    <row r="926" spans="1:1" x14ac:dyDescent="0.25">
      <c r="A926" s="60"/>
    </row>
    <row r="927" spans="1:1" x14ac:dyDescent="0.25">
      <c r="A927" s="60"/>
    </row>
    <row r="928" spans="1:1" x14ac:dyDescent="0.25">
      <c r="A928" s="60"/>
    </row>
    <row r="929" spans="1:1" x14ac:dyDescent="0.25">
      <c r="A929" s="60"/>
    </row>
    <row r="930" spans="1:1" x14ac:dyDescent="0.25">
      <c r="A930" s="60"/>
    </row>
    <row r="931" spans="1:1" x14ac:dyDescent="0.25">
      <c r="A931" s="60"/>
    </row>
    <row r="932" spans="1:1" x14ac:dyDescent="0.25">
      <c r="A932" s="60"/>
    </row>
    <row r="933" spans="1:1" x14ac:dyDescent="0.25">
      <c r="A933" s="60"/>
    </row>
    <row r="934" spans="1:1" x14ac:dyDescent="0.25">
      <c r="A934" s="60"/>
    </row>
    <row r="935" spans="1:1" x14ac:dyDescent="0.25">
      <c r="A935" s="60"/>
    </row>
    <row r="936" spans="1:1" x14ac:dyDescent="0.25">
      <c r="A936" s="60"/>
    </row>
    <row r="937" spans="1:1" x14ac:dyDescent="0.25">
      <c r="A937" s="60"/>
    </row>
    <row r="938" spans="1:1" x14ac:dyDescent="0.25">
      <c r="A938" s="60"/>
    </row>
    <row r="939" spans="1:1" x14ac:dyDescent="0.25">
      <c r="A939" s="60"/>
    </row>
    <row r="940" spans="1:1" x14ac:dyDescent="0.25">
      <c r="A940" s="60"/>
    </row>
    <row r="941" spans="1:1" x14ac:dyDescent="0.25">
      <c r="A941" s="60"/>
    </row>
    <row r="942" spans="1:1" x14ac:dyDescent="0.25">
      <c r="A942" s="60"/>
    </row>
    <row r="943" spans="1:1" x14ac:dyDescent="0.25">
      <c r="A943" s="60"/>
    </row>
    <row r="944" spans="1:1" x14ac:dyDescent="0.25">
      <c r="A944" s="60"/>
    </row>
    <row r="945" spans="1:1" x14ac:dyDescent="0.25">
      <c r="A945" s="60"/>
    </row>
    <row r="946" spans="1:1" x14ac:dyDescent="0.25">
      <c r="A946" s="60"/>
    </row>
    <row r="947" spans="1:1" x14ac:dyDescent="0.25">
      <c r="A947" s="60"/>
    </row>
    <row r="948" spans="1:1" x14ac:dyDescent="0.25">
      <c r="A948" s="60"/>
    </row>
    <row r="949" spans="1:1" x14ac:dyDescent="0.25">
      <c r="A949" s="60"/>
    </row>
    <row r="950" spans="1:1" x14ac:dyDescent="0.25">
      <c r="A950" s="60"/>
    </row>
    <row r="951" spans="1:1" x14ac:dyDescent="0.25">
      <c r="A951" s="60"/>
    </row>
    <row r="952" spans="1:1" x14ac:dyDescent="0.25">
      <c r="A952" s="60"/>
    </row>
    <row r="953" spans="1:1" x14ac:dyDescent="0.25">
      <c r="A953" s="60"/>
    </row>
    <row r="954" spans="1:1" x14ac:dyDescent="0.25">
      <c r="A954" s="60"/>
    </row>
    <row r="955" spans="1:1" x14ac:dyDescent="0.25">
      <c r="A955" s="60"/>
    </row>
    <row r="956" spans="1:1" x14ac:dyDescent="0.25">
      <c r="A956" s="60"/>
    </row>
    <row r="957" spans="1:1" x14ac:dyDescent="0.25">
      <c r="A957" s="60"/>
    </row>
    <row r="958" spans="1:1" x14ac:dyDescent="0.25">
      <c r="A958" s="60"/>
    </row>
    <row r="959" spans="1:1" x14ac:dyDescent="0.25">
      <c r="A959" s="60"/>
    </row>
    <row r="960" spans="1:1" x14ac:dyDescent="0.25">
      <c r="A960" s="60"/>
    </row>
    <row r="961" spans="1:1" x14ac:dyDescent="0.25">
      <c r="A961" s="60"/>
    </row>
    <row r="962" spans="1:1" x14ac:dyDescent="0.25">
      <c r="A962" s="60"/>
    </row>
    <row r="963" spans="1:1" x14ac:dyDescent="0.25">
      <c r="A963" s="60"/>
    </row>
    <row r="964" spans="1:1" x14ac:dyDescent="0.25">
      <c r="A964" s="60"/>
    </row>
    <row r="965" spans="1:1" x14ac:dyDescent="0.25">
      <c r="A965" s="60"/>
    </row>
    <row r="966" spans="1:1" x14ac:dyDescent="0.25">
      <c r="A966" s="60"/>
    </row>
    <row r="967" spans="1:1" x14ac:dyDescent="0.25">
      <c r="A967" s="60"/>
    </row>
    <row r="968" spans="1:1" x14ac:dyDescent="0.25">
      <c r="A968" s="60"/>
    </row>
    <row r="969" spans="1:1" x14ac:dyDescent="0.25">
      <c r="A969" s="60"/>
    </row>
    <row r="970" spans="1:1" x14ac:dyDescent="0.25">
      <c r="A970" s="60"/>
    </row>
    <row r="971" spans="1:1" x14ac:dyDescent="0.25">
      <c r="A971" s="60"/>
    </row>
    <row r="972" spans="1:1" x14ac:dyDescent="0.25">
      <c r="A972" s="60"/>
    </row>
    <row r="973" spans="1:1" x14ac:dyDescent="0.25">
      <c r="A973" s="60"/>
    </row>
    <row r="974" spans="1:1" x14ac:dyDescent="0.25">
      <c r="A974" s="60"/>
    </row>
    <row r="975" spans="1:1" x14ac:dyDescent="0.25">
      <c r="A975" s="60"/>
    </row>
    <row r="976" spans="1:1" x14ac:dyDescent="0.25">
      <c r="A976" s="60"/>
    </row>
    <row r="977" spans="1:1" x14ac:dyDescent="0.25">
      <c r="A977" s="60"/>
    </row>
    <row r="978" spans="1:1" x14ac:dyDescent="0.25">
      <c r="A978" s="60"/>
    </row>
    <row r="979" spans="1:1" x14ac:dyDescent="0.25">
      <c r="A979" s="60"/>
    </row>
    <row r="980" spans="1:1" x14ac:dyDescent="0.25">
      <c r="A980" s="60"/>
    </row>
    <row r="981" spans="1:1" x14ac:dyDescent="0.25">
      <c r="A981" s="60"/>
    </row>
    <row r="982" spans="1:1" x14ac:dyDescent="0.25">
      <c r="A982" s="60"/>
    </row>
    <row r="983" spans="1:1" x14ac:dyDescent="0.25">
      <c r="A983" s="60"/>
    </row>
    <row r="984" spans="1:1" x14ac:dyDescent="0.25">
      <c r="A984" s="60"/>
    </row>
    <row r="985" spans="1:1" x14ac:dyDescent="0.25">
      <c r="A985" s="60"/>
    </row>
    <row r="986" spans="1:1" x14ac:dyDescent="0.25">
      <c r="A986" s="60"/>
    </row>
    <row r="987" spans="1:1" x14ac:dyDescent="0.25">
      <c r="A987" s="60"/>
    </row>
    <row r="988" spans="1:1" x14ac:dyDescent="0.25">
      <c r="A988" s="60"/>
    </row>
    <row r="989" spans="1:1" x14ac:dyDescent="0.25">
      <c r="A989" s="60"/>
    </row>
    <row r="990" spans="1:1" x14ac:dyDescent="0.25">
      <c r="A990" s="60"/>
    </row>
    <row r="991" spans="1:1" x14ac:dyDescent="0.25">
      <c r="A991" s="60"/>
    </row>
    <row r="992" spans="1:1" x14ac:dyDescent="0.25">
      <c r="A992" s="60"/>
    </row>
    <row r="993" spans="1:1" x14ac:dyDescent="0.25">
      <c r="A993" s="60"/>
    </row>
    <row r="994" spans="1:1" x14ac:dyDescent="0.25">
      <c r="A994" s="60"/>
    </row>
    <row r="995" spans="1:1" x14ac:dyDescent="0.25">
      <c r="A995" s="60"/>
    </row>
    <row r="996" spans="1:1" x14ac:dyDescent="0.25">
      <c r="A996" s="60"/>
    </row>
    <row r="997" spans="1:1" x14ac:dyDescent="0.25">
      <c r="A997" s="60"/>
    </row>
    <row r="998" spans="1:1" x14ac:dyDescent="0.25">
      <c r="A998" s="60"/>
    </row>
    <row r="999" spans="1:1" x14ac:dyDescent="0.25">
      <c r="A999" s="60"/>
    </row>
    <row r="1000" spans="1:1" x14ac:dyDescent="0.25">
      <c r="A1000" s="60"/>
    </row>
    <row r="1001" spans="1:1" x14ac:dyDescent="0.25">
      <c r="A1001" s="60"/>
    </row>
    <row r="1002" spans="1:1" x14ac:dyDescent="0.25">
      <c r="A1002" s="60"/>
    </row>
    <row r="1003" spans="1:1" x14ac:dyDescent="0.25">
      <c r="A1003" s="60"/>
    </row>
    <row r="1004" spans="1:1" x14ac:dyDescent="0.25">
      <c r="A1004" s="60"/>
    </row>
    <row r="1005" spans="1:1" x14ac:dyDescent="0.25">
      <c r="A1005" s="60"/>
    </row>
    <row r="1006" spans="1:1" x14ac:dyDescent="0.25">
      <c r="A1006" s="60"/>
    </row>
    <row r="1007" spans="1:1" x14ac:dyDescent="0.25">
      <c r="A1007" s="60"/>
    </row>
    <row r="1008" spans="1:1" x14ac:dyDescent="0.25">
      <c r="A1008" s="60"/>
    </row>
    <row r="1009" spans="1:1" x14ac:dyDescent="0.25">
      <c r="A1009" s="60"/>
    </row>
    <row r="1010" spans="1:1" x14ac:dyDescent="0.25">
      <c r="A1010" s="60"/>
    </row>
    <row r="1011" spans="1:1" x14ac:dyDescent="0.25">
      <c r="A1011" s="60"/>
    </row>
    <row r="1012" spans="1:1" x14ac:dyDescent="0.25">
      <c r="A1012" s="60"/>
    </row>
    <row r="1013" spans="1:1" x14ac:dyDescent="0.25">
      <c r="A1013" s="60"/>
    </row>
    <row r="1014" spans="1:1" x14ac:dyDescent="0.25">
      <c r="A1014" s="60"/>
    </row>
    <row r="1015" spans="1:1" x14ac:dyDescent="0.25">
      <c r="A1015" s="60"/>
    </row>
    <row r="1016" spans="1:1" x14ac:dyDescent="0.25">
      <c r="A1016" s="60"/>
    </row>
    <row r="1017" spans="1:1" x14ac:dyDescent="0.25">
      <c r="A1017" s="60"/>
    </row>
    <row r="1018" spans="1:1" x14ac:dyDescent="0.25">
      <c r="A1018" s="60"/>
    </row>
    <row r="1019" spans="1:1" x14ac:dyDescent="0.25">
      <c r="A1019" s="60"/>
    </row>
    <row r="1020" spans="1:1" x14ac:dyDescent="0.25">
      <c r="A1020" s="60"/>
    </row>
    <row r="1021" spans="1:1" x14ac:dyDescent="0.25">
      <c r="A1021" s="60"/>
    </row>
    <row r="1022" spans="1:1" x14ac:dyDescent="0.25">
      <c r="A1022" s="60"/>
    </row>
    <row r="1023" spans="1:1" x14ac:dyDescent="0.25">
      <c r="A1023" s="60"/>
    </row>
    <row r="1024" spans="1:1" x14ac:dyDescent="0.25">
      <c r="A1024" s="60"/>
    </row>
    <row r="1025" spans="1:1" x14ac:dyDescent="0.25">
      <c r="A1025" s="60"/>
    </row>
    <row r="1026" spans="1:1" x14ac:dyDescent="0.25">
      <c r="A1026" s="60"/>
    </row>
    <row r="1027" spans="1:1" x14ac:dyDescent="0.25">
      <c r="A1027" s="60"/>
    </row>
    <row r="1028" spans="1:1" x14ac:dyDescent="0.25">
      <c r="A1028" s="60"/>
    </row>
    <row r="1029" spans="1:1" x14ac:dyDescent="0.25">
      <c r="A1029" s="60"/>
    </row>
    <row r="1030" spans="1:1" x14ac:dyDescent="0.25">
      <c r="A1030" s="60"/>
    </row>
    <row r="1031" spans="1:1" x14ac:dyDescent="0.25">
      <c r="A1031" s="60"/>
    </row>
    <row r="1032" spans="1:1" x14ac:dyDescent="0.25">
      <c r="A1032" s="60"/>
    </row>
    <row r="1033" spans="1:1" x14ac:dyDescent="0.25">
      <c r="A1033" s="60"/>
    </row>
    <row r="1034" spans="1:1" x14ac:dyDescent="0.25">
      <c r="A1034" s="60"/>
    </row>
    <row r="1035" spans="1:1" x14ac:dyDescent="0.25">
      <c r="A1035" s="60"/>
    </row>
    <row r="1036" spans="1:1" x14ac:dyDescent="0.25">
      <c r="A1036" s="60"/>
    </row>
    <row r="1037" spans="1:1" x14ac:dyDescent="0.25">
      <c r="A1037" s="60"/>
    </row>
    <row r="1038" spans="1:1" x14ac:dyDescent="0.25">
      <c r="A1038" s="60"/>
    </row>
    <row r="1039" spans="1:1" x14ac:dyDescent="0.25">
      <c r="A1039" s="60"/>
    </row>
    <row r="1040" spans="1:1" x14ac:dyDescent="0.25">
      <c r="A1040" s="60"/>
    </row>
    <row r="1041" spans="1:1" x14ac:dyDescent="0.25">
      <c r="A1041" s="60"/>
    </row>
    <row r="1042" spans="1:1" x14ac:dyDescent="0.25">
      <c r="A1042" s="60"/>
    </row>
    <row r="1043" spans="1:1" x14ac:dyDescent="0.25">
      <c r="A1043" s="60"/>
    </row>
    <row r="1044" spans="1:1" x14ac:dyDescent="0.25">
      <c r="A1044" s="60"/>
    </row>
    <row r="1045" spans="1:1" x14ac:dyDescent="0.25">
      <c r="A1045" s="60"/>
    </row>
    <row r="1046" spans="1:1" x14ac:dyDescent="0.25">
      <c r="A1046" s="60"/>
    </row>
    <row r="1047" spans="1:1" x14ac:dyDescent="0.25">
      <c r="A1047" s="60"/>
    </row>
    <row r="1048" spans="1:1" x14ac:dyDescent="0.25">
      <c r="A1048" s="60"/>
    </row>
    <row r="1049" spans="1:1" x14ac:dyDescent="0.25">
      <c r="A1049" s="60"/>
    </row>
    <row r="1050" spans="1:1" x14ac:dyDescent="0.25">
      <c r="A1050" s="60"/>
    </row>
    <row r="1051" spans="1:1" x14ac:dyDescent="0.25">
      <c r="A1051" s="60"/>
    </row>
    <row r="1052" spans="1:1" x14ac:dyDescent="0.25">
      <c r="A1052" s="60"/>
    </row>
    <row r="1053" spans="1:1" x14ac:dyDescent="0.25">
      <c r="A1053" s="60"/>
    </row>
    <row r="1054" spans="1:1" x14ac:dyDescent="0.25">
      <c r="A1054" s="60"/>
    </row>
    <row r="1055" spans="1:1" x14ac:dyDescent="0.25">
      <c r="A1055" s="60"/>
    </row>
    <row r="1056" spans="1:1" x14ac:dyDescent="0.25">
      <c r="A1056" s="60"/>
    </row>
    <row r="1057" spans="1:1" x14ac:dyDescent="0.25">
      <c r="A1057" s="60"/>
    </row>
    <row r="1058" spans="1:1" x14ac:dyDescent="0.25">
      <c r="A1058" s="60"/>
    </row>
    <row r="1059" spans="1:1" x14ac:dyDescent="0.25">
      <c r="A1059" s="60"/>
    </row>
    <row r="1060" spans="1:1" x14ac:dyDescent="0.25">
      <c r="A1060" s="60"/>
    </row>
    <row r="1061" spans="1:1" x14ac:dyDescent="0.25">
      <c r="A1061" s="60"/>
    </row>
    <row r="1062" spans="1:1" x14ac:dyDescent="0.25">
      <c r="A1062" s="60"/>
    </row>
    <row r="1063" spans="1:1" x14ac:dyDescent="0.25">
      <c r="A1063" s="60"/>
    </row>
    <row r="1064" spans="1:1" x14ac:dyDescent="0.25">
      <c r="A1064" s="60"/>
    </row>
    <row r="1065" spans="1:1" x14ac:dyDescent="0.25">
      <c r="A1065" s="60"/>
    </row>
    <row r="1066" spans="1:1" x14ac:dyDescent="0.25">
      <c r="A1066" s="60"/>
    </row>
    <row r="1067" spans="1:1" x14ac:dyDescent="0.25">
      <c r="A1067" s="60"/>
    </row>
    <row r="1068" spans="1:1" x14ac:dyDescent="0.25">
      <c r="A1068" s="60"/>
    </row>
    <row r="1069" spans="1:1" x14ac:dyDescent="0.25">
      <c r="A1069" s="60"/>
    </row>
    <row r="1070" spans="1:1" x14ac:dyDescent="0.25">
      <c r="A1070" s="60"/>
    </row>
    <row r="1071" spans="1:1" x14ac:dyDescent="0.25">
      <c r="A1071" s="60"/>
    </row>
    <row r="1072" spans="1:1" x14ac:dyDescent="0.25">
      <c r="A1072" s="60"/>
    </row>
    <row r="1073" spans="1:1" x14ac:dyDescent="0.25">
      <c r="A1073" s="60"/>
    </row>
    <row r="1074" spans="1:1" x14ac:dyDescent="0.25">
      <c r="A1074" s="60"/>
    </row>
    <row r="1075" spans="1:1" x14ac:dyDescent="0.25">
      <c r="A1075" s="60"/>
    </row>
    <row r="1076" spans="1:1" x14ac:dyDescent="0.25">
      <c r="A1076" s="60"/>
    </row>
    <row r="1077" spans="1:1" x14ac:dyDescent="0.25">
      <c r="A1077" s="60"/>
    </row>
    <row r="1078" spans="1:1" x14ac:dyDescent="0.25">
      <c r="A1078" s="60"/>
    </row>
    <row r="1079" spans="1:1" x14ac:dyDescent="0.25">
      <c r="A1079" s="60"/>
    </row>
    <row r="1080" spans="1:1" x14ac:dyDescent="0.25">
      <c r="A1080" s="60"/>
    </row>
    <row r="1081" spans="1:1" x14ac:dyDescent="0.25">
      <c r="A1081" s="60"/>
    </row>
    <row r="1082" spans="1:1" x14ac:dyDescent="0.25">
      <c r="A1082" s="60"/>
    </row>
    <row r="1083" spans="1:1" x14ac:dyDescent="0.25">
      <c r="A1083" s="60"/>
    </row>
    <row r="1084" spans="1:1" x14ac:dyDescent="0.25">
      <c r="A1084" s="60"/>
    </row>
    <row r="1085" spans="1:1" x14ac:dyDescent="0.25">
      <c r="A1085" s="60"/>
    </row>
    <row r="1086" spans="1:1" x14ac:dyDescent="0.25">
      <c r="A1086" s="60"/>
    </row>
    <row r="1087" spans="1:1" x14ac:dyDescent="0.25">
      <c r="A1087" s="60"/>
    </row>
    <row r="1088" spans="1:1" x14ac:dyDescent="0.25">
      <c r="A1088" s="60"/>
    </row>
    <row r="1089" spans="1:1" x14ac:dyDescent="0.25">
      <c r="A1089" s="60"/>
    </row>
    <row r="1090" spans="1:1" x14ac:dyDescent="0.25">
      <c r="A1090" s="60"/>
    </row>
    <row r="1091" spans="1:1" x14ac:dyDescent="0.25">
      <c r="A1091" s="60"/>
    </row>
    <row r="1092" spans="1:1" x14ac:dyDescent="0.25">
      <c r="A1092" s="60"/>
    </row>
    <row r="1093" spans="1:1" x14ac:dyDescent="0.25">
      <c r="A1093" s="60"/>
    </row>
    <row r="1094" spans="1:1" x14ac:dyDescent="0.25">
      <c r="A1094" s="60"/>
    </row>
    <row r="1095" spans="1:1" x14ac:dyDescent="0.25">
      <c r="A1095" s="60"/>
    </row>
    <row r="1096" spans="1:1" x14ac:dyDescent="0.25">
      <c r="A1096" s="60"/>
    </row>
    <row r="1097" spans="1:1" x14ac:dyDescent="0.25">
      <c r="A1097" s="60"/>
    </row>
    <row r="1098" spans="1:1" x14ac:dyDescent="0.25">
      <c r="A1098" s="60"/>
    </row>
    <row r="1099" spans="1:1" x14ac:dyDescent="0.25">
      <c r="A1099" s="60"/>
    </row>
    <row r="1100" spans="1:1" x14ac:dyDescent="0.25">
      <c r="A1100" s="60"/>
    </row>
    <row r="1101" spans="1:1" x14ac:dyDescent="0.25">
      <c r="A1101" s="60"/>
    </row>
    <row r="1102" spans="1:1" x14ac:dyDescent="0.25">
      <c r="A1102" s="60"/>
    </row>
    <row r="1103" spans="1:1" x14ac:dyDescent="0.25">
      <c r="A1103" s="60"/>
    </row>
    <row r="1104" spans="1:1" x14ac:dyDescent="0.25">
      <c r="A1104" s="60"/>
    </row>
    <row r="1105" spans="1:1" x14ac:dyDescent="0.25">
      <c r="A1105" s="60"/>
    </row>
    <row r="1106" spans="1:1" x14ac:dyDescent="0.25">
      <c r="A1106" s="60"/>
    </row>
    <row r="1107" spans="1:1" x14ac:dyDescent="0.25">
      <c r="A1107" s="60"/>
    </row>
    <row r="1108" spans="1:1" x14ac:dyDescent="0.25">
      <c r="A1108" s="60"/>
    </row>
    <row r="1109" spans="1:1" x14ac:dyDescent="0.25">
      <c r="A1109" s="60"/>
    </row>
    <row r="1110" spans="1:1" x14ac:dyDescent="0.25">
      <c r="A1110" s="60"/>
    </row>
    <row r="1111" spans="1:1" x14ac:dyDescent="0.25">
      <c r="A1111" s="60"/>
    </row>
    <row r="1112" spans="1:1" x14ac:dyDescent="0.25">
      <c r="A1112" s="60"/>
    </row>
    <row r="1113" spans="1:1" x14ac:dyDescent="0.25">
      <c r="A1113" s="60"/>
    </row>
    <row r="1114" spans="1:1" x14ac:dyDescent="0.25">
      <c r="A1114" s="60"/>
    </row>
    <row r="1115" spans="1:1" x14ac:dyDescent="0.25">
      <c r="A1115" s="60"/>
    </row>
    <row r="1116" spans="1:1" x14ac:dyDescent="0.25">
      <c r="A1116" s="60"/>
    </row>
    <row r="1117" spans="1:1" x14ac:dyDescent="0.25">
      <c r="A1117" s="60"/>
    </row>
    <row r="1118" spans="1:1" x14ac:dyDescent="0.25">
      <c r="A1118" s="60"/>
    </row>
    <row r="1119" spans="1:1" x14ac:dyDescent="0.25">
      <c r="A1119" s="60"/>
    </row>
    <row r="1120" spans="1:1" x14ac:dyDescent="0.25">
      <c r="A1120" s="60"/>
    </row>
    <row r="1121" spans="1:1" x14ac:dyDescent="0.25">
      <c r="A1121" s="60"/>
    </row>
    <row r="1122" spans="1:1" x14ac:dyDescent="0.25">
      <c r="A1122" s="60"/>
    </row>
    <row r="1123" spans="1:1" x14ac:dyDescent="0.25">
      <c r="A1123" s="60"/>
    </row>
    <row r="1124" spans="1:1" x14ac:dyDescent="0.25">
      <c r="A1124" s="60"/>
    </row>
    <row r="1125" spans="1:1" x14ac:dyDescent="0.25">
      <c r="A1125" s="60"/>
    </row>
    <row r="1126" spans="1:1" x14ac:dyDescent="0.25">
      <c r="A1126" s="60"/>
    </row>
    <row r="1127" spans="1:1" x14ac:dyDescent="0.25">
      <c r="A1127" s="60"/>
    </row>
    <row r="1128" spans="1:1" x14ac:dyDescent="0.25">
      <c r="A1128" s="60"/>
    </row>
    <row r="1129" spans="1:1" x14ac:dyDescent="0.25">
      <c r="A1129" s="60"/>
    </row>
    <row r="1130" spans="1:1" x14ac:dyDescent="0.25">
      <c r="A1130" s="60"/>
    </row>
    <row r="1131" spans="1:1" x14ac:dyDescent="0.25">
      <c r="A1131" s="60"/>
    </row>
    <row r="1132" spans="1:1" x14ac:dyDescent="0.25">
      <c r="A1132" s="60"/>
    </row>
    <row r="1133" spans="1:1" x14ac:dyDescent="0.25">
      <c r="A1133" s="60"/>
    </row>
    <row r="1134" spans="1:1" x14ac:dyDescent="0.25">
      <c r="A1134" s="60"/>
    </row>
    <row r="1135" spans="1:1" x14ac:dyDescent="0.25">
      <c r="A1135" s="60"/>
    </row>
    <row r="1136" spans="1:1" x14ac:dyDescent="0.25">
      <c r="A1136" s="60"/>
    </row>
    <row r="1137" spans="1:1" x14ac:dyDescent="0.25">
      <c r="A1137" s="60"/>
    </row>
    <row r="1138" spans="1:1" x14ac:dyDescent="0.25">
      <c r="A1138" s="60"/>
    </row>
    <row r="1139" spans="1:1" x14ac:dyDescent="0.25">
      <c r="A1139" s="60"/>
    </row>
    <row r="1140" spans="1:1" x14ac:dyDescent="0.25">
      <c r="A1140" s="60"/>
    </row>
    <row r="1141" spans="1:1" x14ac:dyDescent="0.25">
      <c r="A1141" s="60"/>
    </row>
    <row r="1142" spans="1:1" x14ac:dyDescent="0.25">
      <c r="A1142" s="60"/>
    </row>
    <row r="1143" spans="1:1" x14ac:dyDescent="0.25">
      <c r="A1143" s="60"/>
    </row>
    <row r="1144" spans="1:1" x14ac:dyDescent="0.25">
      <c r="A1144" s="60"/>
    </row>
    <row r="1145" spans="1:1" x14ac:dyDescent="0.25">
      <c r="A1145" s="60"/>
    </row>
    <row r="1146" spans="1:1" x14ac:dyDescent="0.25">
      <c r="A1146" s="60"/>
    </row>
    <row r="1147" spans="1:1" x14ac:dyDescent="0.25">
      <c r="A1147" s="60"/>
    </row>
    <row r="1148" spans="1:1" x14ac:dyDescent="0.25">
      <c r="A1148" s="60"/>
    </row>
    <row r="1149" spans="1:1" x14ac:dyDescent="0.25">
      <c r="A1149" s="60"/>
    </row>
    <row r="1150" spans="1:1" x14ac:dyDescent="0.25">
      <c r="A1150" s="60"/>
    </row>
    <row r="1151" spans="1:1" x14ac:dyDescent="0.25">
      <c r="A1151" s="60"/>
    </row>
    <row r="1152" spans="1:1" x14ac:dyDescent="0.25">
      <c r="A1152" s="60"/>
    </row>
    <row r="1153" spans="1:1" x14ac:dyDescent="0.25">
      <c r="A1153" s="60"/>
    </row>
    <row r="1154" spans="1:1" x14ac:dyDescent="0.25">
      <c r="A1154" s="60"/>
    </row>
    <row r="1155" spans="1:1" x14ac:dyDescent="0.25">
      <c r="A1155" s="60"/>
    </row>
    <row r="1156" spans="1:1" x14ac:dyDescent="0.25">
      <c r="A1156" s="60"/>
    </row>
    <row r="1157" spans="1:1" x14ac:dyDescent="0.25">
      <c r="A1157" s="60"/>
    </row>
    <row r="1158" spans="1:1" x14ac:dyDescent="0.25">
      <c r="A1158" s="60"/>
    </row>
    <row r="1159" spans="1:1" x14ac:dyDescent="0.25">
      <c r="A1159" s="60"/>
    </row>
    <row r="1160" spans="1:1" x14ac:dyDescent="0.25">
      <c r="A1160" s="60"/>
    </row>
    <row r="1161" spans="1:1" x14ac:dyDescent="0.25">
      <c r="A1161" s="60"/>
    </row>
    <row r="1162" spans="1:1" x14ac:dyDescent="0.25">
      <c r="A1162" s="60"/>
    </row>
    <row r="1163" spans="1:1" x14ac:dyDescent="0.25">
      <c r="A1163" s="60"/>
    </row>
    <row r="1164" spans="1:1" x14ac:dyDescent="0.25">
      <c r="A1164" s="60"/>
    </row>
    <row r="1165" spans="1:1" x14ac:dyDescent="0.25">
      <c r="A1165" s="60"/>
    </row>
    <row r="1166" spans="1:1" x14ac:dyDescent="0.25">
      <c r="A1166" s="60"/>
    </row>
    <row r="1167" spans="1:1" x14ac:dyDescent="0.25">
      <c r="A1167" s="60"/>
    </row>
    <row r="1168" spans="1:1" x14ac:dyDescent="0.25">
      <c r="A1168" s="60"/>
    </row>
    <row r="1169" spans="1:1" x14ac:dyDescent="0.25">
      <c r="A1169" s="60"/>
    </row>
    <row r="1170" spans="1:1" x14ac:dyDescent="0.25">
      <c r="A1170" s="60"/>
    </row>
    <row r="1171" spans="1:1" x14ac:dyDescent="0.25">
      <c r="A1171" s="60"/>
    </row>
    <row r="1172" spans="1:1" x14ac:dyDescent="0.25">
      <c r="A1172" s="60"/>
    </row>
    <row r="1173" spans="1:1" x14ac:dyDescent="0.25">
      <c r="A1173" s="60"/>
    </row>
    <row r="1174" spans="1:1" x14ac:dyDescent="0.25">
      <c r="A1174" s="60"/>
    </row>
    <row r="1175" spans="1:1" x14ac:dyDescent="0.25">
      <c r="A1175" s="60"/>
    </row>
    <row r="1176" spans="1:1" x14ac:dyDescent="0.25">
      <c r="A1176" s="60"/>
    </row>
    <row r="1177" spans="1:1" x14ac:dyDescent="0.25">
      <c r="A1177" s="60"/>
    </row>
    <row r="1178" spans="1:1" x14ac:dyDescent="0.25">
      <c r="A1178" s="60"/>
    </row>
    <row r="1179" spans="1:1" x14ac:dyDescent="0.25">
      <c r="A1179" s="60"/>
    </row>
    <row r="1180" spans="1:1" x14ac:dyDescent="0.25">
      <c r="A1180" s="60"/>
    </row>
    <row r="1181" spans="1:1" x14ac:dyDescent="0.25">
      <c r="A1181" s="60"/>
    </row>
    <row r="1182" spans="1:1" x14ac:dyDescent="0.25">
      <c r="A1182" s="60"/>
    </row>
    <row r="1183" spans="1:1" x14ac:dyDescent="0.25">
      <c r="A1183" s="60"/>
    </row>
    <row r="1184" spans="1:1" x14ac:dyDescent="0.25">
      <c r="A1184" s="60"/>
    </row>
    <row r="1185" spans="1:1" x14ac:dyDescent="0.25">
      <c r="A1185" s="60"/>
    </row>
    <row r="1186" spans="1:1" x14ac:dyDescent="0.25">
      <c r="A1186" s="60"/>
    </row>
    <row r="1187" spans="1:1" x14ac:dyDescent="0.25">
      <c r="A1187" s="60"/>
    </row>
    <row r="1188" spans="1:1" x14ac:dyDescent="0.25">
      <c r="A1188" s="60"/>
    </row>
    <row r="1189" spans="1:1" x14ac:dyDescent="0.25">
      <c r="A1189" s="60"/>
    </row>
    <row r="1190" spans="1:1" x14ac:dyDescent="0.25">
      <c r="A1190" s="60"/>
    </row>
    <row r="1191" spans="1:1" x14ac:dyDescent="0.25">
      <c r="A1191" s="60"/>
    </row>
    <row r="1192" spans="1:1" x14ac:dyDescent="0.25">
      <c r="A1192" s="60"/>
    </row>
    <row r="1193" spans="1:1" x14ac:dyDescent="0.25">
      <c r="A1193" s="60"/>
    </row>
    <row r="1194" spans="1:1" x14ac:dyDescent="0.25">
      <c r="A1194" s="60"/>
    </row>
    <row r="1195" spans="1:1" x14ac:dyDescent="0.25">
      <c r="A1195" s="60"/>
    </row>
    <row r="1196" spans="1:1" x14ac:dyDescent="0.25">
      <c r="A1196" s="60"/>
    </row>
    <row r="1197" spans="1:1" x14ac:dyDescent="0.25">
      <c r="A1197" s="60"/>
    </row>
    <row r="1198" spans="1:1" x14ac:dyDescent="0.25">
      <c r="A1198" s="60"/>
    </row>
    <row r="1199" spans="1:1" x14ac:dyDescent="0.25">
      <c r="A1199" s="60"/>
    </row>
    <row r="1200" spans="1:1" x14ac:dyDescent="0.25">
      <c r="A1200" s="60"/>
    </row>
    <row r="1201" spans="1:1" x14ac:dyDescent="0.25">
      <c r="A1201" s="60"/>
    </row>
    <row r="1202" spans="1:1" x14ac:dyDescent="0.25">
      <c r="A1202" s="60"/>
    </row>
    <row r="1203" spans="1:1" x14ac:dyDescent="0.25">
      <c r="A1203" s="60"/>
    </row>
    <row r="1204" spans="1:1" x14ac:dyDescent="0.25">
      <c r="A1204" s="60"/>
    </row>
  </sheetData>
  <customSheetViews>
    <customSheetView guid="{26947C74-6166-4277-A7A1-334B6E9DDE98}" scale="76" showPageBreaks="1" showGridLines="0" fitToPage="1" printArea="1" hiddenColumns="1" view="pageBreakPreview">
      <selection activeCell="B17" sqref="B17"/>
      <rowBreaks count="1" manualBreakCount="1">
        <brk id="81" max="2" man="1"/>
      </rowBreaks>
      <pageMargins left="0.70866141732283472" right="0.70866141732283472" top="0.74803149606299213" bottom="0.74803149606299213" header="0.31496062992125984" footer="0.31496062992125984"/>
      <pageSetup paperSize="9" scale="66" fitToHeight="0" orientation="portrait" r:id="rId1"/>
    </customSheetView>
  </customSheetViews>
  <mergeCells count="7">
    <mergeCell ref="A139:C139"/>
    <mergeCell ref="A88:C88"/>
    <mergeCell ref="A1:C1"/>
    <mergeCell ref="A5:C5"/>
    <mergeCell ref="A6:C6"/>
    <mergeCell ref="A83:C83"/>
    <mergeCell ref="A87:C87"/>
  </mergeCells>
  <pageMargins left="0.23622047244094491" right="0.23622047244094491" top="0.74803149606299213" bottom="0.74803149606299213" header="0.31496062992125984" footer="0.31496062992125984"/>
  <pageSetup paperSize="9" scale="96" fitToWidth="0" fitToHeight="4" orientation="landscape" r:id="rId2"/>
  <rowBreaks count="1" manualBreakCount="1">
    <brk id="82"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94"/>
  <sheetViews>
    <sheetView showGridLines="0" view="pageBreakPreview" zoomScale="40" zoomScaleNormal="100" zoomScaleSheetLayoutView="40" workbookViewId="0"/>
  </sheetViews>
  <sheetFormatPr defaultColWidth="11.42578125" defaultRowHeight="11.25" x14ac:dyDescent="0.25"/>
  <cols>
    <col min="1" max="1" width="10.140625" style="114" customWidth="1"/>
    <col min="2" max="2" width="125.28515625" style="115" customWidth="1"/>
    <col min="3" max="3" width="17.42578125" style="69" bestFit="1" customWidth="1"/>
    <col min="4" max="16384" width="11.42578125" style="69"/>
  </cols>
  <sheetData>
    <row r="1" spans="1:5" ht="14.45" customHeight="1" x14ac:dyDescent="0.25">
      <c r="A1" s="125" t="s">
        <v>150</v>
      </c>
      <c r="B1" s="125"/>
      <c r="C1" s="125"/>
    </row>
    <row r="2" spans="1:5" s="71" customFormat="1" ht="15.75" x14ac:dyDescent="0.25">
      <c r="A2" s="70" t="s">
        <v>151</v>
      </c>
      <c r="B2" s="54"/>
      <c r="D2" s="72"/>
      <c r="E2" s="72"/>
    </row>
    <row r="3" spans="1:5" s="71" customFormat="1" x14ac:dyDescent="0.25">
      <c r="A3" s="70" t="s">
        <v>152</v>
      </c>
      <c r="B3" s="73"/>
    </row>
    <row r="4" spans="1:5" s="71" customFormat="1" x14ac:dyDescent="0.25">
      <c r="B4" s="73"/>
      <c r="C4" s="74" t="s">
        <v>153</v>
      </c>
    </row>
    <row r="5" spans="1:5" s="71" customFormat="1" x14ac:dyDescent="0.25">
      <c r="A5" s="70"/>
      <c r="B5" s="73"/>
    </row>
    <row r="6" spans="1:5" s="71" customFormat="1" ht="15.75" x14ac:dyDescent="0.25">
      <c r="A6" s="124" t="s">
        <v>154</v>
      </c>
      <c r="B6" s="124"/>
      <c r="C6" s="124"/>
      <c r="D6" s="72"/>
      <c r="E6" s="72"/>
    </row>
    <row r="7" spans="1:5" s="71" customFormat="1" x14ac:dyDescent="0.25">
      <c r="A7" s="123" t="s">
        <v>155</v>
      </c>
      <c r="B7" s="123"/>
      <c r="C7" s="123"/>
      <c r="D7" s="72"/>
      <c r="E7" s="72"/>
    </row>
    <row r="8" spans="1:5" x14ac:dyDescent="0.25">
      <c r="A8" s="75"/>
      <c r="B8" s="76"/>
      <c r="C8" s="77"/>
    </row>
    <row r="9" spans="1:5" ht="12" thickBot="1" x14ac:dyDescent="0.3">
      <c r="A9" s="78"/>
      <c r="B9" s="79"/>
      <c r="C9" s="80" t="s">
        <v>156</v>
      </c>
    </row>
    <row r="10" spans="1:5" s="77" customFormat="1" x14ac:dyDescent="0.25">
      <c r="A10" s="81" t="s">
        <v>157</v>
      </c>
      <c r="B10" s="82" t="s">
        <v>158</v>
      </c>
      <c r="C10" s="83" t="s">
        <v>159</v>
      </c>
    </row>
    <row r="11" spans="1:5" s="86" customFormat="1" ht="15" customHeight="1" x14ac:dyDescent="0.25">
      <c r="A11" s="84">
        <v>1</v>
      </c>
      <c r="B11" s="56" t="s">
        <v>160</v>
      </c>
      <c r="C11" s="85"/>
    </row>
    <row r="12" spans="1:5" s="90" customFormat="1" ht="10.5" x14ac:dyDescent="0.25">
      <c r="A12" s="87" t="str">
        <f>A$11&amp;".1"</f>
        <v>1.1</v>
      </c>
      <c r="B12" s="88" t="s">
        <v>161</v>
      </c>
      <c r="C12" s="89"/>
    </row>
    <row r="13" spans="1:5" s="77" customFormat="1" ht="15" customHeight="1" x14ac:dyDescent="0.25">
      <c r="A13" s="84" t="str">
        <f>A$12&amp;".1"</f>
        <v>1.1.1</v>
      </c>
      <c r="B13" s="56" t="s">
        <v>162</v>
      </c>
      <c r="C13" s="91"/>
    </row>
    <row r="14" spans="1:5" s="77" customFormat="1" ht="15" customHeight="1" x14ac:dyDescent="0.25">
      <c r="A14" s="84" t="s">
        <v>163</v>
      </c>
      <c r="B14" s="56" t="s">
        <v>164</v>
      </c>
      <c r="C14" s="91"/>
    </row>
    <row r="15" spans="1:5" s="90" customFormat="1" ht="15" customHeight="1" x14ac:dyDescent="0.25">
      <c r="A15" s="87" t="str">
        <f>A$13&amp;".1"</f>
        <v>1.1.1.1</v>
      </c>
      <c r="B15" s="88" t="s">
        <v>165</v>
      </c>
      <c r="C15" s="89"/>
    </row>
    <row r="16" spans="1:5" s="77" customFormat="1" ht="15" customHeight="1" x14ac:dyDescent="0.25">
      <c r="A16" s="92" t="str">
        <f>A$15&amp;".1"</f>
        <v>1.1.1.1.1</v>
      </c>
      <c r="B16" s="93" t="s">
        <v>166</v>
      </c>
      <c r="C16" s="91"/>
    </row>
    <row r="17" spans="1:3" s="77" customFormat="1" ht="15" customHeight="1" x14ac:dyDescent="0.25">
      <c r="A17" s="92" t="str">
        <f>A$15&amp;".2"</f>
        <v>1.1.1.1.2</v>
      </c>
      <c r="B17" s="94" t="s">
        <v>167</v>
      </c>
      <c r="C17" s="91"/>
    </row>
    <row r="18" spans="1:3" s="77" customFormat="1" ht="15" customHeight="1" x14ac:dyDescent="0.25">
      <c r="A18" s="92" t="str">
        <f>A$15&amp;".3"</f>
        <v>1.1.1.1.3</v>
      </c>
      <c r="B18" s="93" t="s">
        <v>168</v>
      </c>
      <c r="C18" s="91"/>
    </row>
    <row r="19" spans="1:3" s="77" customFormat="1" ht="15" customHeight="1" x14ac:dyDescent="0.25">
      <c r="A19" s="92" t="str">
        <f>A$15&amp;".4"</f>
        <v>1.1.1.1.4</v>
      </c>
      <c r="B19" s="93" t="s">
        <v>169</v>
      </c>
      <c r="C19" s="91"/>
    </row>
    <row r="20" spans="1:3" s="77" customFormat="1" ht="15" customHeight="1" x14ac:dyDescent="0.25">
      <c r="A20" s="92" t="str">
        <f>A$15&amp;".5"</f>
        <v>1.1.1.1.5</v>
      </c>
      <c r="B20" s="93" t="s">
        <v>170</v>
      </c>
      <c r="C20" s="91"/>
    </row>
    <row r="21" spans="1:3" s="77" customFormat="1" ht="15" customHeight="1" x14ac:dyDescent="0.25">
      <c r="A21" s="92" t="str">
        <f>A$15&amp;".6"</f>
        <v>1.1.1.1.6</v>
      </c>
      <c r="B21" s="93" t="s">
        <v>171</v>
      </c>
      <c r="C21" s="91"/>
    </row>
    <row r="22" spans="1:3" s="77" customFormat="1" ht="15" customHeight="1" x14ac:dyDescent="0.25">
      <c r="A22" s="92" t="str">
        <f>A$15&amp;".7"</f>
        <v>1.1.1.1.7</v>
      </c>
      <c r="B22" s="93" t="s">
        <v>172</v>
      </c>
      <c r="C22" s="91"/>
    </row>
    <row r="23" spans="1:3" s="77" customFormat="1" ht="15" customHeight="1" x14ac:dyDescent="0.25">
      <c r="A23" s="92" t="str">
        <f>A$15&amp;".8"</f>
        <v>1.1.1.1.8</v>
      </c>
      <c r="B23" s="93" t="s">
        <v>173</v>
      </c>
      <c r="C23" s="91"/>
    </row>
    <row r="24" spans="1:3" s="77" customFormat="1" ht="15" customHeight="1" x14ac:dyDescent="0.25">
      <c r="A24" s="92" t="str">
        <f>A$15&amp;".9"</f>
        <v>1.1.1.1.9</v>
      </c>
      <c r="B24" s="93" t="s">
        <v>174</v>
      </c>
      <c r="C24" s="91"/>
    </row>
    <row r="25" spans="1:3" s="77" customFormat="1" ht="15" customHeight="1" x14ac:dyDescent="0.25">
      <c r="A25" s="92" t="str">
        <f>A$15&amp;".10"</f>
        <v>1.1.1.1.10</v>
      </c>
      <c r="B25" s="93" t="s">
        <v>175</v>
      </c>
      <c r="C25" s="91"/>
    </row>
    <row r="26" spans="1:3" s="77" customFormat="1" ht="15" customHeight="1" x14ac:dyDescent="0.25">
      <c r="A26" s="92" t="str">
        <f>A$15&amp;".11"</f>
        <v>1.1.1.1.11</v>
      </c>
      <c r="B26" s="94" t="s">
        <v>176</v>
      </c>
      <c r="C26" s="91"/>
    </row>
    <row r="27" spans="1:3" s="77" customFormat="1" ht="15" customHeight="1" x14ac:dyDescent="0.25">
      <c r="A27" s="92" t="str">
        <f>A$15&amp;".12"</f>
        <v>1.1.1.1.12</v>
      </c>
      <c r="B27" s="93" t="s">
        <v>177</v>
      </c>
      <c r="C27" s="91"/>
    </row>
    <row r="28" spans="1:3" s="77" customFormat="1" ht="15" customHeight="1" x14ac:dyDescent="0.25">
      <c r="A28" s="92" t="str">
        <f>A$15&amp;".13"</f>
        <v>1.1.1.1.13</v>
      </c>
      <c r="B28" s="93" t="s">
        <v>178</v>
      </c>
      <c r="C28" s="91"/>
    </row>
    <row r="29" spans="1:3" s="77" customFormat="1" ht="15" customHeight="1" x14ac:dyDescent="0.25">
      <c r="A29" s="92" t="str">
        <f>A$15&amp;".14"</f>
        <v>1.1.1.1.14</v>
      </c>
      <c r="B29" s="93" t="s">
        <v>179</v>
      </c>
      <c r="C29" s="91"/>
    </row>
    <row r="30" spans="1:3" s="77" customFormat="1" ht="15" customHeight="1" x14ac:dyDescent="0.25">
      <c r="A30" s="92" t="str">
        <f>A$15&amp;".15"</f>
        <v>1.1.1.1.15</v>
      </c>
      <c r="B30" s="93" t="s">
        <v>180</v>
      </c>
      <c r="C30" s="91"/>
    </row>
    <row r="31" spans="1:3" s="77" customFormat="1" ht="15" customHeight="1" x14ac:dyDescent="0.25">
      <c r="A31" s="92" t="str">
        <f>A$15&amp;".16"</f>
        <v>1.1.1.1.16</v>
      </c>
      <c r="B31" s="93" t="s">
        <v>181</v>
      </c>
      <c r="C31" s="91"/>
    </row>
    <row r="32" spans="1:3" s="96" customFormat="1" ht="15" customHeight="1" x14ac:dyDescent="0.25">
      <c r="A32" s="87" t="str">
        <f>A$13&amp;".2"</f>
        <v>1.1.1.2</v>
      </c>
      <c r="B32" s="88" t="s">
        <v>182</v>
      </c>
      <c r="C32" s="95"/>
    </row>
    <row r="33" spans="1:3" s="77" customFormat="1" ht="15" customHeight="1" x14ac:dyDescent="0.25">
      <c r="A33" s="92" t="str">
        <f>A$13&amp;".2.1"</f>
        <v>1.1.1.2.1</v>
      </c>
      <c r="B33" s="97" t="s">
        <v>183</v>
      </c>
      <c r="C33" s="91"/>
    </row>
    <row r="34" spans="1:3" s="77" customFormat="1" ht="15" customHeight="1" x14ac:dyDescent="0.25">
      <c r="A34" s="84" t="str">
        <f>A$12&amp;".2"</f>
        <v>1.1.2</v>
      </c>
      <c r="B34" s="56" t="s">
        <v>184</v>
      </c>
      <c r="C34" s="91"/>
    </row>
    <row r="35" spans="1:3" s="77" customFormat="1" ht="15" customHeight="1" x14ac:dyDescent="0.25">
      <c r="A35" s="84" t="s">
        <v>185</v>
      </c>
      <c r="B35" s="56" t="s">
        <v>186</v>
      </c>
      <c r="C35" s="91"/>
    </row>
    <row r="36" spans="1:3" s="96" customFormat="1" ht="15" customHeight="1" x14ac:dyDescent="0.25">
      <c r="A36" s="87" t="str">
        <f>A$34&amp;".1"</f>
        <v>1.1.2.1</v>
      </c>
      <c r="B36" s="88" t="s">
        <v>187</v>
      </c>
      <c r="C36" s="95"/>
    </row>
    <row r="37" spans="1:3" s="77" customFormat="1" ht="15" customHeight="1" x14ac:dyDescent="0.25">
      <c r="A37" s="92" t="str">
        <f>A$36&amp;".1"</f>
        <v>1.1.2.1.1</v>
      </c>
      <c r="B37" s="97" t="s">
        <v>188</v>
      </c>
      <c r="C37" s="91"/>
    </row>
    <row r="38" spans="1:3" s="77" customFormat="1" ht="15" customHeight="1" x14ac:dyDescent="0.25">
      <c r="A38" s="92" t="str">
        <f>A$36&amp;".2"</f>
        <v>1.1.2.1.2</v>
      </c>
      <c r="B38" s="97" t="s">
        <v>189</v>
      </c>
      <c r="C38" s="91"/>
    </row>
    <row r="39" spans="1:3" s="77" customFormat="1" ht="15" customHeight="1" x14ac:dyDescent="0.25">
      <c r="A39" s="92" t="str">
        <f>A$36&amp;".3"</f>
        <v>1.1.2.1.3</v>
      </c>
      <c r="B39" s="97" t="s">
        <v>190</v>
      </c>
      <c r="C39" s="91"/>
    </row>
    <row r="40" spans="1:3" s="77" customFormat="1" ht="15" customHeight="1" x14ac:dyDescent="0.25">
      <c r="A40" s="92" t="str">
        <f>A$36&amp;".4"</f>
        <v>1.1.2.1.4</v>
      </c>
      <c r="B40" s="97" t="s">
        <v>191</v>
      </c>
      <c r="C40" s="91"/>
    </row>
    <row r="41" spans="1:3" s="77" customFormat="1" ht="15" customHeight="1" x14ac:dyDescent="0.25">
      <c r="A41" s="92" t="str">
        <f>A$36&amp;".5"</f>
        <v>1.1.2.1.5</v>
      </c>
      <c r="B41" s="97" t="s">
        <v>192</v>
      </c>
      <c r="C41" s="91"/>
    </row>
    <row r="42" spans="1:3" s="96" customFormat="1" ht="15" customHeight="1" x14ac:dyDescent="0.25">
      <c r="A42" s="87" t="str">
        <f>A$34&amp;".2"</f>
        <v>1.1.2.2</v>
      </c>
      <c r="B42" s="88" t="s">
        <v>193</v>
      </c>
      <c r="C42" s="95"/>
    </row>
    <row r="43" spans="1:3" s="77" customFormat="1" ht="15" customHeight="1" x14ac:dyDescent="0.25">
      <c r="A43" s="92" t="str">
        <f>A$42&amp;".1"</f>
        <v>1.1.2.2.1</v>
      </c>
      <c r="B43" s="97" t="s">
        <v>194</v>
      </c>
      <c r="C43" s="91"/>
    </row>
    <row r="44" spans="1:3" s="77" customFormat="1" ht="15" customHeight="1" x14ac:dyDescent="0.25">
      <c r="A44" s="92" t="str">
        <f>A$42&amp;".2"</f>
        <v>1.1.2.2.2</v>
      </c>
      <c r="B44" s="97" t="s">
        <v>195</v>
      </c>
      <c r="C44" s="91"/>
    </row>
    <row r="45" spans="1:3" s="77" customFormat="1" ht="15" customHeight="1" x14ac:dyDescent="0.25">
      <c r="A45" s="92" t="str">
        <f>A$42&amp;".3"</f>
        <v>1.1.2.2.3</v>
      </c>
      <c r="B45" s="97" t="s">
        <v>196</v>
      </c>
      <c r="C45" s="91"/>
    </row>
    <row r="46" spans="1:3" s="77" customFormat="1" ht="15" customHeight="1" x14ac:dyDescent="0.25">
      <c r="A46" s="92" t="str">
        <f>A$42&amp;".4"</f>
        <v>1.1.2.2.4</v>
      </c>
      <c r="B46" s="97" t="s">
        <v>197</v>
      </c>
      <c r="C46" s="91"/>
    </row>
    <row r="47" spans="1:3" s="77" customFormat="1" ht="15" customHeight="1" x14ac:dyDescent="0.25">
      <c r="A47" s="92" t="str">
        <f>A$42&amp;".5"</f>
        <v>1.1.2.2.5</v>
      </c>
      <c r="B47" s="97" t="s">
        <v>198</v>
      </c>
      <c r="C47" s="91"/>
    </row>
    <row r="48" spans="1:3" s="77" customFormat="1" ht="15" customHeight="1" x14ac:dyDescent="0.25">
      <c r="A48" s="92" t="str">
        <f>A$42&amp;".6"</f>
        <v>1.1.2.2.6</v>
      </c>
      <c r="B48" s="97" t="s">
        <v>199</v>
      </c>
      <c r="C48" s="91"/>
    </row>
    <row r="49" spans="1:3" s="77" customFormat="1" ht="15" customHeight="1" x14ac:dyDescent="0.25">
      <c r="A49" s="92" t="str">
        <f>A$42&amp;".7"</f>
        <v>1.1.2.2.7</v>
      </c>
      <c r="B49" s="97" t="s">
        <v>200</v>
      </c>
      <c r="C49" s="91"/>
    </row>
    <row r="50" spans="1:3" s="77" customFormat="1" ht="15" customHeight="1" x14ac:dyDescent="0.25">
      <c r="A50" s="92" t="str">
        <f>A$42&amp;".8"</f>
        <v>1.1.2.2.8</v>
      </c>
      <c r="B50" s="97" t="s">
        <v>201</v>
      </c>
      <c r="C50" s="91"/>
    </row>
    <row r="51" spans="1:3" s="77" customFormat="1" ht="15" customHeight="1" x14ac:dyDescent="0.25">
      <c r="A51" s="92" t="str">
        <f>A$42&amp;".9"</f>
        <v>1.1.2.2.9</v>
      </c>
      <c r="B51" s="97" t="s">
        <v>202</v>
      </c>
      <c r="C51" s="91"/>
    </row>
    <row r="52" spans="1:3" s="77" customFormat="1" ht="15" customHeight="1" x14ac:dyDescent="0.25">
      <c r="A52" s="92" t="str">
        <f>A$42&amp;".10"</f>
        <v>1.1.2.2.10</v>
      </c>
      <c r="B52" s="97" t="s">
        <v>203</v>
      </c>
      <c r="C52" s="91"/>
    </row>
    <row r="53" spans="1:3" s="90" customFormat="1" ht="15" customHeight="1" x14ac:dyDescent="0.25">
      <c r="A53" s="87" t="str">
        <f>A$34&amp;".3"</f>
        <v>1.1.2.3</v>
      </c>
      <c r="B53" s="88" t="s">
        <v>204</v>
      </c>
      <c r="C53" s="89"/>
    </row>
    <row r="54" spans="1:3" s="90" customFormat="1" ht="15" customHeight="1" x14ac:dyDescent="0.25">
      <c r="A54" s="87" t="str">
        <f>A$34&amp;".4"</f>
        <v>1.1.2.4</v>
      </c>
      <c r="B54" s="88" t="s">
        <v>205</v>
      </c>
      <c r="C54" s="89"/>
    </row>
    <row r="55" spans="1:3" s="101" customFormat="1" ht="15" customHeight="1" x14ac:dyDescent="0.25">
      <c r="A55" s="98" t="str">
        <f>A$34&amp;".4.1"</f>
        <v>1.1.2.4.1</v>
      </c>
      <c r="B55" s="99" t="s">
        <v>206</v>
      </c>
      <c r="C55" s="100"/>
    </row>
    <row r="56" spans="1:3" s="90" customFormat="1" ht="15" customHeight="1" x14ac:dyDescent="0.25">
      <c r="A56" s="87" t="str">
        <f>A$34&amp;".5"</f>
        <v>1.1.2.5</v>
      </c>
      <c r="B56" s="88" t="s">
        <v>207</v>
      </c>
      <c r="C56" s="89"/>
    </row>
    <row r="57" spans="1:3" s="90" customFormat="1" ht="15" customHeight="1" x14ac:dyDescent="0.25">
      <c r="A57" s="87" t="str">
        <f>A$12&amp;".3"</f>
        <v>1.1.3</v>
      </c>
      <c r="B57" s="88" t="s">
        <v>208</v>
      </c>
      <c r="C57" s="89"/>
    </row>
    <row r="58" spans="1:3" s="90" customFormat="1" ht="15" customHeight="1" x14ac:dyDescent="0.25">
      <c r="A58" s="87" t="str">
        <f>A$11&amp;".2"</f>
        <v>1.2</v>
      </c>
      <c r="B58" s="88" t="s">
        <v>209</v>
      </c>
      <c r="C58" s="89"/>
    </row>
    <row r="59" spans="1:3" s="86" customFormat="1" ht="15" customHeight="1" x14ac:dyDescent="0.25">
      <c r="A59" s="84" t="str">
        <f>A$58&amp;".1"</f>
        <v>1.2.1</v>
      </c>
      <c r="B59" s="56" t="s">
        <v>210</v>
      </c>
      <c r="C59" s="85"/>
    </row>
    <row r="60" spans="1:3" s="86" customFormat="1" ht="15" customHeight="1" x14ac:dyDescent="0.25">
      <c r="A60" s="102" t="str">
        <f>A$58&amp;".2"</f>
        <v>1.2.2</v>
      </c>
      <c r="B60" s="103" t="s">
        <v>211</v>
      </c>
      <c r="C60" s="85"/>
    </row>
    <row r="61" spans="1:3" s="90" customFormat="1" ht="15" customHeight="1" x14ac:dyDescent="0.25">
      <c r="A61" s="87" t="str">
        <f>A$11&amp;".3"</f>
        <v>1.3</v>
      </c>
      <c r="B61" s="88" t="s">
        <v>212</v>
      </c>
      <c r="C61" s="89"/>
    </row>
    <row r="62" spans="1:3" s="86" customFormat="1" ht="15" customHeight="1" x14ac:dyDescent="0.25">
      <c r="A62" s="84" t="str">
        <f>A$61&amp;".1"</f>
        <v>1.3.1</v>
      </c>
      <c r="B62" s="56" t="s">
        <v>213</v>
      </c>
      <c r="C62" s="85"/>
    </row>
    <row r="63" spans="1:3" s="77" customFormat="1" ht="15" customHeight="1" x14ac:dyDescent="0.25">
      <c r="A63" s="92" t="str">
        <f>A$62&amp;".1"</f>
        <v>1.3.1.1</v>
      </c>
      <c r="B63" s="97" t="s">
        <v>214</v>
      </c>
      <c r="C63" s="91"/>
    </row>
    <row r="64" spans="1:3" s="77" customFormat="1" ht="15" customHeight="1" x14ac:dyDescent="0.25">
      <c r="A64" s="92" t="str">
        <f>A$62&amp;".2"</f>
        <v>1.3.1.2</v>
      </c>
      <c r="B64" s="97" t="s">
        <v>215</v>
      </c>
      <c r="C64" s="91"/>
    </row>
    <row r="65" spans="1:3" s="77" customFormat="1" ht="15" customHeight="1" x14ac:dyDescent="0.25">
      <c r="A65" s="92" t="str">
        <f>A$62&amp;".3"</f>
        <v>1.3.1.3</v>
      </c>
      <c r="B65" s="97" t="s">
        <v>216</v>
      </c>
      <c r="C65" s="91"/>
    </row>
    <row r="66" spans="1:3" s="77" customFormat="1" ht="15" customHeight="1" x14ac:dyDescent="0.25">
      <c r="A66" s="92" t="str">
        <f>A$62&amp;".4"</f>
        <v>1.3.1.4</v>
      </c>
      <c r="B66" s="97" t="s">
        <v>217</v>
      </c>
      <c r="C66" s="91"/>
    </row>
    <row r="67" spans="1:3" s="86" customFormat="1" ht="15" customHeight="1" x14ac:dyDescent="0.25">
      <c r="A67" s="84" t="str">
        <f>A$61&amp;".2"</f>
        <v>1.3.2</v>
      </c>
      <c r="B67" s="103" t="s">
        <v>218</v>
      </c>
      <c r="C67" s="85"/>
    </row>
    <row r="68" spans="1:3" s="90" customFormat="1" ht="15" customHeight="1" x14ac:dyDescent="0.25">
      <c r="A68" s="87" t="str">
        <f>A$11&amp;".4"</f>
        <v>1.4</v>
      </c>
      <c r="B68" s="88" t="s">
        <v>219</v>
      </c>
      <c r="C68" s="89"/>
    </row>
    <row r="69" spans="1:3" s="86" customFormat="1" ht="15" customHeight="1" x14ac:dyDescent="0.25">
      <c r="A69" s="84" t="str">
        <f>A$68&amp;".1"</f>
        <v>1.4.1</v>
      </c>
      <c r="B69" s="103" t="s">
        <v>220</v>
      </c>
      <c r="C69" s="85"/>
    </row>
    <row r="70" spans="1:3" s="86" customFormat="1" ht="15" customHeight="1" x14ac:dyDescent="0.25">
      <c r="A70" s="84" t="str">
        <f>A$68&amp;".2"</f>
        <v>1.4.2</v>
      </c>
      <c r="B70" s="103" t="s">
        <v>221</v>
      </c>
      <c r="C70" s="85"/>
    </row>
    <row r="71" spans="1:3" s="86" customFormat="1" ht="15" customHeight="1" x14ac:dyDescent="0.25">
      <c r="A71" s="84" t="str">
        <f>A$68&amp;".3"</f>
        <v>1.4.3</v>
      </c>
      <c r="B71" s="103" t="s">
        <v>222</v>
      </c>
      <c r="C71" s="85"/>
    </row>
    <row r="72" spans="1:3" s="101" customFormat="1" ht="15" customHeight="1" x14ac:dyDescent="0.25">
      <c r="A72" s="87" t="str">
        <f>A$11&amp;".5"</f>
        <v>1.5</v>
      </c>
      <c r="B72" s="88" t="s">
        <v>223</v>
      </c>
      <c r="C72" s="100"/>
    </row>
    <row r="73" spans="1:3" s="86" customFormat="1" ht="15" customHeight="1" x14ac:dyDescent="0.25">
      <c r="A73" s="84" t="str">
        <f>A$72&amp;".1"</f>
        <v>1.5.1</v>
      </c>
      <c r="B73" s="56" t="s">
        <v>224</v>
      </c>
      <c r="C73" s="85"/>
    </row>
    <row r="74" spans="1:3" s="86" customFormat="1" ht="15" customHeight="1" x14ac:dyDescent="0.25">
      <c r="A74" s="84" t="str">
        <f>A$72&amp;".2"</f>
        <v>1.5.2</v>
      </c>
      <c r="B74" s="56" t="s">
        <v>225</v>
      </c>
      <c r="C74" s="85"/>
    </row>
    <row r="75" spans="1:3" s="90" customFormat="1" ht="15" customHeight="1" x14ac:dyDescent="0.25">
      <c r="A75" s="104" t="str">
        <f>A$11&amp;".6"</f>
        <v>1.6</v>
      </c>
      <c r="B75" s="88" t="s">
        <v>226</v>
      </c>
      <c r="C75" s="89"/>
    </row>
    <row r="76" spans="1:3" s="107" customFormat="1" ht="15" customHeight="1" x14ac:dyDescent="0.25">
      <c r="A76" s="102">
        <v>2</v>
      </c>
      <c r="B76" s="105" t="s">
        <v>227</v>
      </c>
      <c r="C76" s="106"/>
    </row>
    <row r="77" spans="1:3" s="107" customFormat="1" ht="15" customHeight="1" x14ac:dyDescent="0.25">
      <c r="A77" s="102" t="str">
        <f>$A$76&amp;".1"</f>
        <v>2.1</v>
      </c>
      <c r="B77" s="105" t="s">
        <v>228</v>
      </c>
      <c r="C77" s="106"/>
    </row>
    <row r="78" spans="1:3" s="107" customFormat="1" ht="15" customHeight="1" x14ac:dyDescent="0.25">
      <c r="A78" s="102" t="str">
        <f>$A$76&amp;".2"</f>
        <v>2.2</v>
      </c>
      <c r="B78" s="103" t="s">
        <v>229</v>
      </c>
      <c r="C78" s="106"/>
    </row>
    <row r="79" spans="1:3" s="107" customFormat="1" ht="15" customHeight="1" x14ac:dyDescent="0.25">
      <c r="A79" s="102">
        <v>3</v>
      </c>
      <c r="B79" s="105" t="s">
        <v>230</v>
      </c>
      <c r="C79" s="106"/>
    </row>
    <row r="80" spans="1:3" s="107" customFormat="1" ht="15" customHeight="1" x14ac:dyDescent="0.25">
      <c r="A80" s="102" t="str">
        <f>$A$79&amp;".1"</f>
        <v>3.1</v>
      </c>
      <c r="B80" s="105" t="s">
        <v>231</v>
      </c>
      <c r="C80" s="106"/>
    </row>
    <row r="81" spans="1:3" s="107" customFormat="1" ht="15" customHeight="1" x14ac:dyDescent="0.25">
      <c r="A81" s="102" t="str">
        <f>$A$79&amp;".2"</f>
        <v>3.2</v>
      </c>
      <c r="B81" s="103" t="s">
        <v>232</v>
      </c>
      <c r="C81" s="106"/>
    </row>
    <row r="82" spans="1:3" s="107" customFormat="1" ht="15" customHeight="1" x14ac:dyDescent="0.25">
      <c r="A82" s="102">
        <v>4</v>
      </c>
      <c r="B82" s="105" t="s">
        <v>233</v>
      </c>
      <c r="C82" s="106"/>
    </row>
    <row r="83" spans="1:3" s="107" customFormat="1" ht="15" customHeight="1" x14ac:dyDescent="0.25">
      <c r="A83" s="102" t="str">
        <f>$A$82&amp;".1"</f>
        <v>4.1</v>
      </c>
      <c r="B83" s="105" t="s">
        <v>234</v>
      </c>
      <c r="C83" s="106"/>
    </row>
    <row r="84" spans="1:3" s="107" customFormat="1" ht="15" customHeight="1" thickBot="1" x14ac:dyDescent="0.3">
      <c r="A84" s="108" t="str">
        <f>$A$82&amp;".2"</f>
        <v>4.2</v>
      </c>
      <c r="B84" s="109" t="s">
        <v>235</v>
      </c>
      <c r="C84" s="110"/>
    </row>
    <row r="85" spans="1:3" x14ac:dyDescent="0.25">
      <c r="A85" s="111"/>
      <c r="B85" s="69"/>
    </row>
    <row r="86" spans="1:3" s="112" customFormat="1" x14ac:dyDescent="0.25">
      <c r="A86" s="112" t="s">
        <v>236</v>
      </c>
    </row>
    <row r="87" spans="1:3" s="112" customFormat="1" x14ac:dyDescent="0.25"/>
    <row r="88" spans="1:3" s="112" customFormat="1" x14ac:dyDescent="0.25">
      <c r="A88" s="113" t="s">
        <v>237</v>
      </c>
    </row>
    <row r="89" spans="1:3" s="112" customFormat="1" x14ac:dyDescent="0.25">
      <c r="A89" s="113" t="s">
        <v>238</v>
      </c>
    </row>
    <row r="90" spans="1:3" s="112" customFormat="1" x14ac:dyDescent="0.25">
      <c r="A90" s="113" t="s">
        <v>239</v>
      </c>
    </row>
    <row r="91" spans="1:3" s="112" customFormat="1" x14ac:dyDescent="0.25">
      <c r="A91" s="113" t="s">
        <v>240</v>
      </c>
    </row>
    <row r="92" spans="1:3" s="112" customFormat="1" x14ac:dyDescent="0.25">
      <c r="A92" s="113" t="s">
        <v>241</v>
      </c>
    </row>
    <row r="93" spans="1:3" s="112" customFormat="1" x14ac:dyDescent="0.25">
      <c r="A93" s="113" t="s">
        <v>242</v>
      </c>
    </row>
    <row r="94" spans="1:3" s="112" customFormat="1" x14ac:dyDescent="0.25">
      <c r="A94" s="113" t="s">
        <v>243</v>
      </c>
    </row>
  </sheetData>
  <mergeCells count="3">
    <mergeCell ref="A7:C7"/>
    <mergeCell ref="A6:C6"/>
    <mergeCell ref="A1:C1"/>
  </mergeCells>
  <pageMargins left="0.23622047244094491" right="0.23622047244094491" top="0.74803149606299213" bottom="0.74803149606299213" header="0.31496062992125984" footer="0.31496062992125984"/>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KAP</vt:lpstr>
      <vt:lpstr>PAK</vt:lpstr>
      <vt:lpstr>KAP!Print_Area</vt:lpstr>
      <vt:lpstr>PAK!Print_Area</vt:lpstr>
    </vt:vector>
  </TitlesOfParts>
  <Company>Narodna banka Srbije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Milojevic</dc:creator>
  <cp:keywords>[SEC=JAVNO]</cp:keywords>
  <cp:lastModifiedBy>Marija Stajic</cp:lastModifiedBy>
  <cp:lastPrinted>2020-03-09T16:47:29Z</cp:lastPrinted>
  <dcterms:created xsi:type="dcterms:W3CDTF">2014-06-16T10:13:20Z</dcterms:created>
  <dcterms:modified xsi:type="dcterms:W3CDTF">2020-03-20T12:48:42Z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ЈАВНО</vt:lpwstr>
  </property>
  <property fmtid="{D5CDD505-2E9C-101B-9397-08002B2CF9AE}" pid="3" name="PM_Caveats_Count">
    <vt:lpwstr>0</vt:lpwstr>
  </property>
  <property fmtid="{D5CDD505-2E9C-101B-9397-08002B2CF9AE}" pid="4" name="PM_Originator_Hash_SHA1">
    <vt:lpwstr>55B2A4369D5F48D710449FF59B27553129938E73</vt:lpwstr>
  </property>
  <property fmtid="{D5CDD505-2E9C-101B-9397-08002B2CF9AE}" pid="5" name="PM_SecurityClassification">
    <vt:lpwstr>JAVNO</vt:lpwstr>
  </property>
  <property fmtid="{D5CDD505-2E9C-101B-9397-08002B2CF9AE}" pid="6" name="PM_DisplayValueSecClassificationWithQualifier">
    <vt:lpwstr>ЈАВНО</vt:lpwstr>
  </property>
  <property fmtid="{D5CDD505-2E9C-101B-9397-08002B2CF9AE}" pid="7" name="PM_Qualifier">
    <vt:lpwstr/>
  </property>
  <property fmtid="{D5CDD505-2E9C-101B-9397-08002B2CF9AE}" pid="8" name="PM_Hash_SHA1">
    <vt:lpwstr>3D81E4961CBD48612D7270DFE12878B2377DE6CC</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JAVNO</vt:lpwstr>
  </property>
  <property fmtid="{D5CDD505-2E9C-101B-9397-08002B2CF9AE}" pid="11" name="PM_ProtectiveMarkingValue_Header">
    <vt:lpwstr>ЈАВНО</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91CD18EF7E89411DA39F215796C0CF7B</vt:lpwstr>
  </property>
  <property fmtid="{D5CDD505-2E9C-101B-9397-08002B2CF9AE}" pid="16" name="PM_OriginationTimeStamp">
    <vt:lpwstr>2019-01-14T14:18:18Z</vt:lpwstr>
  </property>
  <property fmtid="{D5CDD505-2E9C-101B-9397-08002B2CF9AE}" pid="17" name="PM_Hash_Version">
    <vt:lpwstr>2016.1</vt:lpwstr>
  </property>
  <property fmtid="{D5CDD505-2E9C-101B-9397-08002B2CF9AE}" pid="18" name="PM_Hash_Salt_Prev">
    <vt:lpwstr>3BC3ABA5B6FB0791A59AACBC61CA9870</vt:lpwstr>
  </property>
  <property fmtid="{D5CDD505-2E9C-101B-9397-08002B2CF9AE}" pid="19" name="PM_Hash_Salt">
    <vt:lpwstr>3BC3ABA5B6FB0791A59AACBC61CA9870</vt:lpwstr>
  </property>
  <property fmtid="{D5CDD505-2E9C-101B-9397-08002B2CF9AE}" pid="20" name="PM_PrintOutPlacement_XLS">
    <vt:lpwstr/>
  </property>
</Properties>
</file>